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<sst xmlns="http://schemas.openxmlformats.org/spreadsheetml/2006/main" count="32244" uniqueCount="9170">
  <si>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</si>
  <si>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</si>
  <si>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</si>
  <si>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</si>
  <si>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</si>
  <si>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</si>
  <si>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</si>
  <si>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</si>
  <si>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</si>
  <si>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</si>
  <si>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</si>
  <si>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</si>
  <si>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</si>
  <si>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</si>
  <si>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</si>
  <si>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</si>
  <si>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</si>
  <si>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</si>
  <si>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</si>
  <si>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Revisiting Ehrlichia ruminantium Replication Cycle Using Proteomics: The Host and the Bacterium Perspectives.</t>
  </si>
  <si>
    <t>In Search for Multi-Target Ligands as Potential Agents for Diabetes Mellitus and Its Complications-A Structure-Activity Relationship Study on Inhibitors of Aldose Reductase and Protein Tyrosine Phosphatase 1B.</t>
  </si>
  <si>
    <t>Targeted genotyping of circulating tumor DNA for classical Hodgkin lymphoma monitoring: a prospective study.</t>
  </si>
  <si>
    <t>Astragaloside IV inhibits protein tyrosine phosphatase 1B and improves insulin resistance in insulin-resistant HepG2 cells and triglyceride accumulation in oleic acid (OA)-treated HepG2 cells.</t>
  </si>
  <si>
    <t>Zinc supplementation alleviates endoplasmic reticulum stress during porcine oocyte in vitro maturation by upregulating zinc transporters.</t>
  </si>
  <si>
    <t>Systematic Evaluation of the Mechanisms of Mulberry Leaf (Morus alba Linne) Acting on Diabetes Based on Network Pharmacology and Molecular Docking.</t>
  </si>
  <si>
    <t>PTP1B and alpha-glucosidase inhibitors from Selaginella rolandi-principis and their glucose uptake stimulation.</t>
  </si>
  <si>
    <t>Predicting cryptic ligand binding sites based on normal modes guided conformational sampling.</t>
  </si>
  <si>
    <t>New insights into TNFalpha/PTP1B and PPARgamma pathway through RNF213- a link between inflammation, obesity, insulin resistance, and Moyamoya disease.</t>
  </si>
  <si>
    <t>The PTP1B mutant PTP1B2-4 is a positive regulator of the JAK/STAT signalling pathway in Hodgkin lymphoma.</t>
  </si>
  <si>
    <t>Whole-genome sequencing reveals insights into the adaptation of French Charolais cattle to Cuban tropical conditions.</t>
  </si>
  <si>
    <t>Retraction of: Single Nucleotide Polymorphisms in the PTPN1 Gene Are Associated with Susceptibility to Esophageal Squamous Cell Carcinoma: A Case-Control Study in Inner Mongolia, China; DOI: 10.1089/gtmb.2016.0194.</t>
  </si>
  <si>
    <t>Association of protein tyrosine phosphatase 1B gene polymorphism with the effects of weight reduction therapy on bodyweight and glycolipid profiles in obese patients.</t>
  </si>
  <si>
    <t>Optogenetic Analysis of Allosteric Control in Protein Tyrosine Phosphatases.</t>
  </si>
  <si>
    <t>Combination of Sodium Cantharidinate with Cisplatin Synergistically Hampers Growth of Cervical Cancer.</t>
  </si>
  <si>
    <t>MicroRNA-210 Regulates Endoplasmic Reticulum Stress and Apoptosis in Porcine Embryos.</t>
  </si>
  <si>
    <t>The steroid hormone 20-hydroxyecdysone counteracts insulin signaling via insulin receptor dephosphorylation.</t>
  </si>
  <si>
    <t>miR-34c inhibits proliferation of glioma by targeting PTP1B.</t>
  </si>
  <si>
    <t>Adiponectin Improves In Vitro Development of Cloned Porcine Embryos by Reducing Endoplasmic Reticulum Stress and Apoptosis.</t>
  </si>
  <si>
    <t>PD-L1 positively regulates MET phosphorylation through inhibiting PTP1B.</t>
  </si>
  <si>
    <t>Erythropoietin inhibits apoptosis of retinal ganglion cells induced by high glucose through JNK signaling pathway.</t>
  </si>
  <si>
    <t>An in silico model using prognostic genetic factors for ovarian response in controlled ovarian stimulation: A systematic review.</t>
  </si>
  <si>
    <t>Licoricidin Abrogates T Cell Activation by Modulating PTPN1 Activity and Attenuates Atopic Dermatitis In Vivo.</t>
  </si>
  <si>
    <t>Pharmacological Inhibition of miR-130 Family Suppresses Bladder Tumor Growth by Targeting Various Oncogenic Pathways via PTPN1.</t>
  </si>
  <si>
    <t>The phosphatase PTPN1/PTP1B is a candidate marker of better chemotherapy response in metastatic high-grade serous carcinoma.</t>
  </si>
  <si>
    <t>Correcting abnormalities in miR-124/PTPN1 signaling rescues tau pathology in Alzheimer's disease.</t>
  </si>
  <si>
    <t>Isolation of two sesquiterpene glycosides from Sapindus mukorossi Gaertn. with cytotoxic properties and analysis of their mechanism based on network pharmacology.</t>
  </si>
  <si>
    <t>Circular RNA circTET3 mediates migration of rat vascular smooth muscle cells by targeting miR-351-5p.</t>
  </si>
  <si>
    <t>Protein tyrosine phosphatase 1B (PTP1B) inhibitorsfrom the deep-sea fungus Penicillium chrysogenum SCSIO 07007.</t>
  </si>
  <si>
    <t>Ethacrynic acid inhibits STAT3 activity through the modulation of SHP2 and PTP1B tyrosine phosphatases in DU145 prostate carcinoma cells.</t>
  </si>
  <si>
    <t>Ficus deltoidea extract down-regulates protein tyrosine phosphatase 1B expression in a rat model of type 2 diabetes mellitus: a new insight into its antidiabetic mechanism.</t>
  </si>
  <si>
    <t>Bioactive flavonoid dimers from Chinese dragon's blood, the red resin of Dracaena cochinchinensis.</t>
  </si>
  <si>
    <t>Hyperactivated PTP1B phosphatase in parvalbumin neurons alters anterior cingulate inhibitory circuits and induces autism-like behaviors.</t>
  </si>
  <si>
    <t>Loss of CD36 impairs hepatic insulin signaling by enhancing the interaction of PTP1B with IR.</t>
  </si>
  <si>
    <t>Synthesis, In Vitro Evaluation and Molecular Docking of the 5-Acetyl-2-aryl-6-hydroxybenzo[b]furans against Multiple Targets Linked to Type 2 Diabetes.</t>
  </si>
  <si>
    <t>Identification of natural products as selective PTP1B inhibitors via virtual screening.</t>
  </si>
  <si>
    <t>Neuronal Protein Tyrosine Phosphatase 1B Hastens Amyloid beta-Associated Alzheimer's Disease in Mice.</t>
  </si>
  <si>
    <t>Impact of global PTP1B deficiency on the gut barrier permeability during NASH in mice.</t>
  </si>
  <si>
    <t>Stilbenes with Potent Protein Tyrosine Phosphatase-1B Inhibitory Activity from the Roots of Polygonum multiflorum.</t>
  </si>
  <si>
    <t>Gene alterations in epigenetic modifiers and JAK-STAT signaling are frequent in breast implant-associated ALCL.</t>
  </si>
  <si>
    <t>Control of protein function through oxidation and reduction of persulfidated states.</t>
  </si>
  <si>
    <t>The protective role of MiR-206 in regulating cardiomyocytes apoptosis induced by ischemic injury by targeting PTP1B.</t>
  </si>
  <si>
    <t>Regulation of PTP1B activation through disruption of redox-complex formation.</t>
  </si>
  <si>
    <t>Analysis of genes linked to depressive-like behaviors in interleukin-18-deficient mice: Gene expression profiles in the brain.</t>
  </si>
  <si>
    <t>Transcriptome Analysis of MDA-MB-231 Cells Treated with Fumosorinone Isolated from Insect Pathogenic Fungi.</t>
  </si>
  <si>
    <t>Azaphilones with protein tyrosine phosphatase inhibitory activity isolated from the fungus Aspergillus deflectus.</t>
  </si>
  <si>
    <t>Protein tyrosine phosphatase 1B is involved in efficient type I interferon secretion upon viral infection.</t>
  </si>
  <si>
    <t>The chemical components of Coreopsis tinctoria Nutt. and their antioxidant, antidiabetic and antibacterial activities.</t>
  </si>
  <si>
    <t>Design and synthesis of tricyclic terpenoid derivatives as novel PTP1B inhibitors with improved pharmacological property and in vivo antihyperglycaemic efficacy.</t>
  </si>
  <si>
    <t>PTP1B up-regulates EGFR expression by dephosphorylating MYH9 at Y1408 to promote cell migration and invasion in esophageal squamous cell carcinoma.</t>
  </si>
  <si>
    <t>Oleanane hemiacetal glycosides from Gymnema latifolium and their inhibitory effects on protein tyrosine phosphatase 1B.</t>
  </si>
  <si>
    <t>PTP1B promotes macrophage activation by regulating the NF-kappaB pathway in alcoholic liver injury.</t>
  </si>
  <si>
    <t>Phytochemical identification of Lithocarpus polystachyus extracts by ultra-high-performance liquid chromatography-quadrupole time-of-flight-MS and their protein tyrosine phosphatase 1B and alpha-glucosidase activities.</t>
  </si>
  <si>
    <t>miR-146b Regulates Cell Proliferation and Apoptosis in Gastric Cancer by Targeting PTP1B.</t>
  </si>
  <si>
    <t>Diabetogenic Effects of Immunosuppression: An Integrative Analysis.</t>
  </si>
  <si>
    <t>Sexually dimorphic DNA-methylation in cardiometabolic health: A systematic review.</t>
  </si>
  <si>
    <t>Chemical constituents from the roots of Kadsura coccinea with their protein tyrosine phosphatase 1B and acetylcholinesterase inhibitory activities.</t>
  </si>
  <si>
    <t>CAPN1 promotes malignant behavior and erlotinib resistance mediated by phosphorylation of c-Met and PIK3R2 via degrading PTPN1 in lung adenocarcinoma.</t>
  </si>
  <si>
    <t>Genetic risk factors predict disease progression in Crohn's disease patients of the Swiss inflammatory bowel disease cohort.</t>
  </si>
  <si>
    <t>Lanostane Triterpenoids with PTP1B Inhibitory and Glucose-Uptake Stimulatory Activities from Mushroom Fomitopsis pinicola Collected in North America.</t>
  </si>
  <si>
    <t>Circular RNA circCCDC66 Contributes to Malignant Phenotype of Osteosarcoma by Sponging miR-338-3p to Upregulate the Expression of PTP1B.</t>
  </si>
  <si>
    <t>A phenome-wide association study of 26 mendelian genes reveals phenotypic expressivity of common and rare variants within the general population.</t>
  </si>
  <si>
    <t>PTP1B negatively regulates STAT1-independent Pseudomonas aeruginosa killing by macrophages.</t>
  </si>
  <si>
    <t>Novel oligomeric neolignans with PTP1B inhibitory activity from the bark of Magnolia officinalis var. biloba.</t>
  </si>
  <si>
    <t>MiR-590-3p regulates cardiomyocyte P19CL6 proliferation, apoptosis and differentiation in vitro by targeting PTPN1 via JNK/STAT/NF-kB pathway.</t>
  </si>
  <si>
    <t>Synthesis and Biological Evaluation of Analogues of Butyrolactone I as PTP1B Inhibitors.</t>
  </si>
  <si>
    <t>Protein tyrosine phosphatase 1B as a therapeutic target for Graves' orbitopathy in an in vitro model.</t>
  </si>
  <si>
    <t>Integrated Network Pharmacology Analysis and Experimental Validation to Reveal the Mechanism of Anti-Insulin Resistance Effects of Moringa oleifera Seeds.</t>
  </si>
  <si>
    <t>Sesquiterpenoids, phenolic and lignan glycosides from the roots and rhizomes of Clematis hexapetala Pall. and their bioactivities.</t>
  </si>
  <si>
    <t>SOX2 promotes resistance of melanoma with PD-L1 high expression to T-cell-mediated cytotoxicity that can be reversed by SAHA.</t>
  </si>
  <si>
    <t>[Mechanism of Alisma orientale in treating nonalcoholic fatty liver disease].</t>
  </si>
  <si>
    <t>Islet transplantation modulates macrophage to induce immune tolerance and angiogenesis of islet tissue in type I diabetes mice model.</t>
  </si>
  <si>
    <t>Whole-exome sequencing identifies prognostic mutational signatures in gastric cancer.</t>
  </si>
  <si>
    <t>Engineering Cell-Permeable Proteins through Insertion of Cell-Penetrating Motifs into Surface Loops.</t>
  </si>
  <si>
    <t>Anti-Inflammatory and Protein Tyrosine Phosphatase 1B Inhibitory Metabolites from the Antarctic Marine-Derived Fungal Strain Penicillium glabrum SF-7123.</t>
  </si>
  <si>
    <t>Flavonoids and Terpenoids with PTP-1B Inhibitory Properties from the Infusion of Salvia amarissima Ortega.</t>
  </si>
  <si>
    <t>The expression patterns and the diagnostic/prognostic roles of PTPN family members in digestive tract cancers.</t>
  </si>
  <si>
    <t>A Preliminary Study on the Effect and Mechanism of Breviscapine for Improving Insulin Resistance in HepG2 Cells.</t>
  </si>
  <si>
    <t>Hydrogen peroxide reactivity and specificity in thiol-based cell signalling.</t>
  </si>
  <si>
    <t>Recent advance on PTP1B inhibitors and their biomedical applications.</t>
  </si>
  <si>
    <t>Selective deficiency in endothelial PTP1B protects from diabetes and endoplasmic reticulum stress-associated endothelial dysfunction via preventing endothelial cell apoptosis.</t>
  </si>
  <si>
    <t>The antidiabetic drug lobeglitazone has the potential to inhibit PTP1B activity.</t>
  </si>
  <si>
    <t>Cooperative dynamics across distinct structural elements regulate PTP1B activity.</t>
  </si>
  <si>
    <t>Dimeric phenalenones from Talaromyces sp. (IQ-313) inhibit hPTP1B1-400: Insights into mechanistic kinetics from in vitro and in silico studies.</t>
  </si>
  <si>
    <t>Anti-Alzheimer's Disease Molecular Mechanism of Acori Tatarinowii Rhizoma Based on Network Pharmacology.</t>
  </si>
  <si>
    <t>Analysis of polyphenolic metabolites from in vitro gastrointestinal digested soft fruit extracts identify malvidin-3-glucoside as an inhibitor of PTP1B.</t>
  </si>
  <si>
    <t>Morusalisins A-F, six new Diels-Alder type adducts, as potential PTP1B inhibitors from cell cultures of Morus alba.</t>
  </si>
  <si>
    <t>Novel Protein Tyrosine Phosphatase 1B Inhibitor-Geranylated Flavonoid from Mulberry Leaves Ameliorates Insulin Resistance.</t>
  </si>
  <si>
    <t>Coupling of Integrin alpha5 to Annexin A2 by Flow Drives Endothelial Activation.</t>
  </si>
  <si>
    <t>Eight new biflavonoids with lavandulyl units from the roots of Sophora flavescens and their inhibitory effect on PTP1B.</t>
  </si>
  <si>
    <t>Genome-wide meta-analysis identifies novel loci associated with free triiodothyronine and thyroid-stimulating hormone.</t>
  </si>
  <si>
    <t>Anti-diabetic potential of Pueraria lobata root extract through promoting insulin signaling by PTP1B inhibition.</t>
  </si>
  <si>
    <t>Role and mechanism of homocysteine in affecting hepatic protein-tyrosine phosphatase 1B.</t>
  </si>
  <si>
    <t>Anti-Diabetic Activity of 2,3,6-Tribromo-4,5-Dihydroxybenzyl Derivatives from Symphyocladia latiuscula through PTP1B Downregulation and alpha-Glucosidase Inhibition.</t>
  </si>
  <si>
    <t>Proteomic Maps of Human Gastrointestinal Stromal Tumor Subgroups.</t>
  </si>
  <si>
    <t>Docking Assisted Prediction and Biological Evaluation of Sideritis L. Components with PTP1b Inhibitory Action and Probable Anti-Diabetic Properties.</t>
  </si>
  <si>
    <t>Molecular Mechanisms of Hypothalamic Insulin Resistance.</t>
  </si>
  <si>
    <t>Low-intensity exercise in the prevention of cardiac insulin resistance-related inflammation and disturbances in NOS and MMP-9 regulation in fructose-fed ovariectomized rats.</t>
  </si>
  <si>
    <t>Association of PTPN1 polymorphisms with breast cancer risk: A case-control study in Chinese females.</t>
  </si>
  <si>
    <t>Persistent Leptin Signaling in the Arcuate Nucleus Impairs Hypothalamic Insulin Signaling and Glucose Homeostasis in Obese Mice.</t>
  </si>
  <si>
    <t>Study on a Fermented Whole Wheat: Phenolic Content, Activity on PTP1B Enzyme and In Vitro Prebiotic Properties.</t>
  </si>
  <si>
    <t>Honey extracts inhibit PTP1B, upregulate insulin receptor expression, and enhance glucose uptake in human HepG2 cells.</t>
  </si>
  <si>
    <t>Dual targeting of PTP1B and glucosidases with new bifunctional iminosugar inhibitors to address type 2 diabetes.</t>
  </si>
  <si>
    <t>Expression of miR-210 mediated by adeno-associated virus performed neuroprotective effects on a rat model of acute spinal cord injury.</t>
  </si>
  <si>
    <t>Highly Selective Protein Tyrosine Phosphatase Inhibitor, 2,2',3,3'-Tetrabromo-4,4',5,5'-tetrahydroxydiphenylmethane, Ameliorates Type 2 Diabetes Mellitus in BKS db Mice.</t>
  </si>
  <si>
    <t>Synthesis and biological evaluation of tryptophan-derived rhodanine derivatives as PTP1B inhibitors and anti-bacterial agents.</t>
  </si>
  <si>
    <t>Identification of novel imidazole flavonoids as potent and selective inhibitors of protein tyrosine phosphatase.</t>
  </si>
  <si>
    <t>Trends in Enzyme Inhibition and Activation in Drug Design - Part-I.</t>
  </si>
  <si>
    <t>Gsalpha deficiency in the dorsomedial hypothalamus leads to obesity, hyperphagia, and reduced thermogenesis associated with impaired leptin signaling.</t>
  </si>
  <si>
    <t>Pristimerin inhibits glioma progression by targeting AGO2 and PTPN1 expression via miR-542-5p.</t>
  </si>
  <si>
    <t>New preaustinoids from a marine-derived fungal strain Penicillium sp. SF-5497 and their inhibitory effects against PTP1B activity.</t>
  </si>
  <si>
    <t>Toward a treatment of diabesity: Rational design, synthesis and biological evaluation of benzene-sulfonamide derivatives as a new class of PTP-1B inhibitors.</t>
  </si>
  <si>
    <t>CYC27 Synthetic Derivative of Bromophenol from Red Alga Rhodomela confervoides: Anti-Diabetic Effects of Sensitizing Insulin Signaling Pathways and Modulating RNA Splicing-Associated RBPs.</t>
  </si>
  <si>
    <t>Synthesis, biological evaluation, and molecular docking study of novel allyl-retrochalcones as a new class of protein tyrosine phosphatase 1B inhibitors.</t>
  </si>
  <si>
    <t>Molecular Dynamics Simulations of A27S and K120A Mutated PTP1B Reveals Selective Binding of the Bidentate Inhibitor.</t>
  </si>
  <si>
    <t>Magmenthanes A-H: Eight new meroterpenoids from the bark of Magnolia officinalis var. Biloba.</t>
  </si>
  <si>
    <t>A new fatty acid ester from Nigella sativa var. hispidula Boiss showing potent anti-protein tyrosine phosphatase 1B activity.</t>
  </si>
  <si>
    <t>Inducible Knockdown of Endothelial Protein Tyrosine Phosphatase-1B Promotes Neointima Formation in Obese Mice by Enhancing Endothelial Senescence.</t>
  </si>
  <si>
    <t>3alpha,19-Dihydroxyl-ent-pimara-8(14),15-diene, a new diterpenoid from the rhizomes of Ricinus communis.</t>
  </si>
  <si>
    <t>One bis-indole alkaloid-voacamine from Voacanga africana Stapf: biological activity evaluation of PTP1B in vitro utilizing enzymology method based on SPRi expriment.</t>
  </si>
  <si>
    <t>Supplementation of biotin to sperm preparation medium enhances fertilizing ability of spermatozoa and improves preimplantation embryo development.</t>
  </si>
  <si>
    <t>BH3 mimetics derived from Bim-BH3 domain core region show PTP1B inhibitory activity.</t>
  </si>
  <si>
    <t>Computational study of new 1,2,3-triazole derivative of lithocholic acid: Structural aspects, non-linear optical properties and molecular docking studies as potential PTP 1B enzyme inhibitor.</t>
  </si>
  <si>
    <t>Xiao-Xu-Ming decoction extract regulates differentially expressed proteins in the hippocampus after chronic cerebral hypoperfusion.</t>
  </si>
  <si>
    <t>PTP1B markedly promotes breast cancer progression and is regulated by miR-193a-3p.</t>
  </si>
  <si>
    <t>The role of TCPTP on leptin effects on astrocyte morphology.</t>
  </si>
  <si>
    <t>Leptin Signaling in the Arcuate Nucleus Reduces Insulin's Capacity to Suppress Hepatic Glucose Production in Obese Mice.</t>
  </si>
  <si>
    <t>microRNA-135a protects against myocardial ischemia-reperfusion injury in rats by targeting protein tyrosine phosphatase 1B.</t>
  </si>
  <si>
    <t>Lignans from the Twigs of Litsea cubeba and Their Bioactivities.</t>
  </si>
  <si>
    <t>Serum protein signature of coronary artery disease in type 2 diabetes mellitus.</t>
  </si>
  <si>
    <t>Beneficial effects of murtilla extract and madecassic acid on insulin sensitivity and endothelial function in a model of diet-induced obesity.</t>
  </si>
  <si>
    <t>Calixarene-based phosphinic acids as inhibitors of protein tyrosine phosphatases.</t>
  </si>
  <si>
    <t>Curcumin and Cinnamaldehyde as PTP1B Inhibitors With Antidiabetic and Anticancer Potential.</t>
  </si>
  <si>
    <t>PTP1b Inhibition, A Promising Approach for the Treatment of Diabetes Type II.</t>
  </si>
  <si>
    <t>Discovery of potent PTP1B inhibitors via structure-based drug design, synthesis and in vitro bioassay of Norathyriol derivatives.</t>
  </si>
  <si>
    <t>The pro-inflammatory stimulus of zinc- and copper-containing welding fumes in whole blood assay via protein tyrosine phosphatase 1B inhibition.</t>
  </si>
  <si>
    <t>Attenuation of hyperhomocysteinemia induced vascular dementia by sodium orthovanadate perhaps via PTP1B: Pertinent downstream outcomes.</t>
  </si>
  <si>
    <t>Assessment of Flexible Shape Complementarity: New Opportunities to Explain and Induce Selectivity in Ligands of Protein Tyrosine Phosphatase 1B.</t>
  </si>
  <si>
    <t>miR-206 inhibits cell proliferation, invasion, and migration by down-regulating PTP1B in hepatocellular carcinoma.</t>
  </si>
  <si>
    <t>Aplysinopsin-type and Bromotyrosine-derived Alkaloids from the South China Sea Sponge Fascaplysinopsis reticulata.</t>
  </si>
  <si>
    <t>Optimization of miRNA delivery by using a polymeric conjugate based on deoxycholic acid-modified polyethylenimine.</t>
  </si>
  <si>
    <t>Internal standard fluorogenic probe based on vibration-induced emission for visualizing PTP1B in living cells.</t>
  </si>
  <si>
    <t>Angiotensin II induces apoptosis of cardiac microvascular endothelial cells via regulating PTP1B/PI3K/Akt pathway.</t>
  </si>
  <si>
    <t>Intranasal Targeting of Hypothalamic PTP1B and TCPTP Reinstates Leptin and Insulin Sensitivity and Promotes Weight Loss in Obesity.</t>
  </si>
  <si>
    <t>PTPN1/2-mediated dephosphorylation of MITA/STING promotes its 20S proteasomal degradation and attenuates innate antiviral response.</t>
  </si>
  <si>
    <t>miR-125a-5p inhibits tumorigenesis in hepatocellular carcinoma.</t>
  </si>
  <si>
    <t>PTP1B negatively regulates nitric oxide-mediated Pseudomonas aeruginosa killing by neutrophils.</t>
  </si>
  <si>
    <t>Discovery of 2-ethoxy-4-(methoxymethyl)benzamide derivatives as potent and selective PTP1B inhibitors.</t>
  </si>
  <si>
    <t>Identification of lipid-like salicylic acid-based derivatives as potent and membrane-permeable PTP1B inhibitors.</t>
  </si>
  <si>
    <t>A unique mutator phenotype reveals complementary oncogenic lesions leading to acute leukemia.</t>
  </si>
  <si>
    <t>Anti-diabetic compounds from the seeds of Psoralea corylifolia.</t>
  </si>
  <si>
    <t>Improved 3D-QSAR prediction by multiple-conformational alignment: A case study on PTP1B inhibitors.</t>
  </si>
  <si>
    <t>Docosahexaenoic Acid Inhibits PTP1B Phosphatase and the Viability of MCF-7 Breast Cancer Cells.</t>
  </si>
  <si>
    <t>Nonadride and Spirocyclic Anhydride Derivatives from the Plant Endophytic Fungus Talaromyces purpurogenus.</t>
  </si>
  <si>
    <t>Design and evaluation of non-carboxylate 5-arylidene-2-thioxo-4-imidazolidinones as novel non-competitive inhibitors of protein tyrosine phosphatase 1B.</t>
  </si>
  <si>
    <t>Upregulating MicroRNA-203 Alleviates Myocardial Remodeling and Cell Apoptosis Through Downregulating Protein Tyrosine Phosphatase 1B in Rats With Myocardial Infarction.</t>
  </si>
  <si>
    <t>Gene Expression of Protein Tyrosine Phosphatase 1B and Endoplasmic Reticulum Stress During Septic Shock.</t>
  </si>
  <si>
    <t>Psiguadiols A-J, Rearranged Meroterpenoids as Potent PTP1B Inhibitors from Psidium guajava.</t>
  </si>
  <si>
    <t>Identification of Cyanidin-3-arabinoside Extracted from Blueberry as a Selective Protein Tyrosine Phosphatase 1B Inhibitor.</t>
  </si>
  <si>
    <t>Inhibition of PTP1B blocks pancreatic cancer progression by targeting the PKM2/AMPK/mTOC1 pathway.</t>
  </si>
  <si>
    <t>Morusalones A-D, Diels-Alder Adducts with 6/7/6/6/6/6 Hexacyclic Ring Systems as Potential PTP1B Inhibitors from Cell Cultures of Morus alba.</t>
  </si>
  <si>
    <t>Protein tyrosine phosphatase PTPN1 modulates cell growth and associates with poor outcome in human neuroblastoma.</t>
  </si>
  <si>
    <t>Glucose Uptake Stimulatory and PTP1B Inhibitory Activities of Pimarane Diterpenes from Orthosiphon stamineus Benth.</t>
  </si>
  <si>
    <t>Peptide-templated gold nanoparticle nanosensor for simultaneous detection of multiple posttranslational modification enzymes.</t>
  </si>
  <si>
    <t>Potent and selective PTP1B inhibition by a platinum(ii) complex: possible implications for a new antitumor strategy.</t>
  </si>
  <si>
    <t>Rapid Entry into Biologically Relevant alpha,alpha-Difluoroalkylphosphonates Bearing Allyl Protection-Deblocking under Ru(II)/(IV)-Catalysis.</t>
  </si>
  <si>
    <t>Design, synthesis and biological evaluation of some tetrazole acetamide derivatives as novel non-carboxylic PTP1B inhibitors.</t>
  </si>
  <si>
    <t>Total Synthesis of (+)-Granatumine A and Related Bislactone Limonoid Alkaloids via a Pyran to Pyridine Interconversion.</t>
  </si>
  <si>
    <t>Inhibition of PTP1B Promotes M2 Polarization via MicroRNA-26a/MKP1 Signaling Pathway in Murine Macrophages.</t>
  </si>
  <si>
    <t>Detection of genomic regions underlying resistance to gastrointestinal parasites in Australian sheep.</t>
  </si>
  <si>
    <t>Spatial proteomics reveal that the protein phosphatase PTP1B interacts with and may modify tyrosine phosphorylation of the rhomboid protease RHBDL4.</t>
  </si>
  <si>
    <t>PTPN1 promotes the progression of glioma by activating the MAPK/ERK and PI3K/AKT pathways and is associated with poor patient survival.</t>
  </si>
  <si>
    <t>PTP1B phosphatase as a novel target of oleuropein activity in MCF-7 breast cancer model.</t>
  </si>
  <si>
    <t>Antidiabetic Stilbenes from Peony Seeds with PTP1B, alpha-Glucosidase, and DPPIV Inhibitory Activities.</t>
  </si>
  <si>
    <t>Penerpenes A-D, Four Indole Terpenoids with Potent Protein Tyrosine Phosphatase Inhibitory Activity from the Marine-Derived Fungus Penicillium sp. KFD28.</t>
  </si>
  <si>
    <t>Oxytocin Suppresses Inflammatory Responses Induced by Lipopolysaccharide through Inhibition of the eIF-2-ATF4 Pathway in Mouse Microglia.</t>
  </si>
  <si>
    <t>Bicarbonate is essential for protein-tyrosine phosphatase 1B (PTP1B) oxidation and cellular signaling through EGF-triggered phosphorylation cascades.</t>
  </si>
  <si>
    <t>Unraveling the complexity of complex mixtures by combining high-resolution pharmacological, analytical and spectroscopic techniques: antidiabetic constituents in Chinese medicinal plants.</t>
  </si>
  <si>
    <t>Identification and characterization of potent and selective inhibitors targeting protein tyrosine phosphatase 1B (PTP1B).</t>
  </si>
  <si>
    <t>Frondoplysins A and B, Unprecedented Terpene-Alkaloid Bioconjugates from Dysidea frondosa.</t>
  </si>
  <si>
    <t>Inhibitors of Protein Tyrosine Phosphatase PTP1B With Anticancer Potential.</t>
  </si>
  <si>
    <t>A connection between reversible tyrosine phosphorylation and SNARE complex disassembly activity of N-ethylmaleimide-sensitive factor unveiled by the phosphomimetic mutant N-ethylmaleimide-sensitive factor-Y83E.</t>
  </si>
  <si>
    <t>An Isoform-Selective PTP1B Inhibitor Derived from Nitrogen-Atom Augmentation of Radicicol.</t>
  </si>
  <si>
    <t>Adenine nucleotide-mediated regulation of hepatic PTP1B activity in mouse models of type 2 diabetes.</t>
  </si>
  <si>
    <t>Protein tyrosine phosphatase 1b deficiency protects against hepatic fibrosis by modulating nadph oxidases.</t>
  </si>
  <si>
    <t>Egr-1 transcriptionally activates protein phosphatase PTP1B to facilitate hyperinsulinemia-induced insulin resistance in the liver in type 2 diabetes.</t>
  </si>
  <si>
    <t>The Role of Protein Tyrosine Phosphatase (PTP)-1B in Cardiovascular Disease and Its Interplay with Insulin Resistance.</t>
  </si>
  <si>
    <t>Insight into the PTP1B Inhibitory Activity of Arylbenzofurans: An In Vitro and In Silico Study.</t>
  </si>
  <si>
    <t>Bioinformatic validation identifies candidate key genes in diffuse large-B cell lymphoma.</t>
  </si>
  <si>
    <t>Protein tyrosine phosphatase 1B (PTP1B) inhibitors as potential anti-diabetes agents: patent review (2015-2018).</t>
  </si>
  <si>
    <t>The biflavonoids as protein tyrosine phosphatase 1B inhibitors from Selaginella uncinata and their antihyperglycemic action.</t>
  </si>
  <si>
    <t>Uncovering the Molecular Interactions in the Catalytic Loop That Modulate the Conformational Dynamics in Protein Tyrosine Phosphatase 1B.</t>
  </si>
  <si>
    <t>Molecular Docking, In-Silico ADMET Study and Development of 1,6- Dihydropyrimidine Derivative as Protein Tyrosine Phosphatase Inhibitor: An Approach to Design and Develop Antidiabetic Agents.</t>
  </si>
  <si>
    <t>Antisense Inhibition of Protein Tyrosine Phosphatase 1B With IONIS-PTP-1BRx Improves Insulin Sensitivity and Reduces Weight in Overweight Patients With Type 2 Diabetes.</t>
  </si>
  <si>
    <t>Micromanaging Memory.</t>
  </si>
  <si>
    <t>The Rab-effector protein RABEP2 regulates endosomal trafficking to mediate vascular endothelial growth factor receptor-2 (VEGFR2)-dependent signaling.</t>
  </si>
  <si>
    <t>EGCG evokes Nrf2 nuclear translocation and dampens PTP1B expression to ameliorate metabolic misalignment under insulin resistance condition.</t>
  </si>
  <si>
    <t>Protection against gamma-radiation injury by protein tyrosine phosphatase 1B.</t>
  </si>
  <si>
    <t>Ursolic acid derivatives as potential antidiabetic agents: In vitro, in vivo, and in silico studies.</t>
  </si>
  <si>
    <t>Dysregulation of JAK/STAT genes by vasoactive intestinal peptide (VIP) in Salmonella-infected monocytes may inhibit its therapeutic potential in human sepsis.</t>
  </si>
  <si>
    <t>Caged xanthones displaying protein tyrosine phosphatase 1B (PTP1B) inhibition from Cratoxylum cochinchinense.</t>
  </si>
  <si>
    <t>Enhanced insulin receptor, but not PI3K, signalling protects podocytes from ER stress.</t>
  </si>
  <si>
    <t>Identification of Shared Molecular Signatures Indicate the Susceptibility of Endometriosis to Multiple Sclerosis.</t>
  </si>
  <si>
    <t>Identification of caffeoylquinic acid derivatives as natural protein tyrosine phosphatase 1B inhibitors from Artemisia princeps.</t>
  </si>
  <si>
    <t>Protein tyrosine phosphatase 1B inactivation limits aging-associated heart failure in mice.</t>
  </si>
  <si>
    <t>The genetic component of human longevity: New insights from the analysis of pathway-based SNP-SNP interactions.</t>
  </si>
  <si>
    <t>Alternative translation initiation of Caveolin-2 desensitizes insulin signaling through dephosphorylation of insulin receptor by PTP1B and causes insulin resistance.</t>
  </si>
  <si>
    <t>Pervasive mutations of JAK-STAT pathway genes in classical Hodgkin lymphoma.</t>
  </si>
  <si>
    <t>Harnessing insulin- and leptin-induced oxidation of PTP1B for therapeutic development.</t>
  </si>
  <si>
    <t>Anti-Diabetic Effects of Acankoreagenin from the Leaves of Acanthopanax Gracilistylus Herb in RIN-m5F Cells via Suppression of NF-kappaB Activation.</t>
  </si>
  <si>
    <t>Role of PTP1B in POMC neurons during chronic high-fat diet: sex differences in regulation of liver lipids and glucose tolerance.</t>
  </si>
  <si>
    <t>Insulin resistance in 3T3-L1 adipocytes by TNF-alpha is improved by punicic acid through upregulation of insulin signalling pathway and endocrine function, and downregulation of proinflammatory cytokines.</t>
  </si>
  <si>
    <t>Docking analysis targeted to the whole enzyme: an application to the prediction of inhibition of PTP1B by thiomorpholine and thiazolyl derivatives.</t>
  </si>
  <si>
    <t>Protein phosphatases and podocyte function.</t>
  </si>
  <si>
    <t>In silico modelling and molecular dynamics simulation studies of thiazolidine based PTP1B inhibitors.</t>
  </si>
  <si>
    <t>Biotransformation of total coumarins of Radix Glehniae by Lecanicillium attenuatum W-1-9.</t>
  </si>
  <si>
    <t>Recent Advances in Protein Tyrosine Phosphatase 1B Targeted Drug Discovery for Type II Diabetes and Obesity.</t>
  </si>
  <si>
    <t>The HSV-1 mechanisms of cell-to-cell spread and fusion are critically dependent on host PTP1B.</t>
  </si>
  <si>
    <t>Steered Molecular Dynamics for Investigating the Interactions Between Insulin Receptor Tyrosine Kinase (IRK) and Variants of Protein Tyrosine Phosphatase 1B (PTP1B).</t>
  </si>
  <si>
    <t>BPN, a marine-derived PTP1B inhibitor, activates insulin signaling and improves insulin resistance in C2C12 myotubes.</t>
  </si>
  <si>
    <t>Inhibiting Protein Tyrosine Phosphatase 1B to Improve Regenerative Functions of Endothelial Cells.</t>
  </si>
  <si>
    <t>A Novel MicroRNA-124/PTPN1 Signal Pathway Mediates Synaptic and Memory Deficits in Alzheimer's Disease.</t>
  </si>
  <si>
    <t>Selectivity, cell permeability and oral availability studies of novel bromophenol derivative HPN as protein tyrosine phosphatase 1B inhibitor.</t>
  </si>
  <si>
    <t>Deficiency in Protein Tyrosine Phosphatase PTP1B Shortens Lifespan and Leads to Development of Acute Leukemia.</t>
  </si>
  <si>
    <t>HDAC6 interacts with PTPN1 to enhance melanoma cells progression.</t>
  </si>
  <si>
    <t>Dual role of protein tyrosine phosphatase 1B in the progression and reversion of non-alcoholic steatohepatitis.</t>
  </si>
  <si>
    <t>Inhibition of protein tyrosine phosphatase 1B by flavonoids: A structure - activity relationship study.</t>
  </si>
  <si>
    <t>Combinational siRNA delivery using hyaluronic acid modified amphiphilic polyplexes against cell cycle and phosphatase proteins to inhibit growth and migration of triple-negative breast cancer cells.</t>
  </si>
  <si>
    <t>Maintenance of stemness by miR-589-5p in hepatocellular carcinoma cells promotes chemoresistance via STAT3 signaling.</t>
  </si>
  <si>
    <t>PTP1B inhibitory and cytotoxic C-24 epimers of Delta(28)-24-hydroxy stigmastane-type steroids from the brown alga Dictyopteris undulata Holmes.</t>
  </si>
  <si>
    <t>A novel PTP1B inhibitor extracted from Ganoderma lucidum ameliorates insulin resistance by regulating IRS1-GLUT4 cascades in the insulin signaling pathway.</t>
  </si>
  <si>
    <t>Flavonoids as potent allosteric inhibitors of protein tyrosine phosphatase 1B: molecular dynamics simulation and free energy calculation.</t>
  </si>
  <si>
    <t>A potent, selective, and orally bioavailable inhibitor of the protein-tyrosine phosphatase PTP1B improves insulin and leptin signaling in animal models.</t>
  </si>
  <si>
    <t>Structural analysis of protein tyrosine phosphatase 1B reveals potentially druggable allosteric binding sites.</t>
  </si>
  <si>
    <t>Isolation and structure determination of a new diketopiperazine dimer from marine-derived fungus Aspergillus sp. SF-5280.</t>
  </si>
  <si>
    <t>Current anti-diabetic agents and their molecular targets: A review.</t>
  </si>
  <si>
    <t>miR-338-3p functions as a tumor suppressor in gastric cancer by targeting PTP1B.</t>
  </si>
  <si>
    <t>Treatment of type 2 diabetes mellitus via reversing insulin resistance and regulating lipid homeostasis in vitro and in vivo using cajanonic acid A.</t>
  </si>
  <si>
    <t>A YopH PTP1B Chimera Shows the Importance of the WPD-Loop Sequence to the Activity, Structure, and Dynamics of Protein Tyrosine Phosphatases.</t>
  </si>
  <si>
    <t>Six new diterpenoids from Croton laevigatus.</t>
  </si>
  <si>
    <t>Affinities and Comparisons of Enzyme States by Principal Component Analysis of NMR Spectra, Automated using TREND Software.</t>
  </si>
  <si>
    <t>Celastrol-Induced Weight Loss Is Driven by Hypophagia and Independent From UCP1.</t>
  </si>
  <si>
    <t>Identification of flavonolignans from Silybum marianum seeds as allosteric protein tyrosine phosphatase 1B inhibitors.</t>
  </si>
  <si>
    <t>Abietane-Type Diterpenoids Inhibit Protein Tyrosine Phosphatases by Stabilizing an Inactive Enzyme Conformation.</t>
  </si>
  <si>
    <t>Genome wide association study identifies novel potential candidate genes for bovine milk cholesterol content.</t>
  </si>
  <si>
    <t>Cyclocarya paliurus Leaves Tea Improves Dyslipidemia in Diabetic Mice: A Lipidomics-Based Network Pharmacology Study.</t>
  </si>
  <si>
    <t>VAOS, a novel vanadyl complexes of alginate saccharides, inducing apoptosis via activation of AKT-dependent ROS production in NSCLC.</t>
  </si>
  <si>
    <t>Synthesis of small peptide compounds, molecular docking, and inhibitory activity evaluation against phosphatases PTP1B and SHP2.</t>
  </si>
  <si>
    <t>Flavans and diphenylpropanes with PTP1B inhibition from Broussonetia kazinoki.</t>
  </si>
  <si>
    <t>Label-Free Detection of Protein Tyrosine Phosphatase 1B (PTP1B) by Using a Rationally Designed Forster Resonance Energy Transfer (FRET) Probe.</t>
  </si>
  <si>
    <t>Roles for ER:endosome membrane contact sites in ligand-stimulated intraluminal vesicle formation.</t>
  </si>
  <si>
    <t>Proteomic Identification of Protein Tyrosine Phosphatase and Substrate Interactions in Living Mammalian Cells by Genetic Encoding of Irreversible Enzyme Inhibitors.</t>
  </si>
  <si>
    <t>Effect of protocatechuic acid on insulin responsiveness and inflammation in visceral adipose tissue from obese individuals: possible role for PTP1B.</t>
  </si>
  <si>
    <t>Infliximab ameliorates tumor necrosis factor-alpha-induced insulin resistance by attenuating PTP1B activation in 3T3L1 adipocytes in vitro.</t>
  </si>
  <si>
    <t>Celastrol Promotes Weight Loss in Diet-Induced Obesity by Inhibiting the Protein Tyrosine Phosphatases PTP1B and TCPTP in the Hypothalamus.</t>
  </si>
  <si>
    <t>2-Acyl-3-carboxyl-tetrahydroisoquinoline Derivatives: Mixed-Type PTP1B Inhibitors without PPARgamma Activation.</t>
  </si>
  <si>
    <t>Structurally Diverse Sesquiterpenoids from the Endangered Ornamental Plant Michelia shiluensis.</t>
  </si>
  <si>
    <t>Instructed Assembly of Peptides for Intracellular Enzyme Sequestration.</t>
  </si>
  <si>
    <t>Chalcone derivatives from the root bark of Morus alba L. act as inhibitors of PTP1B and alpha-glucosidase.</t>
  </si>
  <si>
    <t>Vistriterpenoids A and B, Two New 24-Nor-oleanane Triterpenoids from Dodonaea viscosa.</t>
  </si>
  <si>
    <t>Immune Regulatory Genes Are Major Genetic Factors to Behcet Disease: Systematic Review.</t>
  </si>
  <si>
    <t>Design, synthesis of novel azolyl flavonoids and their protein tyrosine Phosphatase-1B inhibitory activities.</t>
  </si>
  <si>
    <t>Protein Tyrosine Phosphatase 1B Inhibition and Glucose Uptake Potentials of Mulberrofuran G, Albanol B, and Kuwanon G from Root Bark of Morus alba L. in Insulin-Resistant HepG2 Cells: An In Vitro and In Silico Study.</t>
  </si>
  <si>
    <t>Increased hepatic FAT/CD36, PTP1B and decreased HNF4A expression contributes to dyslipidemia associated with ethanol-induced liver dysfunction: Rescue effect of ginger extract.</t>
  </si>
  <si>
    <t>Absolute Structures of Wedelolide Derivatives and Structure-Activity Relationships of Protein Tyrosine Phosphatase 1B Inhibitory ent-Kaurene Diterpenes from Aerial Parts of Wedelia spp. Collected in Indonesia and Japan.</t>
  </si>
  <si>
    <t>Protein tyrosine phosphatase 1B regulates endothelial endoplasmic reticulum stress; role in endothelial dysfunction.</t>
  </si>
  <si>
    <t>Evaluation of RNA Blood Biomarkers in the Parkinson's Disease Biomarkers Program.</t>
  </si>
  <si>
    <t>Association of LACC1, CEBPB-PTPN1, RIPK2 and ADO-EGR2 with ocular Behcet's disease in a Chinese Han population.</t>
  </si>
  <si>
    <t>Autophagy Is a Tolerance-Avoidance Mechanism that Modulates TCR-Mediated Signaling and Cell Metabolism to Prevent Induction of T Cell Anergy.</t>
  </si>
  <si>
    <t>Screening and identification of potential PTP1B allosteric inhibitors using in silico and in vitro approaches.</t>
  </si>
  <si>
    <t>Synthesis and biological evaluation of some N-(3-(1H-tetrazol-5-yl) phenyl)acetamide derivatives as novel non-carboxylic PTP1B inhibitors designed through bioisosteric modulation.</t>
  </si>
  <si>
    <t>PTP1B promotes the malignancy of ovarian cancer cells in a JNK-dependent mechanism.</t>
  </si>
  <si>
    <t>Increased Protein Tyrosine Phosphatase 1B (PTP1B) Activity and Cardiac Insulin Resistance Precede Mitochondrial and Contractile Dysfunction in Pressure-Overloaded Hearts.</t>
  </si>
  <si>
    <t>Genetic variation in PTPN1 contributes to metabolic adaptation to high-altitude hypoxia in Tibetan migratory locusts.</t>
  </si>
  <si>
    <t>Anti-diabetic effect and mechanism of Kursi Wufarikun Ziyabit in L6 rat skeletal muscle cells.</t>
  </si>
  <si>
    <t>Enantiomeric Pairs of Meroterpenoids with Diverse Heterocyclic Systems from Rhododendron nyingchiense.</t>
  </si>
  <si>
    <t>High-Resolution PTP1B Inhibition Profiling Combined with HPLC-HRMS-SPE-NMR for Identification of PTP1B Inhibitors from Miconia albicans.</t>
  </si>
  <si>
    <t>Combined Ligand- and Receptor-Based Virtual Screening Methodology to Identify Structurally Diverse Protein Tyrosine Phosphatase 1B Inhibitors.</t>
  </si>
  <si>
    <t>Programming of central and peripheral insulin resistance by low birthweight and postnatal catch-up growth in male mice.</t>
  </si>
  <si>
    <t>High-Throughput Approaches onto Uncover (Epi)Genomic Architecture of Type 2 Diabetes.</t>
  </si>
  <si>
    <t>Proteomic analysis of canine oral tumor tissues using MALDI-TOF mass spectrometry and in-gel digestion coupled with mass spectrometry (GeLC MS/MS) approaches.</t>
  </si>
  <si>
    <t>Use of the PET ligand florbetapir for in vivo imaging of pancreatic islet amyloid deposits in hIAPP transgenic mice.</t>
  </si>
  <si>
    <t>Structure-related protein tyrosine phosphatase 1B inhibition by naringenin derivatives.</t>
  </si>
  <si>
    <t>Early life stress experience may blunt hypothalamic leptin signalling.</t>
  </si>
  <si>
    <t>Dense genotyping of immune-related loci implicates host responses to microbial exposure in Behcet's disease susceptibility.</t>
  </si>
  <si>
    <t>Knocking down amygdalar PTP1B in diet-induced obese rats improves insulin signaling/action, decreases adiposity and may alter anxiety behavior.</t>
  </si>
  <si>
    <t>Structural and Stereochemical Studies of Laurokamurols A-C, Uncommon Bis-sesquiterpenoids from the Chinese Red Alga Laurencia okamurai Yamada.</t>
  </si>
  <si>
    <t>Natural formulas and the nature of formulas: Exploring potential therapeutic targets based on traditional Chinese herbal formulas.</t>
  </si>
  <si>
    <t>A dioxidovanadium (V) complex of NNO-donor Schiff base as a selective inhibitor of protein tyrosine phosphatase 1B: Synthesis, characterization, and biological activities.</t>
  </si>
  <si>
    <t>Conformational Rigidity and Protein Dynamics at Distinct Timescales Regulate PTP1B Activity and Allostery.</t>
  </si>
  <si>
    <t>Reduced Insulin Resistance Contributes to the Beneficial Effect of Protein Tyrosine Phosphatase-1B Deletion in a Mouse Model of Sepsis.</t>
  </si>
  <si>
    <t>Spectrum of somatic mutations detected by targeted next-generation sequencing and their prognostic significance in adult patients with acute lymphoblastic leukemia.</t>
  </si>
  <si>
    <t>Aglaiabbrevins A-D, New Prenylated Bibenzyls from the Leaves of Aglaia abbreviata with Potent PTP1B Inhibitory Activity.</t>
  </si>
  <si>
    <t>Single Nucleotide Polymorphisms in the PTPN1 Gene Are Associated with Susceptibility to Esophageal Squamous Cell Carcinoma: A Case-Control Study in Inner Mongolia, China.</t>
  </si>
  <si>
    <t>Exploring protein structure and dynamics through a project-oriented biochemistry laboratory module.</t>
  </si>
  <si>
    <t>Competitive protein tyrosine phosphatase 1B (PTP1B) inhibitors, prenylated caged xanthones from Garcinia hanburyi and their inhibitory mechanism.</t>
  </si>
  <si>
    <t>Xanthones from the twigs of Garcinia oblongifolia and their antidiabetic activity.</t>
  </si>
  <si>
    <t>Protein tyrosine phosphatase 1B expression contributes to the development of breast cancer.</t>
  </si>
  <si>
    <t>Glycybridins A-K, Bioactive Phenolic Compounds from Glycyrrhiza glabra.</t>
  </si>
  <si>
    <t>An Integrated Computational Approach for Plant-Based Protein Tyrosine Phosphatase Non-Receptor Type 1 Inhibitors.</t>
  </si>
  <si>
    <t>New amides from seeds of Silybum marianum with potential antioxidant and antidiabetic activities.</t>
  </si>
  <si>
    <t>Covalent Allosteric Inactivation of Protein Tyrosine Phosphatase 1B (PTP1B) by an Inhibitor-Electrophile Conjugate.</t>
  </si>
  <si>
    <t>Bioactive alkaloids from the aerial parts of Houttuynia cordata.</t>
  </si>
  <si>
    <t>Differential effect of erythropoietin and carbamylated erythropoietin on endothelial cell migration.</t>
  </si>
  <si>
    <t>Characterization of Protein Tyrosine Phosphatase 1B Inhibition by Chlorogenic Acid and Cichoric Acid.</t>
  </si>
  <si>
    <t>New neo-lignan from Acanthopanax senticosus with protein tyrosine phosphatase 1B inhibitory activity.</t>
  </si>
  <si>
    <t>Understanding the mode-of-action of Cassia auriculata via in silico and in vivo studies towards validating it as a long term therapy for type II diabetes.</t>
  </si>
  <si>
    <t>Protein cysteine oxidation in redox signaling: Caveats on sulfenic acid detection and quantification.</t>
  </si>
  <si>
    <t>SENP1 regulates IFN-gamma-STAT1 signaling through STAT3-SOCS3 negative feedback loop.</t>
  </si>
  <si>
    <t>Prunin is a highly potent flavonoid from Prunus davidiana stems that inhibits protein tyrosine phosphatase 1B and stimulates glucose uptake in insulin-resistant HepG2 cells.</t>
  </si>
  <si>
    <t>Functional Impairment of Murine Dendritic Cell Subsets following Infection with Infective Larval Stage 3 of Brugia malayi.</t>
  </si>
  <si>
    <t>Protein tyrosine phosphatase 1B (PTP1B) is required for cardiac lineage differentiation of mouse embryonic stem cells.</t>
  </si>
  <si>
    <t>Trivaric acid, a new inhibitor of PTP1b with potent beneficial effect on diabetes.</t>
  </si>
  <si>
    <t>Protein Phosphotyrosine Phosphatase 1B (PTP1B) in Calpain-dependent Feedback Regulation of Vascular Endothelial Growth Factor Receptor (VEGFR2) in Endothelial Cells: IMPLICATIONS IN VEGF-DEPENDENT ANGIOGENESIS AND DIABETIC WOUND HEALING.</t>
  </si>
  <si>
    <t>MPP(+) inhibits mGluR1/5-mediated long-term depression in mouse hippocampus by calpain activation.</t>
  </si>
  <si>
    <t>Integration of expression quantitative trait loci and pleiotropy identifies a novel psoriasis susceptibility gene, PTPN1.</t>
  </si>
  <si>
    <t>Phloroglucinol Derivatives with Protein Tyrosine Phosphatase 1B Inhibitory Activities from Eugenia jambolana Seeds.</t>
  </si>
  <si>
    <t>Multiple machine learning based descriptive and predictive workflow for the identification of potential PTP1B inhibitors.</t>
  </si>
  <si>
    <t>MicroRNA-206 prevents hepatosteatosis and hyperglycemia by facilitating insulin signaling and impairing lipogenesis.</t>
  </si>
  <si>
    <t>DephosSitePred: A High Accuracy Predictor for Protein Dephosphorylation Sites.</t>
  </si>
  <si>
    <t>Visualization of exosome-mediated miR-210 transfer from hypoxic tumor cells.</t>
  </si>
  <si>
    <t>Protein tyrosine phosphatase 1B inhibitors as antidiabetic agents - A brief review.</t>
  </si>
  <si>
    <t>A novel PTPN1 splice variant upregulates JAK/STAT activity in classical Hodgkin lymphoma cells.</t>
  </si>
  <si>
    <t>Deficiency of PTP1B Attenuates Hypothalamic Inflammation via Activation of the JAK2-STAT3 Pathway in Microglia.</t>
  </si>
  <si>
    <t>A tetramic acid derivative with protein tyrosine phosphatase 1B inhibitory activity and a new nortriterpene glycoside from the Indonesian marine sponge Petrosia sp.</t>
  </si>
  <si>
    <t>Deletion of Ptpn1 induces myeloproliferative neoplasm.</t>
  </si>
  <si>
    <t>Synthesis, biological evaluation and in silico studies of 5-(3-methoxybenzylidene)thiazolidine-2,4-dione analogues as PTP1B inhibitors.</t>
  </si>
  <si>
    <t>Concise synthesis and PTP1B inhibitory activity of (R)- and (S)-dihydroresorcylide.</t>
  </si>
  <si>
    <t>Computational Insight into Protein Tyrosine Phosphatase 1B Inhibition: A Case Study of the Combined Ligand- and Structure-Based Approach.</t>
  </si>
  <si>
    <t>IRE1alpha links Nck1 deficiency to attenuated PTP1B expression in HepG2 cells.</t>
  </si>
  <si>
    <t>Chrodrimanins O-S from the fungus Penicillium sp. SCS-KFD09 isolated from a marine worm, Sipunculusnudus.</t>
  </si>
  <si>
    <t>Meroterpenoids with Protein Tyrosine Phosphatase 1B Inhibitory Activity from a Hyrtios sp. Marine Sponge.</t>
  </si>
  <si>
    <t>Inhibitory Activity of Iron Chelators ATA and DFO on MCF-7 Breast Cancer Cells and Phosphatases PTP1B and SHP2.</t>
  </si>
  <si>
    <t>Pharmacological inhibition of protein tyrosine phosphatase 1B protects against atherosclerotic plaque formation in the LDLR(-/-) mouse model of atherosclerosis.</t>
  </si>
  <si>
    <t>Isoprenylated phenolic compounds with PTP1B inhibition from Morus alba.</t>
  </si>
  <si>
    <t>Oleanane triterpenes with protein tyrosine phosphatase 1B inhibitory activity from aerial parts of Lantana camara collected in Indonesia and Japan.</t>
  </si>
  <si>
    <t>Phospho-Regulation of Soma-to-Axon Transcytosis of Neurotrophin Receptors.</t>
  </si>
  <si>
    <t>Deletion of protein tyrosine phosphatase 1B obliterates endoplasmic reticulum stress-induced myocardial dysfunction through regulation of autophagy.</t>
  </si>
  <si>
    <t>Polycyclic phloroglucinols as PTP1B inhibitors from Hypericum longistylum: Structures, PTP1B inhibitory activities, and interactions with PTP1B.</t>
  </si>
  <si>
    <t>Methylmercury promotes prostacyclin release from cultured human brain microvascular endothelial cells via induction of cyclooxygenase-2 through activation of the EGFR-p38 MAPK pathway by inhibiting protein tyrosine phosphatase 1B activity.</t>
  </si>
  <si>
    <t>Ferulic acid attenuates diabetes-induced cognitive impairment in rats via regulation of PTP1B and insulin signaling pathway.</t>
  </si>
  <si>
    <t>Identification of PTPN1 as a novel negative regulator of the JNK MAPK pathway using a synthetic screening for pathway-specific phosphatases.</t>
  </si>
  <si>
    <t>Benzyl Mono-P-Fluorophosphonate and Benzyl Penta-P-Fluorophosphate Anions Are Physiologically Stable Phosphotyrosine Mimetics and Inhibitors of Protein Tyrosine Phosphatases.</t>
  </si>
  <si>
    <t>Oligonol promotes glucose uptake by modulating the insulin signaling pathway in insulin-resistant HepG2 cells via inhibiting protein tyrosine phosphatase 1B.</t>
  </si>
  <si>
    <t>Elevation of PTPN1 promoter methylation is a significant risk factor of type 2 diabetes in the Chinese population.</t>
  </si>
  <si>
    <t>PTP1B deficiency improves hypothalamic insulin sensitivity resulting in the attenuation of AgRP mRNA expression under high-fat diet conditions.</t>
  </si>
  <si>
    <t>A protein phosphatase network controls the temporal and spatial dynamics of differentiation commitment in human epidermis.</t>
  </si>
  <si>
    <t>Camellianols A-G, Barrigenol-like Triterpenoids with PTP1B Inhibitory Effects from the Endangered Ornamental Plant Camellia crapnelliana.</t>
  </si>
  <si>
    <t>Regulation of malonyl-CoA-acyl carrier protein transacylase network in umbilical cord blood affected by intrauterine hyperglycemia.</t>
  </si>
  <si>
    <t>Cell-permeable bicyclic peptidyl inhibitors against T-cell protein tyrosine phosphatase from a combinatorial library.</t>
  </si>
  <si>
    <t>Neuroblastoma PTPome analysis unveils association of DUSP5 and PTPN1 expression with poor prognosis.</t>
  </si>
  <si>
    <t>alpha-Methyl artoflavanocoumarin from Juniperus chinensis exerts anti-diabetic effects by inhibiting PTP1B and activating the PI3K/Akt signaling pathway in insulin-resistant HepG2 cells.</t>
  </si>
  <si>
    <t>Differential regulation of pro-inflammatory cytokine signalling by protein tyrosine phosphatases in pancreatic beta-cells.</t>
  </si>
  <si>
    <t>Inhibition of protein tyrosine phosphatase (PTP1B) and alpha-glucosidase by geranylated flavonoids from Paulownia tomentosa.</t>
  </si>
  <si>
    <t>Myeloid protein tyrosine phosphatase 1B (PTP1B) deficiency protects against atherosclerotic plaque formation in the ApoE(-/-) mouse model of atherosclerosis with alterations in IL10/AMPKalpha pathway.</t>
  </si>
  <si>
    <t>Anti-diabetic xanthones from the bark of Garcinia xanthochymus.</t>
  </si>
  <si>
    <t>Inhibition of PTP1B disrupts cell-cell adhesion and induces anoikis in breast epithelial cells.</t>
  </si>
  <si>
    <t>PTP1B inhibitors from Selaginella tamariscina (Beauv.) Spring and their kinetic properties and molecular docking simulation.</t>
  </si>
  <si>
    <t>Design, synthesis and biological evaluation of uncharged catechol derivatives as selective inhibitors of PTP1B.</t>
  </si>
  <si>
    <t>Glomerulosclerosis Induced by Deficiency of Membrane-Associated Guanylate Kinase Inverted 2 in Kidney Podocytes.</t>
  </si>
  <si>
    <t>The interactions of metal cations and oxyanions with protein tyrosine phosphatase 1B.</t>
  </si>
  <si>
    <t>Sirt1 negatively regulates FcepsilonRI-mediated mast cell activation through AMPK- and PTP1B-dependent processes.</t>
  </si>
  <si>
    <t>Lipoic Acid Decreases the Viability of Breast Cancer Cells and Activity of PTP1B and SHP2.</t>
  </si>
  <si>
    <t>Small extracellular vesicles secreted from senescent cells promote cancer cell proliferation through EphA2.</t>
  </si>
  <si>
    <t>Correlation Between Nasal Epithelial Injury and In Vitro Cytotoxicity Using a Series of Small Molecule Protein Tyrosine Phosphatase 1B Inhibitors Investigated for Reversal of Leptin Resistance in Obesity.</t>
  </si>
  <si>
    <t>Potential of Icariin Metabolites from Epimedium koreanum Nakai as Antidiabetic Therapeutic Agents.</t>
  </si>
  <si>
    <t>Phosphorylated CAV1 activates autophagy through an interaction with BECN1 under oxidative stress.</t>
  </si>
  <si>
    <t>Leveraging Reciprocity to Identify and Characterize Unknown Allosteric Sites in Protein Tyrosine Phosphatases.</t>
  </si>
  <si>
    <t>Thioredoxin reductase 1 and NADPH directly protect protein tyrosine phosphatase 1B from inactivation during H2O2 exposure.</t>
  </si>
  <si>
    <t>Severe energy deficit upregulates leptin receptors, leptin signaling, and PTP1B in human skeletal muscle.</t>
  </si>
  <si>
    <t>Identification of Anthocyanins from Four Kinds of Berries and Their Inhibition Activity to alpha-Glycosidase and Protein Tyrosine Phosphatase 1B by HPLC-FT-ICR MS/MS.</t>
  </si>
  <si>
    <t>Regulation of platelet-activating factor-mediated protein tyrosine phosphatase 1B activation by a Janus kinase 2/calpain pathway.</t>
  </si>
  <si>
    <t>Punicalagin, a PTP1B inhibitor, induces M2c phenotype polarization via up-regulation of HO-1 in murine macrophages.</t>
  </si>
  <si>
    <t>Protein-Tyrosine Phosphatase-1B Mediates Sleep Fragmentation-Induced Insulin Resistance and Visceral Adipose Tissue Inflammation in Mice.</t>
  </si>
  <si>
    <t>Hepatic ZIP14-mediated zinc transport is required for adaptation to endoplasmic reticulum stress.</t>
  </si>
  <si>
    <t>Varic acid analogues from fungus as PTP1B inhibitors: Biological evaluation and structure-activity relationships.</t>
  </si>
  <si>
    <t>Identification of PTP1B and alpha-Glucosidase Inhibitory Serrulatanes from Eremophila spp. by Combined use of Dual High-Resolution PTP1B and alpha-Glucosidase Inhibition Profiling and HPLC-HRMS-SPE-NMR.</t>
  </si>
  <si>
    <t>TC-PTP and PTP1B: Regulating JAK-STAT signaling, controlling lymphoid malignancies.</t>
  </si>
  <si>
    <t>Aquaporin-3 Controls Breast Cancer Cell Migration by Regulating Hydrogen Peroxide Transport and Its Downstream Cell Signaling.</t>
  </si>
  <si>
    <t>Protein tyrosine phosphatase 1B dephosphorylates PITX1 and regulates p120RasGAP in hepatocellular carcinoma.</t>
  </si>
  <si>
    <t>Bioactive Constituents of Glycyrrhiza uralensis (Licorice): Discovery of the Effective Components of a Traditional Herbal Medicine.</t>
  </si>
  <si>
    <t>Transcriptional response of porcine skeletal muscle to feeding a linseed-enriched diet to growing pigs.</t>
  </si>
  <si>
    <t>Selective binding modes and allosteric inhibitory effects of lupane triterpenes on protein tyrosine phosphatase 1B.</t>
  </si>
  <si>
    <t>High-resolution PTP1B inhibition profiling combined with high-performance liquid chromatography-high-resolution mass spectrometry-solid-phase extraction-nuclear magnetic resonance spectroscopy: Proof-of-concept and antidiabetic constituents in crude extract of Eremophila lucida.</t>
  </si>
  <si>
    <t>Himalensines A and B, Alkaloids from Daphniphyllum himalense.</t>
  </si>
  <si>
    <t>Design, synthesis and in vitro activity of phidianidine B derivatives as novel PTP1B inhibitors with specific selectivity.</t>
  </si>
  <si>
    <t>Secondary metabolites from the flower buds of Lonicera japonica and their in vitro anti-diabetic activities.</t>
  </si>
  <si>
    <t>[Studies on flavonoids from Cirsium setosum].</t>
  </si>
  <si>
    <t>A novel protein tyrosine phosphatase 1B inhibitor with therapeutic potential for insulin resistance.</t>
  </si>
  <si>
    <t>Ptp1b deletion in pro-opiomelanocortin neurons increases energy expenditure and impairs endothelial function via TNF-alpha dependent mechanisms.</t>
  </si>
  <si>
    <t>Increased PTP1B expression and phosphatase activity in colorectal cancer results in a more invasive phenotype and worse patient outcome.</t>
  </si>
  <si>
    <t>Leptin Induces Hypertension and Endothelial Dysfunction via Aldosterone-Dependent Mechanisms in Obese Female Mice.</t>
  </si>
  <si>
    <t>Antiobesity and Antidiabetes Effects of a Cudrania tricuspidata Hydrophilic Extract Presenting PTP1B Inhibitory Potential.</t>
  </si>
  <si>
    <t>Protein tyrosine phosphatase 1B negatively regulates S100A9-mediated lung damage during respiratory syncytial virus exacerbations.</t>
  </si>
  <si>
    <t>Overexpression of protein tyrosine phosphatase 1B impairs glucose-stimulated insulin secretion in INS-1 cells.</t>
  </si>
  <si>
    <t>Systematic Analysis of Sex-Linked Molecular Alterations and Therapies in Cancer.</t>
  </si>
  <si>
    <t>Combination of PKCepsilon Activation and PTP1B Inhibition Effectively Suppresses Abeta-Induced GSK-3beta Activation and Tau Phosphorylation.</t>
  </si>
  <si>
    <t>Protein tyrosine phosphatase 1B (PTP1B) inhibitory activity and glucosidase inhibitory activity of compounds isolated from Agrimonia pilosa.</t>
  </si>
  <si>
    <t>Protein tyrosine phosphatase 1B inhibitors isolated from Artemisia roxburghiana.</t>
  </si>
  <si>
    <t>Recent progress in studies on the health benefits of pyrroloquinoline quinone.</t>
  </si>
  <si>
    <t>Two new alkaloids from Melodinus hemsleyanus Diels.</t>
  </si>
  <si>
    <t>Receptor-Interacting Protein 140 Orchestrates the Dynamics of Macrophage M1/M2 Polarization.</t>
  </si>
  <si>
    <t>A new bioactive steroidal ketone from the South China Sea sponge Xestospongia testudinaria.</t>
  </si>
  <si>
    <t>The Molecular Mechanisms and Rational Design of Anti-Diabetic Vanadium Compounds.</t>
  </si>
  <si>
    <t>Quantitation of phenylpropanoids and iridoids in insulin-sensitising extracts of Leonurus sibiricus L. (Lamiaceae).</t>
  </si>
  <si>
    <t>PTP1B confers liver fibrosis by regulating the activation of hepatic stellate cells.</t>
  </si>
  <si>
    <t>Paternal long-term exercise programs offspring for low energy expenditure and increased risk for obesity in mice.</t>
  </si>
  <si>
    <t>Low intensity exercise prevents disturbances in rat cardiac insulin signaling and endothelial nitric oxide synthase induced by high fructose diet.</t>
  </si>
  <si>
    <t>Novel PTP1B inhibitors identified by DNA display of fragment pairs.</t>
  </si>
  <si>
    <t>A dimeric urea of the bisabolene sesquiterpene from the Okinawan marine sponge Axinyssa sp. inhibits protein tyrosine phosphatase 1B activity in Huh-7 human hepatoma cells.</t>
  </si>
  <si>
    <t>Blockade of the interaction between Bcr-Abl and PTB1B by small molecule SBF-1 to overcome imatinib-resistance of chronic myeloid leukemia cells.</t>
  </si>
  <si>
    <t>Inhibitory evaluation of oligonol on alpha-glucosidase, protein tyrosine phosphatase 1B, cholinesterase, and beta-secretase 1 related to diabetes and Alzheimer's disease.</t>
  </si>
  <si>
    <t>Chicoric acid binds to two sites and decreases the activity of the YopH bacterial virulence factor.</t>
  </si>
  <si>
    <t>DephosSite: a machine learning approach for discovering phosphotase-specific dephosphorylation sites.</t>
  </si>
  <si>
    <t>Serotonin suppresses beta-casein expression via PTP1B activation in human mammary epithelial cells.</t>
  </si>
  <si>
    <t>PTP1B Deficiency Enables the Ability of a High-Fat Diet to Drive the Invasive Character of PTEN-Deficient Prostate Cancers.</t>
  </si>
  <si>
    <t>Sesquiterpene Hydroquinones with Protein Tyrosine Phosphatase 1B Inhibitory Activities from a Dysidea sp. Marine Sponge Collected in Okinawa.</t>
  </si>
  <si>
    <t>Activation of oncogenic tyrosine kinase signaling promotes insulin receptor-mediated cone photoreceptor survival.</t>
  </si>
  <si>
    <t>MiR-204 silencing in intraepithelial to invasive cutaneous squamous cell carcinoma progression.</t>
  </si>
  <si>
    <t>PTP1B promotes aggressiveness of breast cancer cells by regulating PTEN but not EMT.</t>
  </si>
  <si>
    <t>Improved adipose tissue function with initiation of protease inhibitor-only ART.</t>
  </si>
  <si>
    <t>Design and synthesis of new potent PTP1B inhibitors with the skeleton of 2-substituted imino-3-substituted-5-heteroarylidene-1,3-thiazolidine-4-one: Part I.</t>
  </si>
  <si>
    <t>Cell Transformation by PTP1B Truncated Mutants Found in Human Colon and Thyroid Tumors.</t>
  </si>
  <si>
    <t>Fucosterol activates the insulin signaling pathway in insulin resistant HepG2 cells via inhibiting PTP1B.</t>
  </si>
  <si>
    <t>Mena(INV) dysregulates cortactin phosphorylation to promote invadopodium maturation.</t>
  </si>
  <si>
    <t>Prediction and verification of novel peptide targets of protein tyrosine phosphatase 1B.</t>
  </si>
  <si>
    <t>Fourth-ventricle leptin infusions dose-dependently activate hypothalamic signal transducer and activator of transcription 3.</t>
  </si>
  <si>
    <t>Dietary Zinc Regulates Apoptosis through the Phosphorylated Eukaryotic Initiation Factor 2alpha/Activating Transcription Factor-4/C/EBP-Homologous Protein Pathway during Pharmacologically Induced Endoplasmic Reticulum Stress in Livers of Mice.</t>
  </si>
  <si>
    <t>S-nitrosylation of endogenous protein tyrosine phosphatases in endothelial insulin signaling.</t>
  </si>
  <si>
    <t>MenaINV mediates synergistic cross-talk between signaling pathways driving chemotaxis and haptotaxis.</t>
  </si>
  <si>
    <t>Druggability analysis and classification of protein tyrosine phosphatase active sites.</t>
  </si>
  <si>
    <t>Xanthium strumarium as an Inhibitor of alpha-Glucosidase, Protein Tyrosine Phosphatase 1beta, Protein Glycation and ABTS(+) for Diabetic and Its Complication.</t>
  </si>
  <si>
    <t>Structural Basis of Fullerene Derivatives as Novel Potent Inhibitors of Protein Tyrosine Phosphatase 1B: Insight into the Inhibitory Mechanism through Molecular Modeling Studies.</t>
  </si>
  <si>
    <t>Validating genetic markers of response to recombinant human growth hormone in children with growth hormone deficiency and Turner syndrome: the PREDICT validation study.</t>
  </si>
  <si>
    <t>Isopetrosynol, a New Protein Tyrosine Phosphatase 1B Inhibitor, from the Marine Sponge Halichondria cf. panicea Collected at Iriomote Island.</t>
  </si>
  <si>
    <t>De-regulation of diabetic regulatory genes in psoriasis: Deciphering the unsolved riddle.</t>
  </si>
  <si>
    <t>Protein tyrosine phosphatase 1B targets PITX1/p120RasGAP thus showing therapeutic potential in colorectal carcinoma.</t>
  </si>
  <si>
    <t>Inhibition of dual-specificity phosphatase 26 by ethyl-3,4-dephostatin: Ethyl-3,4-dephostatin as a multiphosphatase inhibitor.</t>
  </si>
  <si>
    <t>Bis(hinokitiolato)zinc complex ([Zn(hkt)2]) activates Akt/protein kinase B independent of insulin signal transduction.</t>
  </si>
  <si>
    <t>The phosphatidylethanolamine derivative diDCP-LA-PE mimics intracellular insulin signaling.</t>
  </si>
  <si>
    <t>Endothelial deletion of protein tyrosine phosphatase-1B protects against pressure overload-induced heart failure in mice.</t>
  </si>
  <si>
    <t>PTP1B controls non-mitochondrial oxygen consumption by regulating RNF213 to promote tumour survival during hypoxia.</t>
  </si>
  <si>
    <t>Comprehensive characterization of programmed death ligand structural rearrangements in B-cell non-Hodgkin lymphomas.</t>
  </si>
  <si>
    <t>Annexin A1 Tethers Membrane Contact Sites that Mediate ER to Endosome Cholesterol Transport.</t>
  </si>
  <si>
    <t>A novel role for protein tyrosine phosphatase 1B as a positive regulator of neuroinflammation.</t>
  </si>
  <si>
    <t>New sesquiterpenoids from the edible mushroom Pleurotus cystidiosus and their inhibitory activity against alpha-glucosidase and PTP1B.</t>
  </si>
  <si>
    <t>[Investigating the effects of compound WS090152 on non-alcoholic fatty liver in mice].</t>
  </si>
  <si>
    <t>Structures and biological activities of triterpenes and sesquiterpenes obtained from Russula lepida.</t>
  </si>
  <si>
    <t>Structure and Configuration of Phosphoeleganin, a Protein Tyrosine Phosphatase 1B Inhibitor from the Mediterranean Ascidian Sidnyum elegans.</t>
  </si>
  <si>
    <t>Effect of rutin from tartary buckwheat sprout on serum glucose-lowering in animal model of type 2 diabetes.</t>
  </si>
  <si>
    <t>TLR9 expression is required for the development of cigarette smoke-induced emphysema in mice.</t>
  </si>
  <si>
    <t>Meeting Report Europhosphatase 2015: Phosphatases as Drug Targets in Cancer.</t>
  </si>
  <si>
    <t>Selective Vascular Endothelial Protection Reduces Cardiac Dysfunction in Chronic Heart Failure.</t>
  </si>
  <si>
    <t>Protein tyrosine phosphatase 1B (PTP1B) is dispensable for IgE-mediated cutaneous reaction in vivo.</t>
  </si>
  <si>
    <t>miR-744 enhances type I interferon signaling pathway by targeting PTP1B in primary human renal mesangial cells.</t>
  </si>
  <si>
    <t>PTP1B inhibition suggests a therapeutic strategy for Rett syndrome.</t>
  </si>
  <si>
    <t>Marine Bromophenol Derivative 3,4-Dibromo-5-(2-bromo-3,4-dihydroxy-6-isopropoxymethyl benzyl)benzene-1,2-diol Protects Hepatocytes from Lipid-Induced Cell Damage and Insulin Resistance via PTP1B Inhibition.</t>
  </si>
  <si>
    <t>Genome wide DNA copy number analysis in cholangiocarcinoma using high resolution molecular inversion probe single nucleotide polymorphism assay.</t>
  </si>
  <si>
    <t>Strongylophorines, new protein tyrosine phosphatase 1B inhibitors, from the marine sponge Strongylophora strongilata collected at Iriomote Island.</t>
  </si>
  <si>
    <t>A novel C(2)(5) sterol peroxide from the endophytic fungus Phoma sp. EA-122.</t>
  </si>
  <si>
    <t>Anti-diabetic and anti-Alzheimer's disease activities of Angelica decursiva.</t>
  </si>
  <si>
    <t>Antidiabetic effect of polyphenolic extracts from selected edible plants as alpha-amylase, alpha -glucosidase and PTP1B inhibitors, and beta pancreatic cells cytoprotective agents - a comparative study.</t>
  </si>
  <si>
    <t>The first PTPN1 1 mutations in hotspot exons reported in Moroccan children with Noonan syndrome and comparison of mutation rate to previous studies.</t>
  </si>
  <si>
    <t>Magnolia officinalis Extract Contains Potent Inhibitors against PTP1B and Attenuates Hyperglycemia in db/db Mice.</t>
  </si>
  <si>
    <t>A key role for PTP1B in dendritic cell maturation, migration, and T cell activation.</t>
  </si>
  <si>
    <t>Role of sodium tungstate as a potential antiplatelet agent.</t>
  </si>
  <si>
    <t>ER-endosome contact sites: molecular compositions and functions.</t>
  </si>
  <si>
    <t>Amorphastilbol exerts beneficial effects on glucose and lipid metabolism in mice consuming a high-fat-diet.</t>
  </si>
  <si>
    <t>Protein tyrosine phosphatase 1B inhibitory activity of alkaloids from Rhizoma Coptidis and their molecular docking studies.</t>
  </si>
  <si>
    <t>Prediction of enzyme inhibition and mode of inhibitory action based on calculation of distances between hydrogen bond donor/acceptor groups of the molecule and docking analysis: An application on the discovery of novel effective PTP1B inhibitors.</t>
  </si>
  <si>
    <t>Sirt1 mediates the effect of the heme oxygenase inducer, cobalt protoporphyrin, on ameliorating liver metabolic damage caused by a high-fat diet.</t>
  </si>
  <si>
    <t>Biogenesis, characterization, and the effect of vicenin-gold nanoparticles on glucose utilization in 3T3-L1 adipocytes: a bioinformatic approach to illuminate its interaction with PTP 1B and AMPK.</t>
  </si>
  <si>
    <t>SRC inhibition represents a potential therapeutic strategy in liposarcoma.</t>
  </si>
  <si>
    <t>Serial investigation of PTPN11 mutation in nonhematopoietic tissues in a patient with juvenile myelomonocytic leukemia who was treated with unrelated cord blood transplantation.</t>
  </si>
  <si>
    <t>Protein tyrosine phosphatase 1B (PTP1B): A key regulator and therapeutic target in liver diseases.</t>
  </si>
  <si>
    <t>Overnourishment during lactation induces metabolic and haemodynamic heart impairment during adulthood.</t>
  </si>
  <si>
    <t>Identification of 2-substituted ethenesulfonic acid ester derivatives as novel, potent and selective inhibitors of protein tyrosine phosphatase 1B.</t>
  </si>
  <si>
    <t>Hypoglycemic Activity of Polysaccharide from Fruiting Bodies of the Shaggy Ink Cap Medicinal Mushroom, Coprinus comatus (Higher Basidiomycetes), on Mice Induced by Alloxan and Its Potential Mechanism.</t>
  </si>
  <si>
    <t>Hypoglycemic effect and mechanism of honokiol on type 2 diabetic mice.</t>
  </si>
  <si>
    <t>Novel 2,7-Substituted (S)-1,2,3,4-Tetrahydroisoquinoline-3-carboxylic Acids: Peroxisome Proliferator-Activated Receptor gamma Partial Agonists with Protein-Tyrosine Phosphatase 1B Inhibition.</t>
  </si>
  <si>
    <t>Genomic Landscape of Primary Mediastinal B-Cell Lymphoma Cell Lines.</t>
  </si>
  <si>
    <t>Association between Genetic Variants and Diabetes Mellitus in Iranian Populations: A Systematic Review of Observational Studies.</t>
  </si>
  <si>
    <t>INHIBITORY POTENTIAL OF POLYHYDROXYLATED FULLERENES AGAINST PROTEIN TYROSINE PHOSPHATASE 1B.</t>
  </si>
  <si>
    <t>Deletion of protein tyrosine phosphatase 1b in proopiomelanocortin neurons reduces neurogenic control of blood pressure and protects mice from leptin- and sympatho-mediated hypertension.</t>
  </si>
  <si>
    <t>Adsorption between TC-stabilized AuNPs and the phosphate group: application of the PTP1B activity assay.</t>
  </si>
  <si>
    <t>[The effects of compound CX09040 on the inhibition of PTP1B and protection of pancreatic beta cells].</t>
  </si>
  <si>
    <t>Reactions of 1,3-Diketones with a Dipeptide Isothiazolidin-3-one: Toward Agents That Covalently Capture Oxidized Protein Tyrosine Phosphatase 1B.</t>
  </si>
  <si>
    <t>Hydroxylated Daphniphyllum Alkaloids from Daphniphyllum himalense.</t>
  </si>
  <si>
    <t>4-Hydroxynonenal activates Src through a non-canonical pathway that involves EGFR/PTP1B.</t>
  </si>
  <si>
    <t>The physiological concentration of ferrous iron (II) alters the inhibitory effect of hydrogen peroxide on CD45, LAR and PTP1B phosphatases.</t>
  </si>
  <si>
    <t>The Role of PTP1B O-GlcNAcylation in Hepatic Insulin Resistance.</t>
  </si>
  <si>
    <t>Curcumin protects against fructose-induced podocyte insulin signaling impairment through upregulation of miR-206.</t>
  </si>
  <si>
    <t>Development of Novel Triazolo-Thiadiazoles from Heterogeneous "Green" Catalysis as Protein Tyrosine Phosphatase 1B Inhibitors.</t>
  </si>
  <si>
    <t>Novel phosphorylation of PPARgamma ameliorates obesity-induced adipose tissue inflammation and improves insulin sensitivity.</t>
  </si>
  <si>
    <t>IRS2 and PTEN are key molecules in controlling insulin sensitivity in podocytes.</t>
  </si>
  <si>
    <t>Synthesis, biological evaluation and 3D-QSAR studies of imidazolidine-2,4-dione derivatives as novel protein tyrosine phosphatase 1B inhibitors.</t>
  </si>
  <si>
    <t>Inactivation of protein tyrosine phosphatases by dietary isothiocyanates.</t>
  </si>
  <si>
    <t>PTP1B-dependent regulation of receptor tyrosine kinase signaling by the actin-binding protein Mena.</t>
  </si>
  <si>
    <t>Protein tyrosine phosphatase 1B regulates the activity of retinal pigment epithelial cells.</t>
  </si>
  <si>
    <t>Redox and zinc signalling pathways converging on protein tyrosine phosphatases.</t>
  </si>
  <si>
    <t>Microorganisms</t>
  </si>
  <si>
    <t>Molecules (Basel, Switzerland)</t>
  </si>
  <si>
    <t>Haematologica</t>
  </si>
  <si>
    <t>Journal of ethnopharmacology</t>
  </si>
  <si>
    <t>Journal of cellular physiology</t>
  </si>
  <si>
    <t>Combinatorial chemistry &amp; high throughput screening</t>
  </si>
  <si>
    <t>Journal of natural medicines</t>
  </si>
  <si>
    <t>Proteins</t>
  </si>
  <si>
    <t>Gene</t>
  </si>
  <si>
    <t>Carcinogenesis</t>
  </si>
  <si>
    <t>Genetics, selection, evolution : GSE</t>
  </si>
  <si>
    <t>Genetic testing and molecular biomarkers</t>
  </si>
  <si>
    <t>Journal of diabetes investigation</t>
  </si>
  <si>
    <t>Biochemistry</t>
  </si>
  <si>
    <t>Drug design, development and therapy</t>
  </si>
  <si>
    <t>Animals : an open access journal from MDPI</t>
  </si>
  <si>
    <t>The Journal of biological chemistry</t>
  </si>
  <si>
    <t>Acta biochimica et biophysica Sinica</t>
  </si>
  <si>
    <t>Cancer science</t>
  </si>
  <si>
    <t>Journal of biological regulators and homeostatic agents</t>
  </si>
  <si>
    <t>Journal of assisted reproduction and genetics</t>
  </si>
  <si>
    <t>The Journal of investigative dermatology</t>
  </si>
  <si>
    <t>International journal of molecular sciences</t>
  </si>
  <si>
    <t>Cytopathology : official journal of the British Society for Clinical Cytology</t>
  </si>
  <si>
    <t>Journal of neurochemistry</t>
  </si>
  <si>
    <t>Natural product research</t>
  </si>
  <si>
    <t>Bioorganic chemistry</t>
  </si>
  <si>
    <t>Biochemical pharmacology</t>
  </si>
  <si>
    <t>Journal of nutritional science</t>
  </si>
  <si>
    <t>Nature communications</t>
  </si>
  <si>
    <t>FASEB journal : official publication of the Federation of American Societies for Experimental Biology</t>
  </si>
  <si>
    <t>Biomolecules</t>
  </si>
  <si>
    <t>The Journal of neuroscience : the official journal of the Society for Neuroscience</t>
  </si>
  <si>
    <t>Molecular metabolism</t>
  </si>
  <si>
    <t>Journal of natural products</t>
  </si>
  <si>
    <t>Blood</t>
  </si>
  <si>
    <t>Science advances</t>
  </si>
  <si>
    <t>Bioscience reports</t>
  </si>
  <si>
    <t>Nature chemical biology</t>
  </si>
  <si>
    <t>Biomedical reports</t>
  </si>
  <si>
    <t>Anti-cancer agents in medicinal chemistry</t>
  </si>
  <si>
    <t>Phytochemistry</t>
  </si>
  <si>
    <t>Journal of cell science</t>
  </si>
  <si>
    <t>Journal of enzyme inhibition and medicinal chemistry</t>
  </si>
  <si>
    <t>Biochemical and biophysical research communications</t>
  </si>
  <si>
    <t>Toxicology letters</t>
  </si>
  <si>
    <t>Biomedical chromatography : BMC</t>
  </si>
  <si>
    <t>Digestive diseases and sciences</t>
  </si>
  <si>
    <t>Transplantation</t>
  </si>
  <si>
    <t>Maturitas</t>
  </si>
  <si>
    <t>Archives of pharmacal research</t>
  </si>
  <si>
    <t>Thoracic cancer</t>
  </si>
  <si>
    <t>Therapeutic advances in gastroenterology</t>
  </si>
  <si>
    <t>Journal of agricultural and food chemistry</t>
  </si>
  <si>
    <t>BioMed research international</t>
  </si>
  <si>
    <t>PLoS genetics</t>
  </si>
  <si>
    <t>International journal of experimental pathology</t>
  </si>
  <si>
    <t>Marine drugs</t>
  </si>
  <si>
    <t>PloS one</t>
  </si>
  <si>
    <t>Journal for immunotherapy of cancer</t>
  </si>
  <si>
    <t>Zhongguo Zhong yao za zhi = Zhongguo zhongyao zazhi = China journal of Chinese materia medica</t>
  </si>
  <si>
    <t>Aging</t>
  </si>
  <si>
    <t>Annals of translational medicine</t>
  </si>
  <si>
    <t>ACS chemical biology</t>
  </si>
  <si>
    <t>Cancer cell international</t>
  </si>
  <si>
    <t>Journal of cardiovascular pharmacology</t>
  </si>
  <si>
    <t>Biochemical Society transactions</t>
  </si>
  <si>
    <t>European journal of medicinal chemistry</t>
  </si>
  <si>
    <t>Biomedicine &amp; pharmacotherapy = Biomedecine &amp; pharmacotherapie</t>
  </si>
  <si>
    <t>Medical science monitor basic research</t>
  </si>
  <si>
    <t>Fitoterapia</t>
  </si>
  <si>
    <t>Circulation research</t>
  </si>
  <si>
    <t>Journal of endocrinological investigation</t>
  </si>
  <si>
    <t>Biochimica et biophysica acta. General subjects</t>
  </si>
  <si>
    <t>Molecular &amp; cellular proteomics : MCP</t>
  </si>
  <si>
    <t>Current topics in medicinal chemistry</t>
  </si>
  <si>
    <t>Applied physiology, nutrition, and metabolism = Physiologie appliquee, nutrition et metabolisme</t>
  </si>
  <si>
    <t>Journal of cellular biochemistry</t>
  </si>
  <si>
    <t>Neuroendocrinology</t>
  </si>
  <si>
    <t>Tissue &amp; cell</t>
  </si>
  <si>
    <t>Molecular pharmaceutics</t>
  </si>
  <si>
    <t>The Journal of antibiotics</t>
  </si>
  <si>
    <t>Bioorganic &amp; medicinal chemistry</t>
  </si>
  <si>
    <t>Antioxidants &amp; redox signaling</t>
  </si>
  <si>
    <t>Journal of Asian natural products research</t>
  </si>
  <si>
    <t>Bioorganic &amp; medicinal chemistry letters</t>
  </si>
  <si>
    <t>Computational biology and chemistry</t>
  </si>
  <si>
    <t>Neural regeneration research</t>
  </si>
  <si>
    <t>The FEBS journal</t>
  </si>
  <si>
    <t>Molecular and cellular endocrinology</t>
  </si>
  <si>
    <t>Cell reports</t>
  </si>
  <si>
    <t>Journal of translational medicine</t>
  </si>
  <si>
    <t>Scientific reports</t>
  </si>
  <si>
    <t>Anticancer research</t>
  </si>
  <si>
    <t>Behavioural brain research</t>
  </si>
  <si>
    <t>Molecular informatics</t>
  </si>
  <si>
    <t>International journal of pharmaceutics</t>
  </si>
  <si>
    <t>Chemical communications (Cambridge, England)</t>
  </si>
  <si>
    <t>In vitro cellular &amp; developmental biology. Animal</t>
  </si>
  <si>
    <t>Proceedings of the National Academy of Sciences of the United States of America</t>
  </si>
  <si>
    <t>JCI insight</t>
  </si>
  <si>
    <t>Nutrients</t>
  </si>
  <si>
    <t>Frontiers in medicine</t>
  </si>
  <si>
    <t>Cell death &amp; disease</t>
  </si>
  <si>
    <t>Organic letters</t>
  </si>
  <si>
    <t>Diagnostic pathology</t>
  </si>
  <si>
    <t>Journal of the American Chemical Society</t>
  </si>
  <si>
    <t>Frontiers in immunology</t>
  </si>
  <si>
    <t>Oncology reports</t>
  </si>
  <si>
    <t>Toxicology in vitro : an international journal published in association with BIBRA</t>
  </si>
  <si>
    <t>Cells</t>
  </si>
  <si>
    <t>Faraday discussions</t>
  </si>
  <si>
    <t>Molecular human reproduction</t>
  </si>
  <si>
    <t>Diabetologia</t>
  </si>
  <si>
    <t>Redox biology</t>
  </si>
  <si>
    <t>FEBS letters</t>
  </si>
  <si>
    <t>Personalized medicine</t>
  </si>
  <si>
    <t>Expert opinion on therapeutic patents</t>
  </si>
  <si>
    <t>Current computer-aided drug design</t>
  </si>
  <si>
    <t>Diabetes care</t>
  </si>
  <si>
    <t>Biological psychiatry</t>
  </si>
  <si>
    <t>Food &amp; function</t>
  </si>
  <si>
    <t>Drug development research</t>
  </si>
  <si>
    <t>Cytokine</t>
  </si>
  <si>
    <t>Frontiers in genetics</t>
  </si>
  <si>
    <t>American journal of physiology. Heart and circulatory physiology</t>
  </si>
  <si>
    <t>Aging cell</t>
  </si>
  <si>
    <t>Biochimica et biophysica acta. Molecular basis of disease</t>
  </si>
  <si>
    <t>American journal of physiology. Regulatory, integrative and comparative physiology</t>
  </si>
  <si>
    <t>Biochimie</t>
  </si>
  <si>
    <t>SAR and QSAR in environmental research</t>
  </si>
  <si>
    <t>Current opinion in nephrology and hypertension</t>
  </si>
  <si>
    <t>Journal of biomolecular structure &amp; dynamics</t>
  </si>
  <si>
    <t>Current drug targets</t>
  </si>
  <si>
    <t>PLoS pathogens</t>
  </si>
  <si>
    <t>Applied biochemistry and biotechnology</t>
  </si>
  <si>
    <t>International journal of biological macromolecules</t>
  </si>
  <si>
    <t>British journal of pharmacology</t>
  </si>
  <si>
    <t>Cancer research</t>
  </si>
  <si>
    <t>Food and chemical toxicology : an international journal published for the British Industrial Biological Research Association</t>
  </si>
  <si>
    <t>Acta biomaterialia</t>
  </si>
  <si>
    <t>Cancer letters</t>
  </si>
  <si>
    <t>International journal of molecular medicine</t>
  </si>
  <si>
    <t>Methods in enzymology</t>
  </si>
  <si>
    <t>Diabetes</t>
  </si>
  <si>
    <t>Frontiers in pharmacology</t>
  </si>
  <si>
    <t>Free radical biology &amp; medicine</t>
  </si>
  <si>
    <t>Chembiochem : a European journal of chemical biology</t>
  </si>
  <si>
    <t>International journal of obesity (2005)</t>
  </si>
  <si>
    <t>Scandinavian journal of immunology</t>
  </si>
  <si>
    <t>Journal of medicinal chemistry</t>
  </si>
  <si>
    <t>Chemical &amp; pharmaceutical bulletin</t>
  </si>
  <si>
    <t>Chemistry &amp; biodiversity</t>
  </si>
  <si>
    <t>The open rheumatology journal</t>
  </si>
  <si>
    <t>Vascular pharmacology</t>
  </si>
  <si>
    <t>Frontiers in aging neuroscience</t>
  </si>
  <si>
    <t>The British journal of ophthalmology</t>
  </si>
  <si>
    <t>Journal of the American Heart Association</t>
  </si>
  <si>
    <t>Journal of pharmacological sciences</t>
  </si>
  <si>
    <t>ChemMedChem</t>
  </si>
  <si>
    <t>Genes</t>
  </si>
  <si>
    <t>Journal of biosciences</t>
  </si>
  <si>
    <t>Nature genetics</t>
  </si>
  <si>
    <t>Metabolism: clinical and experimental</t>
  </si>
  <si>
    <t>Molecular cell</t>
  </si>
  <si>
    <t>Shock (Augusta, Ga.)</t>
  </si>
  <si>
    <t>Journal of hematology &amp; oncology</t>
  </si>
  <si>
    <t>Biochemistry and molecular biology education : a bimonthly publication of the International Union of Biochemistry and Molecular Biology</t>
  </si>
  <si>
    <t>Journal of Zhejiang University. Science. B</t>
  </si>
  <si>
    <t>The international journal of biochemistry &amp; cell biology</t>
  </si>
  <si>
    <t>Archives of biochemistry and biophysics</t>
  </si>
  <si>
    <t>Journal of molecular cell biology</t>
  </si>
  <si>
    <t>Infection and immunity</t>
  </si>
  <si>
    <t>Molecular and cellular biochemistry</t>
  </si>
  <si>
    <t>Life sciences</t>
  </si>
  <si>
    <t>European journal of pharmacology</t>
  </si>
  <si>
    <t>The journal of gene medicine</t>
  </si>
  <si>
    <t>Journal of molecular graphics &amp; modelling</t>
  </si>
  <si>
    <t>Journal of hepatology</t>
  </si>
  <si>
    <t>Oncotarget</t>
  </si>
  <si>
    <t>EBioMedicine</t>
  </si>
  <si>
    <t>Leukemia</t>
  </si>
  <si>
    <t>Computational and mathematical methods in medicine</t>
  </si>
  <si>
    <t>Cellular signalling</t>
  </si>
  <si>
    <t>Clinical science (London, England : 1979)</t>
  </si>
  <si>
    <t>Developmental cell</t>
  </si>
  <si>
    <t>Toxicology</t>
  </si>
  <si>
    <t>Physiology &amp; behavior</t>
  </si>
  <si>
    <t>Chemistry (Weinheim an der Bergstrasse, Germany)</t>
  </si>
  <si>
    <t>Experimental and therapeutic medicine</t>
  </si>
  <si>
    <t>eLife</t>
  </si>
  <si>
    <t>Organic &amp; biomolecular chemistry</t>
  </si>
  <si>
    <t>Annals of oncology : official journal of the European Society for Medical Oncology</t>
  </si>
  <si>
    <t>Journal of molecular endocrinology</t>
  </si>
  <si>
    <t>Journal of the American Society of Nephrology : JASN</t>
  </si>
  <si>
    <t>Biometals : an international journal on the role of metal ions in biology, biochemistry, and medicine</t>
  </si>
  <si>
    <t>International journal of toxicology</t>
  </si>
  <si>
    <t>Journal of molecular biology</t>
  </si>
  <si>
    <t>Journal of applied physiology (Bethesda, Md. : 1985)</t>
  </si>
  <si>
    <t>Sleep</t>
  </si>
  <si>
    <t>Molecular and cellular biology</t>
  </si>
  <si>
    <t>Hepatology (Baltimore, Md.)</t>
  </si>
  <si>
    <t>Journal of animal science and biotechnology</t>
  </si>
  <si>
    <t>Hypertension (Dallas, Tex. : 1979)</t>
  </si>
  <si>
    <t>Mucosal immunology</t>
  </si>
  <si>
    <t>Minerva endocrinologica</t>
  </si>
  <si>
    <t>Molecular neurobiology</t>
  </si>
  <si>
    <t>Pharmaceutical biology</t>
  </si>
  <si>
    <t>Bioscience, biotechnology, and biochemistry</t>
  </si>
  <si>
    <t>Journal of innate immunity</t>
  </si>
  <si>
    <t>Phytochemical analysis : PCA</t>
  </si>
  <si>
    <t>Toxicology and applied pharmacology</t>
  </si>
  <si>
    <t>Molecular cancer</t>
  </si>
  <si>
    <t>Tumour biology : the journal of the International Society for Oncodevelopmental Biology and Medicine</t>
  </si>
  <si>
    <t>The Journal of antimicrobial chemotherapy</t>
  </si>
  <si>
    <t>American journal of physiology. Endocrinology and metabolism</t>
  </si>
  <si>
    <t>The Journal of nutrition</t>
  </si>
  <si>
    <t>Molecular biology of the cell</t>
  </si>
  <si>
    <t>Journal of chemical information and modeling</t>
  </si>
  <si>
    <t>European journal of endocrinology</t>
  </si>
  <si>
    <t>Die Pharmazie</t>
  </si>
  <si>
    <t>Journal of biological inorganic chemistry : JBIC : a publication of the Society of Biological Inorganic Chemistry</t>
  </si>
  <si>
    <t>Cardiovascular research</t>
  </si>
  <si>
    <t>Nature cell biology</t>
  </si>
  <si>
    <t>Journal of neuroinflammation</t>
  </si>
  <si>
    <t>Yao xue xue bao = Acta pharmaceutica Sinica</t>
  </si>
  <si>
    <t>Acta pharmaceutica (Zagreb, Croatia)</t>
  </si>
  <si>
    <t>American journal of physiology. Lung cellular and molecular physiology</t>
  </si>
  <si>
    <t>Circulation. Heart failure</t>
  </si>
  <si>
    <t>Cellular immunology</t>
  </si>
  <si>
    <t>The Journal of clinical investigation</t>
  </si>
  <si>
    <t>Experimental and molecular pathology</t>
  </si>
  <si>
    <t>Zeitschrift fur Naturforschung. C, Journal of biosciences</t>
  </si>
  <si>
    <t>Turkish journal of medical sciences</t>
  </si>
  <si>
    <t>The EMBO journal</t>
  </si>
  <si>
    <t>Biotechnology progress</t>
  </si>
  <si>
    <t>International journal of cancer</t>
  </si>
  <si>
    <t>International journal of hematology</t>
  </si>
  <si>
    <t>Nutrition, metabolism, and cardiovascular diseases : NMCD</t>
  </si>
  <si>
    <t>International journal of medicinal mushrooms</t>
  </si>
  <si>
    <t>Journal of diabetes research</t>
  </si>
  <si>
    <t>Ukrainian biochemical journal</t>
  </si>
  <si>
    <t>Pharmacological research</t>
  </si>
  <si>
    <t>The Analyst</t>
  </si>
  <si>
    <t>The Journal of organic chemistry</t>
  </si>
  <si>
    <t>Molecular nutrition &amp; food research</t>
  </si>
  <si>
    <t>Biochimica et biophysica acta</t>
  </si>
  <si>
    <t>Molecular vision</t>
  </si>
  <si>
    <t>2021</t>
  </si>
  <si>
    <t>2020</t>
  </si>
  <si>
    <t>2019</t>
  </si>
  <si>
    <t>2018</t>
  </si>
  <si>
    <t>2017</t>
  </si>
  <si>
    <t>2016</t>
  </si>
  <si>
    <t>2015</t>
  </si>
  <si>
    <t>2014</t>
  </si>
  <si>
    <t>Aldehyde Reductase/*antagonists &amp; inhibitors/metabolism / Diabetes Mellitus/*drug therapy/enzymology / *Enzyme Inhibitors/chemistry/pharmacology / *Hypoglycemic Agents/chemistry/pharmacology / Protein Tyrosine Phosphatase, Non-Receptor Type 1/*antagonists &amp; inhibitors/metabolism</t>
  </si>
  <si>
    <t>*Circulating Tumor DNA/genetics / *Hodgkin Disease/diagnosis/drug therapy/genetics</t>
  </si>
  <si>
    <t>Insulin Resistance/*physiology / Oleic Acid/*pharmacology / Protein Tyrosine Phosphatase, Non-Receptor Type 1/*antagonists &amp; inhibitors/*metabolism / Saponins/*pharmacology / Triglycerides/*metabolism / Triterpenes/*pharmacology</t>
  </si>
  <si>
    <t>Diabetes Mellitus/*drug therapy / Enzyme Inhibitors/*chemistry / Glucose/*chemistry / Glycoside Hydrolase Inhibitors/*chemistry / Plants, Medicinal/*chemistry / Protein Tyrosine Phosphatase, Non-Receptor Type 1/*antagonists &amp; inhibitors / Selaginellaceae/*chemistry</t>
  </si>
  <si>
    <t>*SARS-CoV-2 / *area under the curve / *conformational sampling / *cryptic site / *elastic network model / *ligand binding / *logistic regression / *machine learning / *neural net / *normal mode analysis / *random forest / *receiver operating characteristic curve / *Binding Sites / Computational Biology/*methods / *Ligands / *Machine Learning</t>
  </si>
  <si>
    <t>Adenosine Triphosphatases/genetics/*metabolism / Inflammation/genetics/*metabolism / Insulin Resistance/*genetics / Moyamoya Disease/genetics/*metabolism / PPAR gamma/*metabolism / Protein Tyrosine Phosphatase, Non-Receptor Type 1/*metabolism / Tumor Necrosis Factor-alpha/*metabolism/pharmacology / Ubiquitin-Protein Ligases/genetics/*metabolism</t>
  </si>
  <si>
    <t>[]</t>
  </si>
  <si>
    <t>*Optogenetics / Protein Tyrosine Phosphatase, Non-Receptor Type 1/*chemistry/genetics / Protein Tyrosine Phosphatase, Non-Receptor Type 2/*chemistry/genetics</t>
  </si>
  <si>
    <t>*Cell Proliferation / Glioma/genetics/*metabolism/pathology / MicroRNAs/genetics/*metabolism / Neoplasm Proteins/genetics/*metabolism / Protein Tyrosine Phosphatase, Non-Receptor Type 1/genetics/*metabolism / RNA, Neoplasm/genetics/*metabolism</t>
  </si>
  <si>
    <t>B7-H1 Antigen/antagonists &amp; inhibitors/drug effects/*metabolism / Lung Neoplasms/*metabolism/therapy / Melanoma/*metabolism/therapy / Protein Tyrosine Phosphatase, Non-Receptor Type 1/*metabolism / Proto-Oncogene Proteins c-met/*metabolism</t>
  </si>
  <si>
    <t>*JNK signaling pathway / *diabetic retinopathy / *erythropoietin / *rat retinal ganglion cell apoptosis / *Erythropoietin/pharmacology / *Retinal Ganglion Cells</t>
  </si>
  <si>
    <t>Antineoplastic Agents/*therapeutic use / MicroRNAs/*antagonists &amp; inhibitors/genetics / Neoplasm Proteins/*physiology / Oligonucleotides/*therapeutic use / Protein Tyrosine Phosphatase, Non-Receptor Type 1/*physiology / RNA, Neoplasm/*antagonists &amp; inhibitors/genetics / Urinary Bladder Neoplasms/*drug therapy/genetics/metabolism</t>
  </si>
  <si>
    <t>*Alzheimer's disease / *PTPN1 / *REST / *Tau pathology / *learning and memory / *miRNA / Alzheimer Disease/metabolism/*pathology / Hippocampus/metabolism/*pathology / MicroRNAs/*metabolism / Protein Tyrosine Phosphatase, Non-Receptor Type 1/*metabolism / *tau Proteins</t>
  </si>
  <si>
    <t>*circular RNAs / *miR-351-5p / *migration / *vascular smooth muscle cells / *vein graft / Cell Movement/*genetics / MicroRNAs/*genetics / Muscle, Smooth, Vascular/*pathology / Myocytes, Smooth Muscle/*pathology / RNA, Circular/*genetics</t>
  </si>
  <si>
    <t>*Indolyl diketopiperazine / *Penicillium chrysogenum / *Protein tyrosine phosphatase 1B inhibition / *alpha-pyrone / Enzyme Inhibitors/*chemistry/isolation &amp; purification/*pharmacology / Penicillium chrysogenum/*chemistry / Protein Tyrosine Phosphatase, Non-Receptor Type 1/*antagonists &amp; inhibitors/metabolism</t>
  </si>
  <si>
    <t>*Anti-tumor / *Connectivity Map (CMap) / *Ethacrynic acid (EA) / *Herbal medicine / *Signal transducer and activator of transcription factor 3 (STAT3) / Ethacrynic Acid/*pharmacology/therapeutic use / Prostatic Neoplasms/drug therapy/*enzymology / Protein Tyrosine Phosphatase, Non-Receptor Type 1/*metabolism / Protein Tyrosine Phosphatase, Non-Receptor Type 11/*metabolism / STAT3 Transcription Factor/antagonists &amp; inhibitors/*metabolism</t>
  </si>
  <si>
    <t>*CAT, catalase / *Dihydroxyolean-12-en-23-oic acid / *FBG, fasting blood glucose / *FD, Ficus deltoidea var. deltoidea Jack / *Ficus deltoidea / *G6Pase, glucose 6-phosphatase / *GPx, glutathione peroxidase / *GSH, reduced glutathione / *Glucose 6-phosphatase / *Glucose transporter-2 / *MDA, malondialdehyde / *MET, metformin / *NA, nicotinamide / *PEPCK, phosphoenolpyruvate carboxykinase / *PTP, protein tyrosine phosphatase / *Phosphoenolpyruvate carboxykinase / *Protein tyrosine phosphatase 1B / *SOD, superoxide dismutase / *STZ, streptozotocin / *Slc2a2, GLUT2 gene / *T2DM, type 2 diabetes mellitus / Diabetes Mellitus, Type 2/drug therapy/*metabolism / Down-Regulation/*drug effects / Ficus/*chemistry / Hypoglycemic Agents/*therapeutic use / Plant Extracts/chemistry/*pharmacology / Protein Tyrosine Phosphatase, Non-Receptor Type 1/*genetics/*metabolism</t>
  </si>
  <si>
    <t>*Chinese dragon's blood / *Dracaena cochinchinensis / *Flavonoid dimers / *Neuroprotective effect / *PTP1B inhibitory / Dracaena/*chemistry / Enzyme Inhibitors/chemistry/*pharmacology / Flavonoids/chemistry/*pharmacology / Neuroprotective Agents/chemistry/*pharmacology / Plant Extracts/chemistry/*pharmacology / Protein Tyrosine Phosphatase, Non-Receptor Type 1/*antagonists &amp; inhibitors/metabolism</t>
  </si>
  <si>
    <t>Autism Spectrum Disorder/genetics/pathology/*physiopathology / Gyrus Cinguli/cytology/pathology/*physiopathology / Nerve Net/*metabolism / Parvalbumins/*metabolism / Protein Tyrosine Phosphatase, Non-Receptor Type 1/genetics/*metabolism</t>
  </si>
  <si>
    <t>*CD36 / *ER stress / *IR / *PTP1B / *insulin sensitivity / CD36 Antigens/*physiology / *Endoplasmic Reticulum Stress / Insulin/*metabolism / *Insulin Resistance / Liver/metabolism/*pathology / Protein Tyrosine Phosphatase, Non-Receptor Type 1/genetics/*metabolism / Receptor, Insulin/genetics/*metabolism</t>
  </si>
  <si>
    <t>*5-acetyl-2-aryl-6-hydroxybenzo[b]furans / *antioxidant activity / *cyclooxygenase-2 / *molecular docking / *protein tyrosine phosphatase 1B / *alpha-glucosidase / *beta-secretase / *Amyloid Precursor Protein Secretases/antagonists &amp; inhibitors/chemistry / Diabetes Mellitus, Type 2/drug therapy/*enzymology / Furans/chemical synthesis/*chemistry / Glycoside Hydrolase Inhibitors/*chemistry / Hypoglycemic Agents/*chemistry / *Molecular Docking Simulation / *Protein Tyrosine Phosphatase, Non-Receptor Type 1/antagonists &amp; inhibitors/chemistry / alpha-Glucosidases/*chemistry</t>
  </si>
  <si>
    <t>*Natural products / *PTP1B inhibitors / *Pharmacophore models / *Virtual screening / Biological Products/chemistry/*pharmacology / Enzyme Inhibitors/chemistry/*pharmacology / Protein Tyrosine Phosphatase, Non-Receptor Type 1/*antagonists &amp; inhibitors/metabolism</t>
  </si>
  <si>
    <t>*Alzheimer's disease / *PTP1B / *amyloidosis / *cognitive decline / *inflammation / *neurodegeneration / Alzheimer Disease/*metabolism / Amyloid beta-Peptides/analysis/*metabolism / Nerve Tissue Proteins/antagonists &amp; inhibitors/*physiology / Protein Tyrosine Phosphatase, Non-Receptor Type 1/antagonists &amp; inhibitors/*physiology / Spatial Memory/drug effects/*physiology</t>
  </si>
  <si>
    <t>*GLP-1 / *GLP-2 / *Gut microbiota / *Inflammation / *NASH / *PTP1B / Gastrointestinal Microbiome/*genetics / Intestinal Mucosa/*metabolism / Non-alcoholic Fatty Liver Disease/etiology/*metabolism / Protein Tyrosine Phosphatase, Non-Receptor Type 1/*deficiency/*genetics</t>
  </si>
  <si>
    <t>Enzyme Inhibitors/*chemistry/isolation &amp; purification / Fallopia multiflora/*chemistry / Protein Tyrosine Phosphatase, Non-Receptor Type 1/antagonists &amp; inhibitors/chemistry/*metabolism / Stilbenes/*chemistry/isolation &amp; purification</t>
  </si>
  <si>
    <t>Breast Implants/*adverse effects / *Epigenesis, Genetic / Janus Kinases/*metabolism / Lymphoma, Large-Cell, Anaplastic/*etiology/*genetics/pathology / STAT Transcription Factors/*metabolism / *Signal Transduction</t>
  </si>
  <si>
    <t>Cysteine/chemistry/*genetics / Oxidation-Reduction/*drug effects / Thioredoxin Reductase 1/chemistry/*genetics / Thioredoxins/chemistry/*genetics</t>
  </si>
  <si>
    <t>*acute myocardial infarction / *cardiomyocytes apoptosis / *miR-206 / *protein tyrosine phosphatase 1B / *Apoptosis / MicroRNAs/genetics/*metabolism / Myocardial Infarction/*enzymology/genetics/pathology / Myocytes, Cardiac/*enzymology/pathology / Protein Tyrosine Phosphatase, Non-Receptor Type 1/genetics/*metabolism</t>
  </si>
  <si>
    <t>Protein Tyrosine Phosphatase, Non-Receptor Type 1/chemistry/*metabolism</t>
  </si>
  <si>
    <t>*RNA sequencing / *Transcriptome / *breast cancer / *insect pathogenic fungi / *qRT-PCR / *signaling pathway. / Antineoplastic Agents/chemistry/*pharmacology / Breast Neoplasms/*drug therapy/*genetics/pathology / Gene Expression Regulation, Neoplastic/*drug effects / Hydroxamic Acids/chemistry/*pharmacology / Pyridones/chemistry/*pharmacology / Transcriptome/*drug effects</t>
  </si>
  <si>
    <t>Aspergillus/*chemistry / Benzopyrans/chemistry/isolation &amp; purification/*pharmacology / Enzyme Inhibitors/chemistry/isolation &amp; purification/*pharmacology / Phytochemicals/chemistry/isolation &amp; purification/*pharmacology / Pigments, Biological/chemistry/isolation &amp; purification/*pharmacology / Protein Tyrosine Phosphatase, Non-Receptor Type 1/*antagonists &amp; inhibitors/metabolism</t>
  </si>
  <si>
    <t>Anti-Bacterial Agents/chemistry/*isolation &amp; purification/pharmacology / Antioxidants/chemistry/*isolation &amp; purification/pharmacology / Coreopsis/*chemistry / Hypoglycemic Agents/chemistry/*isolation &amp; purification/pharmacology</t>
  </si>
  <si>
    <t>Diabetes Mellitus, Type 2/*drug therapy/metabolism / *Drug Design / Enzyme Inhibitors/chemical synthesis/chemistry/*pharmacology / Hypoglycemic Agents/chemical synthesis/chemistry/*pharmacology / Protein Tyrosine Phosphatase, Non-Receptor Type 1/*antagonists &amp; inhibitors/metabolism / Terpenes/chemical synthesis/chemistry/*pharmacology</t>
  </si>
  <si>
    <t>*EGFR / *Esophageal squamous cell carcinoma / *Invasion / *MYH9 / *Migration / *PTP1B / Esophageal Neoplasms/*metabolism / Esophageal Squamous Cell Carcinoma/*metabolism / *Gene Expression Regulation, Neoplastic / Myosin Heavy Chains/*chemistry / Protein Tyrosine Phosphatase, Non-Receptor Type 1/*metabolism</t>
  </si>
  <si>
    <t>Enzyme Inhibitors/chemistry/isolation &amp; purification/*pharmacology / Glycosides/chemistry/isolation &amp; purification/*pharmacology / Gymnema/*chemistry / Oleanolic Acid/*analogs &amp; derivatives/chemistry/isolation &amp; purification/pharmacology / Phytochemicals/chemistry/isolation &amp; purification/*pharmacology / Protein Tyrosine Phosphatase, Non-Receptor Type 1/*antagonists &amp; inhibitors/metabolism</t>
  </si>
  <si>
    <t>Liver Diseases, Alcoholic/*genetics / *Macrophage Activation / NF-kappa B/*genetics / Protein Tyrosine Phosphatase, Non-Receptor Type 1/biosynthesis/*genetics / Signal Transduction/*genetics</t>
  </si>
  <si>
    <t>*Fagaceae / *Phytochemicals/analysis/chemistry / *Plant Extracts/analysis/chemistry</t>
  </si>
  <si>
    <t>*Apoptosis / *Gastric cancer / *PTP1B / *Proliferation / *miR-146b / Apoptosis/*genetics / Cell Proliferation/*genetics / MicroRNAs/*genetics/metabolism / Protein Tyrosine Phosphatase, Non-Receptor Type 1/*genetics/metabolism / Stomach Neoplasms/*genetics/metabolism/pathology</t>
  </si>
  <si>
    <t>Diabetes Mellitus, Type 2/chemically induced/drug therapy/*immunology / Immunosuppressive Agents/*adverse effects / Insulin/*metabolism / Organ Transplantation/*adverse effects / Signal Transduction/*drug effects/immunology</t>
  </si>
  <si>
    <t>Cardiovascular Diseases/*genetics / *DNA Methylation / Metabolic Diseases/*genetics / *Sex Characteristics</t>
  </si>
  <si>
    <t>Acetylcholinesterase/*metabolism / Enzyme Inhibitors/chemistry/isolation &amp; purification/*pharmacology / Kadsura/*chemistry / Protein Tyrosine Phosphatase, Non-Receptor Type 1/*antagonists &amp; inhibitors/metabolism</t>
  </si>
  <si>
    <t>*Calpain 1 / *EGFR-TKI / *drug resistance / *lung adenocarcinoma / *protein tyrosine phosphatase, non-receptor type 1 / Calpain/genetics/*metabolism / *Drug Resistance, Neoplasm / Erlotinib Hydrochloride/*pharmacology / Lung Neoplasms/drug therapy/genetics/metabolism/*pathology / Phosphatidylinositol 3-Kinases/genetics/*metabolism / Protein Tyrosine Phosphatase, Non-Receptor Type 1/genetics/*metabolism / Proto-Oncogene Proteins c-met/genetics/*metabolism</t>
  </si>
  <si>
    <t>Coriolaceae/*chemistry / Enzyme Inhibitors/*chemistry/pharmacology / Glucose/*metabolism / Plant Extracts/*chemistry/pharmacology / Protein Tyrosine Phosphatase, Non-Receptor Type 1/*antagonists &amp; inhibitors/chemistry / Triterpenes/*chemistry/pharmacology</t>
  </si>
  <si>
    <t>MicroRNAs/*genetics / Osteosarcoma/*genetics/pathology / Protein Tyrosine Phosphatase, Non-Receptor Type 1/*genetics / RNA, Circular/*genetics</t>
  </si>
  <si>
    <t>Biological Variation, Population/*genetics / Genetic Association Studies/*methods / Genome-Wide Association Study/*methods</t>
  </si>
  <si>
    <t>*Macrophage / *Nitric oxide / *PTP1B / *Pseudomonas aeruginosa / *STAT1 / Host-Pathogen Interactions/*genetics/immunology / Macrophages/*immunology/microbiology / Protein Tyrosine Phosphatase, Non-Receptor Type 1/deficiency/*genetics/immunology / Pseudomonas Infections/*genetics/immunology/microbiology / Pseudomonas aeruginosa/*immunology/pathogenicity / STAT1 Transcription Factor/*genetics/immunology</t>
  </si>
  <si>
    <t>*Magnolia officinalis var. biloba / *Molecular docking / *Oligomeric neolignan / *PTP1B inhibitory activity / Enzyme Inhibitors/chemistry/isolation &amp; purification/*pharmacology / Lignans/chemistry/isolation &amp; purification/*pharmacology / Magnolia/*chemistry / Plant Bark/*chemistry / Protein Tyrosine Phosphatase, Non-Receptor Type 1/*antagonists &amp; inhibitors/metabolism</t>
  </si>
  <si>
    <t>*JNK / *MiR-590-3p / *NF-kB pathway / *P19CL6 / *PTPN1 / *STAT / *MAP Kinase Signaling System / MicroRNAs/*genetics / NF-kappa B/genetics/*metabolism / Protein Tyrosine Phosphatase, Non-Receptor Type 1/genetics/*metabolism / STAT Transcription Factors/genetics/*metabolism / *Signal Transduction</t>
  </si>
  <si>
    <t>4-Butyrolactone/*analogs &amp; derivatives/chemistry/pharmacology / Protein Tyrosine Phosphatase, Non-Receptor Type 1/*antagonists &amp; inhibitors</t>
  </si>
  <si>
    <t>Graves Ophthalmopathy/*enzymology/pathology/*therapy / Protein Tyrosine Phosphatase, Non-Receptor Type 1/*antagonists &amp; inhibitors/genetics/metabolism</t>
  </si>
  <si>
    <t>*Anti-inflammatory activity / *Clematis hexapetala Pall. / *Guaianolide sesquiterpenoids / *Lignan glycosides / *PTP1B inhibition / *Phenolic glycosides / Anti-Inflammatory Agents/chemistry/isolation &amp; purification/*pharmacology / Clematis/*chemistry / Glycosides/chemistry/isolation &amp; purification/*pharmacology / Lignans/chemistry/isolation &amp; purification/*pharmacology / Phenols/chemistry/isolation &amp; purification/*pharmacology / Rhizome/*chemistry / Sesquiterpenes/chemistry/isolation &amp; purification/*pharmacology</t>
  </si>
  <si>
    <t>*CD8-positive T-lymphocytes / *combination / *drug therapy / *immunotherapy / *melanoma / *tumor escape</t>
  </si>
  <si>
    <t>*Alisma / *Drugs, Chinese Herbal / *Non-alcoholic Fatty Liver Disease/drug therapy/genetics</t>
  </si>
  <si>
    <t>*T1D / *immune tolerance / *islet transplantation / *macrophages / *neovascularization / Diabetes Mellitus, Type 1/immunology/metabolism/physiopathology/*surgery / *Graft Survival / Islets of Langerhans/*blood supply/immunology/metabolism / *Islets of Langerhans Transplantation / Macrophages/*immunology/metabolism / *Neovascularization, Physiologic / *Transplantation Tolerance</t>
  </si>
  <si>
    <t>Cell-Penetrating Peptides/genetics/*metabolism / Green Fluorescent Proteins/genetics/*metabolism / Protein Tyrosine Phosphatase, Non-Receptor Type 1/genetics/*metabolism / Purine-Nucleoside Phosphorylase/genetics/*metabolism</t>
  </si>
  <si>
    <t>Anti-Inflammatory Agents/chemistry/isolation &amp; purification/metabolism/*pharmacology / Aquatic Organisms/*metabolism / Enzyme Inhibitors/chemistry/isolation &amp; purification/metabolism/*pharmacology / Penicillium/*metabolism / Protein Tyrosine Phosphatase, Non-Receptor Type 1/*antagonists &amp; inhibitors</t>
  </si>
  <si>
    <t>Flavonoids/*isolation &amp; purification/*pharmacology / Protein Tyrosine Phosphatase, Non-Receptor Type 1/*antagonists &amp; inhibitors/chemistry / Salvia/*chemistry / Terpenes/*isolation &amp; purification/*pharmacology</t>
  </si>
  <si>
    <t>Flavonoids/*pharmacology / Glucose/*metabolism / Hepatocytes/*drug effects/enzymology / Hypoglycemic Agents/*pharmacology / *Insulin Resistance / Protein Tyrosine Phosphatase, Non-Receptor Type 1/genetics/*metabolism / *Systems Biology</t>
  </si>
  <si>
    <t>*hydrogen peroxide / *peroxiredoxins / *redox signalling / *thiol oxidation / Hydrogen Peroxide/*metabolism / Oxygen/*metabolism / Peroxiredoxins/*metabolism / *Signal Transduction / Sulfhydryl Compounds/*metabolism</t>
  </si>
  <si>
    <t>*Biomedical Research / Coordination Complexes/chemistry/*pharmacology / Enzyme Inhibitors/chemistry/*pharmacology / Protein Tyrosine Phosphatase, Non-Receptor Type 1/*antagonists &amp; inhibitors/metabolism</t>
  </si>
  <si>
    <t>*Apoptosis / *Diabetes / *Endoplasmic reticulum stress / *Endothelial function / *Protein tyrosine phosphatase 1B / Apoptosis/*physiology / Diabetes Mellitus, Experimental/complications/*physiopathology / Endoplasmic Reticulum Stress/*physiology / Protein Tyrosine Phosphatase, Non-Receptor Type 1/*genetics</t>
  </si>
  <si>
    <t>*Lobeglitazone / *Non-competitive inhibitors / *PPAR-gamma / *PTP1B / *Thiazolidinediones / Hypoglycemic Agents/*chemistry/metabolism/pharmacology / Protein Tyrosine Phosphatase, Non-Receptor Type 1/*antagonists &amp; inhibitors/metabolism / Pyrimidines/*chemistry/metabolism/pharmacology / Thiazolidinediones/*chemistry/metabolism/pharmacology</t>
  </si>
  <si>
    <t>*13C methyl ILV dynamics / *NMR spectroscopy / *PTP1B / *ct-CPMG / *enzyme / *enzyme catalysis / *enzyme mechanism / *nuclear magnetic resonance (NMR) / *protein dynamic / *protein-tyrosine phosphatase / *Molecular Dynamics Simulation / Protein Tyrosine Phosphatase, Non-Receptor Type 1/*chemistry/genetics</t>
  </si>
  <si>
    <t>*Allosteric modulators/inhibitors / *Dimeric phenalenones / *Duclauxin / *Homology modeling / *Talaromyces sp. / *hPTP1B(1-400) / Phenalenes/chemistry/*pharmacology / Protein Tyrosine Phosphatase, Non-Receptor Type 1/*antagonists &amp; inhibitors / Talaromyces/*chemistry</t>
  </si>
  <si>
    <t>Acorus/*chemistry/*metabolism / Alzheimer Disease/*drug therapy/metabolism</t>
  </si>
  <si>
    <t>*Binding energy / *Docking / *Malvidin-3-glucoside / *Molecular dynamic simulation / *PTP1B / *Phenolic / *Principal component analysis / Anthocyanins/*chemistry/isolation &amp; purification / Glucosides/*chemistry/isolation &amp; purification / Polyphenols/*chemistry/isolation &amp; purification / Protein Tyrosine Phosphatase, Non-Receptor Type 1/*antagonists &amp; inhibitors/chemistry / Ribes/*chemistry / Vaccinium myrtillus/*chemistry</t>
  </si>
  <si>
    <t>Enzyme Inhibitors/isolation &amp; purification/*pharmacology / Morus/*chemistry / Protein Tyrosine Phosphatase, Non-Receptor Type 1/*antagonists &amp; inhibitors</t>
  </si>
  <si>
    <t>Flavonoids/*chemistry/pharmacology / *Insulin Resistance / Morus/*chemistry / Plant Extracts/*chemistry/*pharmacology / Protein Kinase Inhibitors/*chemistry/pharmacology / Protein Tyrosine Phosphatase, Non-Receptor Type 1/*antagonists &amp; inhibitors/chemistry/genetics/metabolism</t>
  </si>
  <si>
    <t>*atherosclerosis / *endothelial cells / *inflammation / *integrins / *mass spectrometry / Annexin A2/genetics/*metabolism / Atherosclerosis/genetics/*metabolism/pathology/physiopathology / Endothelial Cells/*metabolism/pathology / Endothelium, Vascular/*metabolism/pathology/physiopathology / Integrin alpha5/genetics/*metabolism / Integrin alpha5beta1/genetics/*metabolism / Membrane Microdomains/*metabolism/pathology</t>
  </si>
  <si>
    <t>*Biflavonoids / *PTP1B inhibitory activity / *Sophobiflavonoids A-H / *Sophora flavescens / Acyclic Monoterpenes/chemistry/isolation &amp; purification/*pharmacology / Biflavonoids/chemistry/isolation &amp; purification/*pharmacology / Enzyme Inhibitors/chemistry/isolation &amp; purification/*pharmacology / Plant Extracts/chemistry/isolation &amp; purification/*pharmacology / Protein Tyrosine Phosphatase, Non-Receptor Type 1/*antagonists &amp; inhibitors/metabolism / Sophora/*chemistry</t>
  </si>
  <si>
    <t>*Genetic Loci / Genome-Wide Association Study/*statistics &amp; numerical data / Thyroid Diseases/epidemiology/*genetics/physiopathology / Thyrotropin/*blood / Triiodothyronine/*blood</t>
  </si>
  <si>
    <t>*Anti-diabetic activities / *PTP1B / *Pueraria lobata / *T2DM / Antineoplastic Agents, Phytogenic/chemistry/isolation &amp; purification/*pharmacology / Diabetes Mellitus, Experimental/*drug therapy/metabolism / Hypoglycemic Agents/chemistry/isolation &amp; purification/*pharmacology / Insulin/*metabolism / Plant Extracts/chemistry/isolation &amp; purification/*pharmacology / Protein Tyrosine Phosphatase, Non-Receptor Type 1/*antagonists &amp; inhibitors/metabolism / Pueraria/*chemistry</t>
  </si>
  <si>
    <t>*Homocysteine / *Insulin signaling / *PTP1B / *S-homocysteinylation / *Thioredoxin system / Hepatocytes/*chemistry/metabolism / Homocysteine/analogs &amp; derivatives/chemistry/*metabolism / Protein Tyrosine Phosphatase, Non-Receptor Type 1/chemistry/*metabolism</t>
  </si>
  <si>
    <t>Benzyl Compounds/chemistry/isolation &amp; purification/*pharmacology / Diabetes Mellitus/*drug therapy / Ethers/isolation &amp; purification/*pharmacology / Protein Tyrosine Phosphatase, Non-Receptor Type 1/*antagonists &amp; inhibitors / Rhodophyta/*chemistry / alpha-Glucosidases/*metabolism</t>
  </si>
  <si>
    <t>*Clinical proteomics / *Diagnostic / *GIST / *Gastrointestinal disease / *High Throughput Screening / *Immunohistochemistry / *Mass Spectrometry / *PPP2CB / *PTPN1 / *Protein Phosphatases* / *Quantitative proteomics / *risk classification / Gastrointestinal Stromal Tumors/*metabolism/pathology / *Proteomics</t>
  </si>
  <si>
    <t>Diabetes Mellitus, Type 2/*drug therapy/metabolism / Enzyme Inhibitors/chemistry/isolation &amp; purification/*pharmacology / Hypoglycemic Agents/chemistry/isolation &amp; purification/*pharmacology / *Molecular Docking Simulation / Plant Extracts/chemistry/isolation &amp; purification/*pharmacology / Protein Tyrosine Phosphatase, Non-Receptor Type 1/*antagonists &amp; inhibitors/metabolism / Sideritis/*chemistry</t>
  </si>
  <si>
    <t>Diabetes Mellitus, Type 2/*complications/immunology / Hypothalamus/*metabolism / *Insulin Resistance / Obesity/*complications/immunology / *Signal Transduction</t>
  </si>
  <si>
    <t>Fructose/*adverse effects / Heart/*physiopathology / Inflammation/*prevention &amp; control / *Insulin Resistance / *Physical Conditioning, Animal / *Signal Transduction</t>
  </si>
  <si>
    <t>*Diabetes / *Hypothalamus / *Insulin resistance / *Leptin / *Obesity / Arcuate Nucleus of Hypothalamus/*physiopathology / Glucose/*metabolism / *Homeostasis / Hypothalamus/*physiopathology / *Insulin / *Leptin / Obesity/*physiopathology</t>
  </si>
  <si>
    <t>Fermented Foods and Beverages/*analysis / Triticum/*chemistry</t>
  </si>
  <si>
    <t>Glucose/*metabolism / *Honey / Insulin/*metabolism / Protein Tyrosine Phosphatase, Non-Receptor Type 1/*antagonists &amp; inhibitors</t>
  </si>
  <si>
    <t>*Bifunctional compounds / *Iminosugars / *Insulin-mimetic activity / *PTP1B inhibitors / *Type 2 diabetes / *alpha-glucosidase inhibitors / Diabetes Mellitus, Type 2/*drug therapy/metabolism / Glucosidases/*antagonists &amp; inhibitors/metabolism / Hypoglycemic Agents/chemical synthesis/chemistry/*pharmacology / Imino Sugars/chemical synthesis/chemistry/*pharmacology / Protein Tyrosine Phosphatase, Non-Receptor Type 1/*antagonists &amp; inhibitors/metabolism</t>
  </si>
  <si>
    <t>MicroRNAs/*pharmacology / Neuroprotective Agents/*pharmacology / Protein Tyrosine Phosphatase, Non-Receptor Type 1/*metabolism / *Recovery of Function / Spinal Cord Injuries/*pathology</t>
  </si>
  <si>
    <t>*dyslipidemia / *hypoglycemic activity / *insulin resistance / *protein tyrosine phosphatase 1B / *type 2 diabetes mellitus / Benzhydryl Compounds/administration &amp; dosage/chemistry/*pharmacology/*therapeutic use / Diabetes Mellitus, Type 2/*drug therapy / Hypoglycemic Agents/administration &amp; dosage/chemistry/*pharmacology/*therapeutic use / Plant Extracts/administration &amp; dosage/chemistry/*pharmacology/*therapeutic use / Protein Tyrosine Phosphatase, Non-Receptor Type 1/*antagonists &amp; inhibitors/chemistry/isolation &amp; purification</t>
  </si>
  <si>
    <t>Anti-Bacterial Agents/chemical synthesis/chemistry/*pharmacology / Enzyme Inhibitors/chemical synthesis/chemistry/*pharmacology / Protein Tyrosine Phosphatase, Non-Receptor Type 1/*antagonists &amp; inhibitors/metabolism / Rhodanine/chemical synthesis/chemistry/*pharmacology / Tryptophan/chemistry/*pharmacology</t>
  </si>
  <si>
    <t>*Cell viability / *Flavonoid / *Imidazole / *Protein tyrosine phosphatase / *Selectivity / Enzyme Inhibitors/chemical synthesis/metabolism/*pharmacology/toxicity / Flavonoids/chemical synthesis/metabolism/*pharmacology/toxicity / Imidazoles/chemical synthesis/metabolism/*pharmacology/toxicity / Protein Tyrosine Phosphatase, Non-Receptor Type 1/*antagonists &amp; inhibitors/chemistry/metabolism / Protein Tyrosine Phosphatase, Non-Receptor Type 2/*antagonists &amp; inhibitors/chemistry/metabolism</t>
  </si>
  <si>
    <t>Acetylcholinesterase/*metabolism / Cyclic Nucleotide Phosphodiesterases, Type 5/*metabolism / Cytochrome P-450 Enzyme System/*metabolism / *Drug Design / Enzyme Inhibitors/chemical synthesis/chemistry/*pharmacology / Protein Tyrosine Phosphatase, Non-Receptor Type 1/*metabolism</t>
  </si>
  <si>
    <t>*G protein / *Hypothalamus / *Obesity / *Sympathetic nervous system / *Thermogenesis / GTP-Binding Protein alpha Subunits, Gs/*genetics/*metabolism / Hyperphagia/*metabolism / Hypothalamus/*metabolism / Leptin/*metabolism / Obesity/genetics/*metabolism / Signal Transduction/*physiology / Thermogenesis/*physiology</t>
  </si>
  <si>
    <t>*AGO2 / *PTPN1 / *Pritimerin / *anti-cancer / *glioma cells / *miRNA / Antineoplastic Agents/*pharmacology / Argonaute Proteins/*genetics / Glioblastoma/*drug therapy/genetics/pathology / MicroRNAs/*genetics / Protein Tyrosine Phosphatase, Non-Receptor Type 1/*genetics / Triterpenes/*pharmacology</t>
  </si>
  <si>
    <t>Enzyme Inhibitors/*chemistry/*pharmacology / Penicillium/*chemistry / Protein Tyrosine Phosphatase, Non-Receptor Type 1/*antagonists &amp; inhibitors / Terpenes/*chemistry/*pharmacology</t>
  </si>
  <si>
    <t>*Benzene-sulfonamide / *In silico ADME prediction / *Molecular modeling, DFT calculation / *PTP1B inhibitors / *Synthesis and biological evaluation / Benzene Derivatives/chemical synthesis/chemistry/*pharmacology / Diabetes Mellitus/*drug therapy/metabolism / Enzyme Inhibitors/chemical synthesis/chemistry/*pharmacology / Hypoglycemic Agents/chemical synthesis/chemistry/*pharmacology / Protein Tyrosine Phosphatase, Non-Receptor Type 1/*antagonists &amp; inhibitors/metabolism / Sulfonamides/chemical synthesis/chemistry/*pharmacology</t>
  </si>
  <si>
    <t>Diabetes Mellitus, Type 2/blood/*drug therapy/genetics / Hypoglycemic Agents/chemical synthesis/*pharmacology / Polybrominated Biphenyls/chemical synthesis/*pharmacology / RNA-Binding Proteins/*metabolism / Rhodophyta/*chemistry</t>
  </si>
  <si>
    <t>*Allyl-retrochalcone / *Drug design / *Protein tyrosine phosphatase 1B / *Structure-activity relationship / Chalcones/chemical synthesis/*chemistry/*pharmacology / Enzyme Inhibitors/chemical synthesis/*chemistry/*pharmacology / Protein Tyrosine Phosphatase, Non-Receptor Type 1/*antagonists &amp; inhibitors/metabolism</t>
  </si>
  <si>
    <t>Diabetes Mellitus, Type 2/*drug therapy/genetics/pathology / Enzyme Inhibitors/*chemistry/therapeutic use / Protein Tyrosine Phosphatase, Non-Receptor Type 1/antagonists &amp; inhibitors/*chemistry / Protein Tyrosine Phosphatase, Non-Receptor Type 2/antagonists &amp; inhibitors/*chemistry</t>
  </si>
  <si>
    <t>*Magnolia officinalis var. biloba / *Meroterpenoid / *PTP1B inhibitory / Enzyme Inhibitors/chemistry/isolation &amp; purification/*pharmacology / Magnolia/*chemistry / Neuroprotective Agents/chemistry/isolation &amp; purification/*pharmacology / Plant Bark/*chemistry / Plant Extracts/chemistry/isolation &amp; purification/*pharmacology / Protein Tyrosine Phosphatase, Non-Receptor Type 1/*antagonists &amp; inhibitors/metabolism / Terpenes/chemistry/isolation &amp; purification/*pharmacology</t>
  </si>
  <si>
    <t>Enzyme Inhibitors/administration &amp; dosage/*chemistry/*pharmacology / Fatty Acids, Unsaturated/*chemistry/*pharmacology / Nigella sativa/*chemistry / Protein Tyrosine Phosphatase, Non-Receptor Type 1/*antagonists &amp; inhibitors/metabolism</t>
  </si>
  <si>
    <t>*PTP1B / *caveolin-1 / *endothelial cells / *obesity / *senescence / *vascular injury / Muscle, Smooth, Vascular/*cytology/metabolism / Neointima/*genetics/metabolism / Protein Tyrosine Phosphatase, Non-Receptor Type 1/*genetics/metabolism / Vascular System Injuries/chemically induced/genetics/metabolism/*pathology</t>
  </si>
  <si>
    <t>Diterpenes/*chemistry/*pharmacology / Enzyme Inhibitors/*chemistry/*pharmacology / Protein Tyrosine Phosphatase, Non-Receptor Type 1/*antagonists &amp; inhibitors / Ricinus/*chemistry</t>
  </si>
  <si>
    <t>Ibogaine/*analogs &amp; derivatives/isolation &amp; purification / Protein Tyrosine Phosphatase, Non-Receptor Type 1/*antagonists &amp; inhibitors / Surface Plasmon Resonance/*methods / Voacanga/*chemistry</t>
  </si>
  <si>
    <t>Asthenozoospermia/*drug therapy/pathology / Culture Media/*chemistry / Embryonic Development/*drug effects / Spermatozoa/drug effects/*growth &amp; development</t>
  </si>
  <si>
    <t>*BH3 peptide mimetics / *Insulin resistance / *PTP1B inhibitors / *Protein tyrosine phosphatase 1B / *Type 2 diabetes mellitus / Palmitic Acid/chemistry/*pharmacology / Peptides/chemistry/*pharmacology / Protein Tyrosine Phosphatase, Non-Receptor Type 1/*antagonists &amp; inhibitors/metabolism</t>
  </si>
  <si>
    <t>Enzyme Inhibitors/chemical synthesis/chemistry/*pharmacology / Lithocholic Acid/chemical synthesis/chemistry/*pharmacology / *Molecular Docking Simulation / Protein Tyrosine Phosphatase, Non-Receptor Type 1/*antagonists &amp; inhibitors/metabolism / Triazoles/chemistry/*pharmacology</t>
  </si>
  <si>
    <t>*PTP1B / *apoptosis / *breast cancer / *miR-193a-3p / *proliferation / Breast Neoplasms/genetics/metabolism/*pathology / *Gene Expression Regulation, Neoplastic / MicroRNAs/*genetics / Protein Tyrosine Phosphatase, Non-Receptor Type 1/genetics/*metabolism</t>
  </si>
  <si>
    <t>*CX30 / *CX43 / *Glia / *Hypothalamus / *Leptin / *TCPTP / Astrocytes/*cytology/drug effects / Hypothalamus/*cytology/drug effects / Leptin/*adverse effects / Lipopolysaccharides/*adverse effects / Protein Tyrosine Phosphatase, Non-Receptor Type 2/*genetics/metabolism</t>
  </si>
  <si>
    <t>*arcuate nucleus / *diet-induced obesity / *glucose homeostasis / *hepatic glucose production / *hyperglycemia / *hypothalamus / *insulin / *leptin / *protein tyrosine phosphatase 1B / *type 2 diabetes / Arcuate Nucleus of Hypothalamus/*metabolism / *Gluconeogenesis / Insulin/*metabolism / Leptin/*metabolism / Liver/*metabolism / Obesity/etiology/*metabolism</t>
  </si>
  <si>
    <t>*cardiovascular / *microRNA-135a / *myocardial ischemia-reperfusion injury / *protein tyrosine phosphatase 1B / *Gene Expression Regulation / MicroRNAs/*genetics / Myocardial Reperfusion Injury/etiology/metabolism/pathology/*prevention &amp; control / *Protective Agents / Protein Tyrosine Phosphatase, Non-Receptor Type 1/*antagonists &amp; inhibitors</t>
  </si>
  <si>
    <t>Antineoplastic Agents, Phytogenic/chemistry/*isolation &amp; purification/pharmacology / Antioxidants/chemistry/*isolation &amp; purification/pharmacology / Lignans/chemistry/*isolation &amp; purification/pharmacology / Lipopolysaccharides/*adverse effects / Litsea/*chemistry</t>
  </si>
  <si>
    <t>*Adipokines / *Apolipoproteins / *Coronary artery diseases / *Cytokines/chemokines / *Metabolic hormones and biomarkers / *Type 2 diabetes mellitus / Blood Proteins/*metabolism / Coronary Artery Disease/*blood/*complications / Diabetes Mellitus, Type 2/*blood/*complications</t>
  </si>
  <si>
    <t>*Diet, High-Fat / Endothelium, Vascular/cytology/*drug effects/metabolism / Myrtaceae/*chemistry/metabolism / Obesity/metabolism/*pathology / Plant Extracts/chemistry/metabolism/*pharmacology / Triterpenes/chemistry/metabolism/*pharmacology</t>
  </si>
  <si>
    <t>*Calix[4]arene / *Inhibition / *Molecular docking / *Phosphinic acids / *Protein tyrosine phosphatase / *Sulfonylcalix[4]arene / *Thiacalix[4]arene / Calixarenes/chemical synthesis/*chemistry/metabolism / Enzyme Inhibitors/chemical synthesis/*chemistry/metabolism / Phosphinic Acids/chemical synthesis/*chemistry/metabolism / Protein Tyrosine Phosphatase, Non-Receptor Type 1/*antagonists &amp; inhibitors/chemistry/metabolism</t>
  </si>
  <si>
    <t>Acrolein/*analogs &amp; derivatives/chemistry/pharmacology / Antineoplastic Agents/*pharmacology / Breast Neoplasms/*drug therapy / Curcumin/chemistry/*pharmacology / Diabetes Mellitus, Type 2/*drug therapy / Hypoglycemic Agents/*pharmacology / Protein Tyrosine Phosphatase, Non-Receptor Type 1/*antagonists &amp; inhibitors</t>
  </si>
  <si>
    <t>Diabetes Mellitus, Type 2/*drug therapy/metabolism / Enzyme Inhibitors/chemistry/*pharmacology / Hypoglycemic Agents/chemistry/*pharmacology / Protein Tyrosine Phosphatase, Non-Receptor Type 1/*antagonists &amp; inhibitors/metabolism</t>
  </si>
  <si>
    <t>*Molecular docking / *Norathyriol / *PTP1B inhibitors / *Structure-based drug design / *Drug Discovery / Enzyme Inhibitors/chemical synthesis/chemistry/*pharmacology / Protein Tyrosine Phosphatase, Non-Receptor Type 1/*antagonists &amp; inhibitors/metabolism / Xanthenes/chemical synthesis/chemistry/*pharmacology</t>
  </si>
  <si>
    <t>Blood Chemical Analysis/*methods / Copper/*adverse effects / Occupational Exposure/*adverse effects / Protein Tyrosine Phosphatase, Non-Receptor Type 1/*antagonists &amp; inhibitors / *Welding / *Zinc/adverse effects</t>
  </si>
  <si>
    <t>*Dementia / *Hyperhomocysteinemia / *Network pharmacology / *Protein tyrosine phosphatase 1B / *Sodium orthovanadate / Dementia, Vascular/*drug therapy/metabolism/physiopathology / Protein Tyrosine Phosphatase, Non-Receptor Type 1/*metabolism / Vanadates/*pharmacology</t>
  </si>
  <si>
    <t>*Computational chemistry / *Molecular dynamics / *Molecular modeling / *Selectivity / *Shape complementarity / Enzyme Inhibitors/chemistry/*pharmacology / Protein Tyrosine Phosphatase, Non-Receptor Type 1/*antagonists &amp; inhibitors/chemistry/metabolism</t>
  </si>
  <si>
    <t>*Hepatocellular Carcinoma / *PTP1B / *miR-206 / *tumor growth / Carcinoma, Hepatocellular/genetics/*metabolism/pathology / *Cell Movement / *Cell Proliferation / Liver Neoplasms/genetics/*metabolism/pathology / MicroRNAs/genetics/*metabolism / Neoplasm Proteins/*biosynthesis/genetics / Protein Tyrosine Phosphatase, Non-Receptor Type 1/*biosynthesis/genetics / RNA, Neoplasm/*biosynthesis/genetics</t>
  </si>
  <si>
    <t>*Alkaloids/chemistry/isolation &amp; purification/pharmacology / Aquatic Organisms/*chemistry / *Enzyme Inhibitors/chemistry/isolation &amp; purification/pharmacology / Porifera/*chemistry / Protein Tyrosine Phosphatase, Non-Receptor Type 1/*antagonists &amp; inhibitors/chemistry</t>
  </si>
  <si>
    <t>Deoxycholic Acid/*administration &amp; dosage/chemistry / MicroRNAs/*administration &amp; dosage/chemistry / Polyethyleneimine/*administration &amp; dosage/chemistry</t>
  </si>
  <si>
    <t>Fluorescent Dyes/chemical synthesis/*chemistry / Organophosphates/chemical synthesis/*chemistry / Phenazines/chemical synthesis/*chemistry / Protein Tyrosine Phosphatase, Non-Receptor Type 1/*analysis</t>
  </si>
  <si>
    <t>Angiotensin II/metabolism/*pharmacology / Endothelial Cells/drug effects/*metabolism/pathology / Phosphatidylinositol 3-Kinases/*metabolism / Protein Tyrosine Phosphatase, Non-Receptor Type 1/antagonists &amp; inhibitors/*metabolism / Proto-Oncogene Proteins c-akt/*metabolism</t>
  </si>
  <si>
    <t>Hypothalamus/drug effects/*metabolism / Insulin Resistance/*genetics / Leptin/*metabolism/pharmacology / Obesity/genetics/*metabolism / Protein Tyrosine Phosphatase, Non-Receptor Type 1/antagonists &amp; inhibitors/*metabolism / Protein Tyrosine Phosphatase, Non-Receptor Type 2/*metabolism / Weight Loss/*genetics</t>
  </si>
  <si>
    <t>*20S proteasome / *DNA virus / *PTPN1 / *PTPN2 / *innate immune response / *Immunity, Innate / Membrane Proteins/*metabolism / Proteasome Endopeptidase Complex/*metabolism / Protein Tyrosine Phosphatase, Non-Receptor Type 1/*metabolism / Protein Tyrosine Phosphatase, Non-Receptor Type 2/*metabolism / Virus Diseases/*immunology/*metabolism/virology</t>
  </si>
  <si>
    <t>*HCC / *MAP3K11 / *MAPK signaling pathway / *PTPN1 / *miR-125a-5p / Apoptosis/*genetics / Carcinogenesis/*genetics/pathology / Carcinoma, Hepatocellular/*genetics/metabolism/pathology / Cell Proliferation/*genetics / *Gene Expression Regulation, Neoplastic / Liver Neoplasms/*genetics/metabolism/pathology / MicroRNAs/*genetics/metabolism</t>
  </si>
  <si>
    <t>Neutrophils/cytology/*immunology/metabolism / Nitric Oxide/*immunology/metabolism / Protein Tyrosine Phosphatase, Non-Receptor Type 1/genetics/*immunology/metabolism / Pseudomonas Infections/*immunology/metabolism/microbiology / Pseudomonas aeruginosa/*immunology/physiology</t>
  </si>
  <si>
    <t>*2-Ethoxy-4-(methoxymethyl)benzamide / *PTP1B Inhibitors / *Selectivity / *Type 2 diabetes / Benzamides/chemical synthesis/chemistry/*pharmacology / *Drug Discovery / Enzyme Inhibitors/chemical synthesis/chemistry/*pharmacology / Protein Tyrosine Phosphatase, Non-Receptor Type 1/*antagonists &amp; inhibitors/metabolism</t>
  </si>
  <si>
    <t>*Membrane permeability / *PTP1B inhibitors / *Salicylic acid-based derivatives / *T2DM / Enzyme Inhibitors/*chemistry/metabolism/pharmacology / Lipids/*chemistry / Protein Tyrosine Phosphatase, Non-Receptor Type 1/*antagonists &amp; inhibitors/metabolism / Salicylic Acid/*chemistry/metabolism/pharmacology</t>
  </si>
  <si>
    <t>*Cancer / *Genetic instability / *Genetics / *Hematology / *Leukemias / Carcinogenesis/*genetics/*metabolism/pathology / Leukemia, Myeloid, Acute/*genetics/*metabolism/pathology / *Phenotype</t>
  </si>
  <si>
    <t>Flavonoids/isolation &amp; purification/*pharmacology / Hypoglycemic Agents/isolation &amp; purification/*pharmacology / Psoralea/*chemistry / Seeds/*chemistry</t>
  </si>
  <si>
    <t>Enzyme Inhibitors/chemistry/*pharmacology / Protein Tyrosine Phosphatase, Non-Receptor Type 1/*antagonists &amp; inhibitors/metabolism / *Quantitative Structure-Activity Relationship</t>
  </si>
  <si>
    <t>Breast Neoplasms/*drug therapy / Cell Survival/*drug effects / Docosahexaenoic Acids/*pharmacology / Gene Expression Regulation, Enzymologic/*drug effects / Protein Tyrosine Phosphatase, Non-Receptor Type 1/genetics/*metabolism</t>
  </si>
  <si>
    <t>Anhydrides/*chemistry / Endophytes/*chemistry / Furans/*chemistry / Talaromyces/*chemistry</t>
  </si>
  <si>
    <t>*3-aryl-5-arylidene-2-thioxo-4-imidazolidinones / *Cellular assays / *Insulin-sensitizing agents / *Non-competitive inhibitors / *Protein tyrosine phosphatase 1B / *Drug Design / Enzyme Inhibitors/chemical synthesis/chemistry/*pharmacology / Hypoglycemic Agents/chemical synthesis/chemistry/*pharmacology / Imidazolidines/chemical synthesis/chemistry/*pharmacology / Protein Tyrosine Phosphatase, Non-Receptor Type 1/*antagonists &amp; inhibitors/metabolism</t>
  </si>
  <si>
    <t>*Apoptosis / MicroRNAs/genetics/*metabolism / Mitochondria, Heart/*enzymology/pathology / Myocardial Infarction/*enzymology/genetics/pathology/physiopathology / Myocytes, Cardiac/*enzymology/pathology / Protein Tyrosine Phosphatase, Non-Receptor Type 1/genetics/*metabolism / *Ventricular Function, Left / *Ventricular Remodeling</t>
  </si>
  <si>
    <t>Enzyme Inhibitors/chemistry/isolation &amp; purification/*pharmacology / Monoterpenes/chemistry/isolation &amp; purification/*pharmacology / Protein Tyrosine Phosphatase, Non-Receptor Type 1/*antagonists &amp; inhibitors / Psidium/*chemistry</t>
  </si>
  <si>
    <t>Anthocyanins/*chemistry/isolation &amp; purification / Blueberry Plants/*chemistry / Enzyme Inhibitors/*chemistry/isolation &amp; purification / Glucosides/*chemistry/isolation &amp; purification / Plant Extracts/*chemistry/isolation &amp; purification / Protein Tyrosine Phosphatase, Non-Receptor Type 1/*antagonists &amp; inhibitors/chemistry</t>
  </si>
  <si>
    <t>Carcinoma, Pancreatic Ductal/*metabolism/pathology/*therapy / Pancreatic Neoplasms/*metabolism/pathology/*therapy / Protein Tyrosine Phosphatase, Non-Receptor Type 1/*antagonists &amp; inhibitors/biosynthesis/genetics/metabolism</t>
  </si>
  <si>
    <t>*Morus / Phytochemicals/*chemistry/*pharmacology / Protein Tyrosine Phosphatase, Non-Receptor Type 1/*antagonists &amp; inhibitors</t>
  </si>
  <si>
    <t>Neuroblastoma/*pathology / Protein Tyrosine Phosphatase, Non-Receptor Type 1/*metabolism</t>
  </si>
  <si>
    <t>*Cat's whisker / *Lamiaceae / *Orthosiphon stamineus / *Pimarane diterpenes / *anti-diabetes / Abietanes/chemistry/isolation &amp; purification/*pharmacology / Enzyme Inhibitors/chemistry/isolation &amp; purification/*pharmacology / Glucose/analogs &amp; derivatives/chemistry/*pharmacology / Orthosiphon/*chemistry / Protein Tyrosine Phosphatase, Non-Receptor Type 1/*antagonists &amp; inhibitors/metabolism</t>
  </si>
  <si>
    <t>Histone Deacetylases/*analysis/chemistry / Metal Nanoparticles/*chemistry / Phosphopeptides/*chemistry / Protein Tyrosine Phosphatase, Non-Receptor Type 1/*analysis/antagonists &amp; inhibitors/chemistry</t>
  </si>
  <si>
    <t>Antineoplastic Agents/chemical synthesis/*pharmacology / Coordination Complexes/chemical synthesis/*pharmacology / Enzyme Inhibitors/chemical synthesis/*pharmacology / Protein Tyrosine Phosphatase, Non-Receptor Type 1/*antagonists &amp; inhibitors</t>
  </si>
  <si>
    <t>Allyl Compounds/*chemistry / Hydrocarbons, Fluorinated/chemical synthesis/chemistry/*pharmacology / Organophosphonates/chemical synthesis/chemistry/*pharmacology / Protein Tyrosine Phosphatase, Non-Receptor Type 1/*antagonists &amp; inhibitors/metabolism / Ruthenium/*chemistry</t>
  </si>
  <si>
    <t>*And tetrazoles / *Diabetes / *PTP1B / Acetamides/chemical synthesis/chemistry/*pharmacology / Diabetes Mellitus, Experimental/chemically induced/*drug therapy / *Drug Design / Enzyme Inhibitors/chemical synthesis/chemistry/*pharmacology / Hypoglycemic Agents/chemical synthesis/chemistry/*pharmacology / Protein Tyrosine Phosphatase, Non-Receptor Type 1/*antagonists &amp; inhibitors/metabolism / Tetrazoles/chemical synthesis/chemistry/*pharmacology</t>
  </si>
  <si>
    <t>Alkaloids/*chemical synthesis/chemistry / Limonins/*chemical synthesis/chemistry / Pyrans/*chemistry / Pyridines/*chemistry</t>
  </si>
  <si>
    <t>*MKP1 / *PTP1B / *miR-26a / *murine macrophage / *polarization / *sepsis / Dual Specificity Phosphatase 1/genetics/*immunology/metabolism / Macrophage Activation/genetics/*immunology / Macrophages/classification/*immunology/metabolism / MicroRNAs/genetics/*immunology / Protein Tyrosine Phosphatase, Non-Receptor Type 1/genetics/*immunology/metabolism</t>
  </si>
  <si>
    <t>Intestinal Diseases, Parasitic/genetics/*veterinary / Sheep Diseases/*genetics/*parasitology</t>
  </si>
  <si>
    <t>*BioID / *Lys63-linked ubiquitin / *PTP1B PTP1N / *VCP p97 / *endoplasmic-reticulum-associated protein degradation (ERAD) / *intramembrane proteolysis / *phosphoproteomics / *polyubiquitin chain / *protein-protein interaction / *proteostasis / *rhomboid protease / *rhomboid-like protein 4 (RHBDL4) / *tyrosine-protein phosphatase (tyrosine phosphatase) / Membrane Proteins/chemistry/*metabolism / Protein Tyrosine Phosphatase, Non-Receptor Type 1/*metabolism / *Proteomics / Tyrosine/*metabolism</t>
  </si>
  <si>
    <t>Biomarkers, Tumor/genetics/*metabolism / Extracellular Signal-Regulated MAP Kinases/genetics/*metabolism / *Gene Expression Regulation, Neoplastic / Glioma/genetics/metabolism/*mortality/pathology / Phosphatidylinositol 3-Kinases/genetics/*metabolism / Protein Tyrosine Phosphatase, Non-Receptor Type 1/genetics/*metabolism / Proto-Oncogene Proteins c-akt/genetics/*metabolism</t>
  </si>
  <si>
    <t>Adenocarcinoma/*drug therapy/enzymology / Antineoplastic Agents/chemistry/*pharmacology / Breast Neoplasms/*drug therapy/enzymology / Iridoids/chemistry/*pharmacology / Protein Tyrosine Phosphatase, Non-Receptor Type 1/chemistry/genetics/*metabolism</t>
  </si>
  <si>
    <t>Dipeptidyl-Peptidase IV Inhibitors/*chemistry/isolation &amp; purification / Glycoside Hydrolase Inhibitors/*chemistry/isolation &amp; purification / Hypoglycemic Agents/*chemistry/isolation &amp; purification / Paeonia/*chemistry / Plant Extracts/*chemistry/isolation &amp; purification / Protein Tyrosine Phosphatase, Non-Receptor Type 1/*antagonists &amp; inhibitors/chemistry / Stilbenes/*chemistry/isolation &amp; purification</t>
  </si>
  <si>
    <t>Enzyme Inhibitors/chemistry/isolation &amp; purification/*pharmacology / Indoles/chemistry/isolation &amp; purification/*pharmacology / Penicillium/*chemistry / Protein Tyrosine Phosphatase, Non-Receptor Type 1/*antagonists &amp; inhibitors/metabolism / Protein Tyrosine Phosphatase, Non-Receptor Type 2/*antagonists &amp; inhibitors/metabolism / Terpenes/chemistry/isolation &amp; purification/*pharmacology</t>
  </si>
  <si>
    <t>*endoplasmic reticulum stress / *inflammasome / *inflammation / *microglia / *oxytocin / Activating Transcription Factor 4/*metabolism / Eukaryotic Initiation Factor-2/*metabolism / Inflammation/*metabolism/*pathology / Microglia/drug effects/metabolism/*pathology / Oxytocin/*pharmacology / *Signal Transduction/drug effects</t>
  </si>
  <si>
    <t>*bicarbonate / *epidermal growth factor receptor (EGFR) / *oxidative inactivation / *peroxiredoxin / *peroxymonocarbonate / *phosphatase / *phosphorylation cascade / *protein-tyrosine phosphatase (PTP) / *redox regulation / *redox signaling / *thioredoxin reductase / *Acid-Base Equilibrium / Bicarbonates/*metabolism / Epidermal Growth Factor/genetics/*metabolism / Protein Tyrosine Phosphatase, Non-Receptor Type 1/genetics/*metabolism</t>
  </si>
  <si>
    <t>Complex Mixtures/*chemistry / Drugs, Chinese Herbal/*analysis/pharmacology / Hypoglycemic Agents/*analysis/pharmacology / Plants, Medicinal/*chemistry</t>
  </si>
  <si>
    <t>*Dihydropyridine thione / *PTP1B / *Selective inhibitors / *TCPTP / *Type 2 diabetes / Enzyme Inhibitors/chemical synthesis/chemistry/*pharmacology / Protein Tyrosine Phosphatase, Non-Receptor Type 1/*antagonists &amp; inhibitors/metabolism</t>
  </si>
  <si>
    <t>Alkaloids/*chemistry/pharmacology/toxicity / Dysidea/*chemistry / Enzyme Inhibitors/chemistry/*pharmacology</t>
  </si>
  <si>
    <t>Antineoplastic Agents/pharmacology/*therapeutic use / Neoplasms/*drug therapy/metabolism / Protein Tyrosine Phosphatase, Non-Receptor Type 1/*antagonists &amp; inhibitors/metabolism</t>
  </si>
  <si>
    <t>*NSF / *PTP1B / *SNARE proteins / *acrosome reaction / *exocytosis / *tyrosine phosphorylation / N-Ethylmaleimide-Sensitive Proteins/*metabolism / Phosphorylation/*physiology / SNARE Proteins/*metabolism</t>
  </si>
  <si>
    <t>Enzyme Inhibitors/*chemistry/metabolism / Macrolides/*chemistry/metabolism / Nitrogen/*chemistry/metabolism / Protein Tyrosine Phosphatase, Non-Receptor Type 1/*antagonists &amp; inhibitors/*chemistry/metabolism</t>
  </si>
  <si>
    <t>*ATP / *Hyperglycaemia / *Metformin / *Obesity / *PTP1B / *pHi / Adenine/*metabolism / Diabetes Mellitus, Type 2/*metabolism / Liver/*metabolism / Nucleotides/*chemistry / Protein Tyrosine Phosphatase, Non-Receptor Type 1/*metabolism</t>
  </si>
  <si>
    <t>*Bile duct ligation / *Bone marrow transplantation / *Inflammation / *Liver fibrosis / *NADPH oxidases / *Protein tyrosine phosphatase 1B / Liver Cirrhosis/*etiology/*metabolism/pathology / NADPH Oxidases/genetics/*metabolism / Protein Tyrosine Phosphatase, Non-Receptor Type 1/*deficiency/genetics/metabolism</t>
  </si>
  <si>
    <t>* PTP1B / *Egr-1 / *hyperinsulinemia / *insulin resistance / *insulin signaling / *liver / Diabetes Mellitus, Type 2/*genetics/metabolism / Early Growth Response Protein 1/*genetics/*metabolism / Hyperinsulinism/*genetics/metabolism / Liver/cytology/*metabolism / Protein Tyrosine Phosphatase, Non-Receptor Type 1/*genetics</t>
  </si>
  <si>
    <t>*PTP1B / *cardiovascular disease / *diabetes / *endothelial dysfunction / *insulin resistance / Cardiovascular Diseases/*metabolism / Insulin Resistance/*physiology / Protein Tyrosine Phosphatase, Non-Receptor Type 1/genetics/*metabolism</t>
  </si>
  <si>
    <t>Benzofurans/*chemistry/isolation &amp; purification / Enzyme Inhibitors/*chemistry/isolation &amp; purification / *Molecular Docking Simulation / Morus/*chemistry / Plant Roots/*chemistry / *Protein Tyrosine Phosphatase, Non-Receptor Type 1/antagonists &amp; inhibitors/chemistry</t>
  </si>
  <si>
    <t>*bioinformatical analysis / *different expression genes / *diffuse large B-cell lymphoma / *hub genes / *pathways / *prognosis / Computational Biology/*methods / *Gene Regulatory Networks / Lymphoma, Large B-Cell, Diffuse/*genetics</t>
  </si>
  <si>
    <t>Diabetes Mellitus, Type 2/*drug therapy/enzymology / Hypoglycemic Agents/*pharmacology / Protein Tyrosine Phosphatase, Non-Receptor Type 1/*antagonists &amp; inhibitors/metabolism</t>
  </si>
  <si>
    <t>Biflavonoids/isolation &amp; purification/*pharmacology / Protein Tyrosine Phosphatase, Non-Receptor Type 1/*antagonists &amp; inhibitors / Selaginellaceae/*chemistry</t>
  </si>
  <si>
    <t>Protein Tyrosine Phosphatase, Non-Receptor Type 1/*chemistry/genetics</t>
  </si>
  <si>
    <t>Enzyme Inhibitors/*chemistry/*pharmacology / Hypoglycemic Agents/*chemistry/*pharmacology / Protein Tyrosine Phosphatase, Non-Receptor Type 1/*antagonists &amp; inhibitors/metabolism / Pyrimidines/*chemistry/*pharmacology</t>
  </si>
  <si>
    <t>Diabetes Mellitus, Type 2/complications/*drug therapy/metabolism / *Insulin Resistance/genetics / Obesity/complications/*drug therapy/metabolism / Oligodeoxyribonucleotides/administration &amp; dosage/*therapeutic use / Oligodeoxyribonucleotides, Antisense/administration &amp; dosage/*therapeutic use / Overweight/complications/*drug therapy/metabolism / Protein Tyrosine Phosphatase, Non-Receptor Type 1/antagonists &amp; inhibitors/*genetics / Weight Loss/*drug effects/genetics</t>
  </si>
  <si>
    <t>*Alzheimer Disease / *MicroRNAs</t>
  </si>
  <si>
    <t>*Rab / *angiogenesis / *endothelial cell / *receptor endocytosis / *vascular endothelial growth factor (VEGF) / Endosomes/genetics/*metabolism / Endothelial Cells/cytology/*metabolism / *Signal Transduction / Vascular Endothelial Growth Factor Receptor-2/genetics/*metabolism / Vesicular Transport Proteins/genetics/*metabolism</t>
  </si>
  <si>
    <t>Active Transport, Cell Nucleus/*drug effects / Catechin/*analogs &amp; derivatives/pharmacology / *Insulin Resistance / NF-E2-Related Factor 2/genetics/*metabolism / Obesity/*drug therapy/genetics/metabolism / Protein Tyrosine Phosphatase, Non-Receptor Type 1/*genetics/metabolism</t>
  </si>
  <si>
    <t>*Cell viability / *Irradiation sensitivity / *Lethality / *Protein tyrosine phosphatase / *p53 / Cell Proliferation/*radiation effects / Macrophages/*radiation effects / Protein Tyrosine Phosphatase, Non-Receptor Type 1/deficiency/*genetics / Radiation Injuries/*genetics/pathology/prevention &amp; control</t>
  </si>
  <si>
    <t>*PTP-1B inhibition / *antidiabetic agents / *docking / *pentacyclic acid triterpenes / *ursolic acid derivatives / Diabetes Mellitus, Experimental/blood/*drug therapy / *Hypoglycemic Agents/chemistry/pharmacology/therapeutic use / Protein Tyrosine Phosphatase, Non-Receptor Type 1/*antagonists &amp; inhibitors/chemistry/genetics/metabolism / *Triterpenes/chemistry/pharmacology/therapeutic use</t>
  </si>
  <si>
    <t>*IFN-gammaRalpha / *JAK/STAT / *Monocyte / *Salmonella / *VIP / Gene Expression Regulation/*drug effects / Janus Kinases/*genetics / Monocytes/drug effects/*microbiology / STAT Transcription Factors/*genetics / Salmonella typhimurium/*physiology / Sepsis/*genetics/*microbiology/pathology / Vasoactive Intestinal Peptide/*pharmacology</t>
  </si>
  <si>
    <t>*Caged xanthones / *Cratoxylum cochinchinense / *Protein tyrosine phosphatase 1B / Clusiaceae/*chemistry / Enzyme Inhibitors/chemical synthesis/chemistry/*pharmacology / Protein Tyrosine Phosphatase, Non-Receptor Type 1/*antagonists &amp; inhibitors/metabolism / Xanthones/chemical synthesis/chemistry/*pharmacology</t>
  </si>
  <si>
    <t>*Endoplasmic Reticulum Stress / Phosphatidylinositol 3-Kinases/*metabolism / Podocytes/cytology/*physiology / Receptor, Insulin/*metabolism / *Signal Transduction</t>
  </si>
  <si>
    <t>*Artemisia princeps / *Caffeoylquinic acid / *Chlorogenic acid / *Protein tyrosine phosphatase 1B / Artemisia/*chemistry / Protein Tyrosine Phosphatase, Non-Receptor Type 1/*antagonists &amp; inhibitors/metabolism / Quinic Acid/*analogs &amp; derivatives/chemical synthesis/chemistry/pharmacology</t>
  </si>
  <si>
    <t>*aging / *endothelial dysfunction / *fibrosis / *heart failure / *phosphatase / *protein tyrosine phosphatase 1B / Heart Failure/enzymology/genetics/physiopathology/*prevention &amp; control / Heart Ventricles/*enzymology/pathology/physiopathology / Hypertrophy, Left Ventricular/enzymology/genetics/physiopathology/*prevention &amp; control / Protein Tyrosine Phosphatase, Non-Receptor Type 1/*deficiency/genetics / Ventricular Dysfunction, Left/enzymology/genetics/physiopathology/*prevention &amp; control / *Ventricular Function, Left / *Ventricular Remodeling</t>
  </si>
  <si>
    <t>* SNP / *aging / *epistasis / *genetic component of human longevity / *pathway-based analysis / *synergic interaction / Aging/*genetics / Longevity/*genetics</t>
  </si>
  <si>
    <t>*Alternative translation initiation / *Caveolin-2 / *Insulin receptor / *Insulin resistance / *Lysosomal degradation / *Protein tyrosine phosphatase 1B / Antigens, CD/genetics/*metabolism / Caveolin 2/genetics/*metabolism / Insulin Resistance/*genetics / Peptide Chain Initiation, Translational/drug effects/*genetics / Protein Tyrosine Phosphatase, Non-Receptor Type 1/genetics/*metabolism / Receptor, Insulin/genetics/*metabolism</t>
  </si>
  <si>
    <t>*Gene Expression Regulation, Neoplastic / Hodgkin Disease/*genetics/metabolism/pathology / Janus Kinases/*genetics/metabolism / *Mutation / STAT Transcription Factors/*genetics/metabolism</t>
  </si>
  <si>
    <t>Anti-Obesity Agents/*chemistry/metabolism / Enzyme Inhibitors/*chemistry/metabolism / Hypoglycemic Agents/*chemistry/metabolism / Protein Tyrosine Phosphatase, Non-Receptor Type 1/*antagonists &amp; inhibitors/chemistry/genetics/metabolism / Single-Chain Antibodies/*chemistry/genetics/metabolism / Small Molecule Libraries/*chemistry/metabolism</t>
  </si>
  <si>
    <t>Eleutherococcus/*chemistry / NF-kappa B/*metabolism / Plant Leaves/*chemistry / Triterpenes/*pharmacology</t>
  </si>
  <si>
    <t>*blood pressure / *glucose / *leptin / *lipid / *liver / *obesity / Arcuate Nucleus of Hypothalamus/*enzymology/physiopathology / Blood Glucose/*metabolism / Glucose Intolerance/blood/*enzymology/physiopathology/prevention &amp; control / *Lipid Metabolism / Liver/*metabolism/pathology / Neurons/*enzymology / Non-alcoholic Fatty Liver Disease/blood/*enzymology/physiopathology/prevention &amp; control / Obesity/*enzymology/etiology/physiopathology/prevention &amp; control / Pro-Opiomelanocortin/*metabolism / Protein Tyrosine Phosphatase, Non-Receptor Type 1/deficiency/genetics/*metabolism / Solitary Nucleus/*enzymology/physiopathology</t>
  </si>
  <si>
    <t>Adipocytes/cytology/*drug effects/metabolism / Cytokines/*metabolism / *Insulin Resistance / Linolenic Acids/*pharmacology / Signal Transduction/*drug effects / Tumor Necrosis Factor-alpha/*pharmacology / Up-Regulation/*drug effects</t>
  </si>
  <si>
    <t>Enzyme Inhibitors/*chemistry/pharmacology / *Molecular Docking Simulation / Morpholines/*chemistry / Protein Tyrosine Phosphatase, Non-Receptor Type 1/*antagonists &amp; inhibitors/*chemistry / Thiazoles/*chemistry</t>
  </si>
  <si>
    <t>Diabetic Nephropathies/*metabolism / Membrane Proteins/*metabolism / Phosphoprotein Phosphatases/*metabolism / Podocytes/*metabolism/*pathology</t>
  </si>
  <si>
    <t>*Molecular Docking Simulation / *Molecular Dynamics Simulation / Protein Tyrosine Phosphatase, Non-Receptor Type 1/antagonists &amp; inhibitors/*chemistry / Thiazolidines/*chemistry/pharmacology</t>
  </si>
  <si>
    <t>Apiaceae/chemistry/*metabolism / Coumarins/*chemistry/metabolism / Hypocreales/chemistry/*metabolism</t>
  </si>
  <si>
    <t>*Diabetes / *PTP1B inhibitors / *drug discovery / *molecular modelling / *obesity / *signalling pathways / Diabetes Mellitus, Type 2/drug therapy/*metabolism / Enzyme Inhibitors/*chemistry/pharmacology/therapeutic use / Obesity/drug therapy/*metabolism / Protein Tyrosine Phosphatase, Non-Receptor Type 1/*antagonists &amp; inhibitors/chemistry</t>
  </si>
  <si>
    <t>Protein Tyrosine Phosphatase, Non-Receptor Type 1/*metabolism/*physiology</t>
  </si>
  <si>
    <t>*Molecular Dynamics Simulation / Multienzyme Complexes/*chemistry/genetics / *Mutation, Missense / Protein Tyrosine Phosphatase, Non-Receptor Type 1/*chemistry/genetics / Receptor, Insulin/*chemistry/genetics</t>
  </si>
  <si>
    <t>Hypoglycemic Agents/chemistry/isolation &amp; purification/*pharmacology / Insulin/agonists/*metabolism / Myoblasts/*drug effects/metabolism/pathology / Phenols/chemistry/isolation &amp; purification/*pharmacology / Protein Tyrosine Phosphatase, Non-Receptor Type 1/*antagonists &amp; inhibitors/chemistry/genetics/metabolism / Rhodophyta/*chemistry</t>
  </si>
  <si>
    <t>Angiogenesis Inducing Agents/*pharmacology / *Drug Design / Drug Discovery/*methods / Endothelial Cells/*drug effects/enzymology/pathology / Neovascularization, Physiologic/*drug effects / Protein Tyrosine Phosphatase, Non-Receptor Type 1/*antagonists &amp; inhibitors/metabolism / Wound Healing/*drug effects</t>
  </si>
  <si>
    <t>*Alzheimer's disease / *Memory / *PTPN1 / *Peptide / *Synapse / *miRNA / Alzheimer Disease/complications/*metabolism/pathology/physiopathology / Hippocampus/*metabolism/pathology/physiopathology / Memory Disorders/etiology/*metabolism/pathology/physiopathology / MicroRNAs/*metabolism / Protein Tyrosine Phosphatase, Non-Receptor Type 1/*metabolism / Signal Transduction/*physiology / Synapses/*pathology / *Tissue Banks</t>
  </si>
  <si>
    <t>Benzyl Compounds/*administration &amp; dosage/chemistry/*metabolism / Catechols/*administration &amp; dosage/chemistry/*metabolism / Cell Membrane Permeability/*drug effects/physiology / Diabetes Mellitus, Experimental/*drug therapy/*metabolism / Protein Tyrosine Phosphatase, Non-Receptor Type 1/*antagonists &amp; inhibitors/chemistry</t>
  </si>
  <si>
    <t>Leukemia, Myeloid, Acute/*etiology/genetics / Liver/enzymology/*pathology / Protein Tyrosine Phosphatase, Non-Receptor Type 1/*genetics/metabolism / Spleen/enzymology/*pathology</t>
  </si>
  <si>
    <t>*ERK1/2 / *HDAC6 / *MMP9 / *Melanoma / *PTPN1 / Histone Deacetylase 6/*metabolism / Histones/*metabolism / Melanoma/*metabolism/*pathology / Protein Tyrosine Phosphatase, Non-Receptor Type 1/*metabolism</t>
  </si>
  <si>
    <t>*Inflammation / *Oval cells / *PTP1B / *Steatohepatitis / *Steatosis / Non-alcoholic Fatty Liver Disease/etiology/*metabolism / Protein Tyrosine Phosphatase, Non-Receptor Type 1/genetics/*metabolism</t>
  </si>
  <si>
    <t>Enzyme Inhibitors/*chemistry/*pharmacology / Flavonoids/*chemistry/*pharmacology / Protein Tyrosine Phosphatase, Non-Receptor Type 1/*antagonists &amp; inhibitors/genetics/metabolism</t>
  </si>
  <si>
    <t>*Amphiphilic polymers / *Breast cancer therapy / *Cell cycle protein / *Phosphatase protein / *siRNA delivery / Cell Cycle Proteins/*metabolism / *Cell Movement / *Combinatorial Chemistry Techniques / Hyaluronic Acid/*chemistry / Phosphoprotein Phosphatases/*metabolism / RNA, Small Interfering/*administration &amp; dosage / Surface-Active Agents/*chemistry / Triple Negative Breast Neoplasms/metabolism/*pathology</t>
  </si>
  <si>
    <t>*Cancer stem cell / *Chemotherapeutic resistance / *Hepatocellular carcinoma / *STAT3 signaling pathway / *miR-589-5p / Carcinoma, Hepatocellular/genetics/metabolism/*pathology / *Drug Resistance, Neoplasm / Liver Neoplasms/genetics/metabolism/*pathology / MicroRNAs/*genetics / Neoplastic Stem Cells/*metabolism/pathology / *Signal Transduction</t>
  </si>
  <si>
    <t>Enzyme Inhibitors/chemistry/isolation &amp; purification/*pharmacology / Protein Tyrosine Phosphatase, Non-Receptor Type 1/*antagonists &amp; inhibitors/metabolism / Rhodophyta/*chemistry / Steroids/chemistry/isolation &amp; purification/*pharmacology</t>
  </si>
  <si>
    <t>Diabetes Mellitus, Type 2/*drug therapy/genetics/metabolism / Glucose Transporter Type 4/genetics/*metabolism / Insulin Receptor Substrate Proteins/genetics/*metabolism / *Insulin Resistance / Intracellular Signaling Peptides and Proteins/*administration &amp; dosage/chemistry/isolation &amp; purification / Protein Tyrosine Phosphatase, Non-Receptor Type 1/*antagonists &amp; inhibitors/metabolism / Reishi/*chemistry</t>
  </si>
  <si>
    <t>*PTP1B / *allosteric inhibition / *binding free energy / *flavonoid / *molecular modeling / Enzyme Inhibitors/*pharmacology / Flavonoids/*pharmacology / *Molecular Dynamics Simulation / Protein Tyrosine Phosphatase, Non-Receptor Type 1/*antagonists &amp; inhibitors/metabolism</t>
  </si>
  <si>
    <t>*drug discovery / *obesity / *phosphorylation / *signal transduction / *type 2 diabetes / *tyrosine-protein phosphatase (tyrosine phosphatase) / Copper/*metabolism / *Enzyme Inhibitors/pharmacokinetics/pharmacology / Insulin/genetics/*metabolism / Leptin/genetics/*metabolism / Protein Tyrosine Phosphatase, Non-Receptor Type 1/*antagonists &amp; inhibitors/genetics/metabolism / Signal Transduction/*drug effects</t>
  </si>
  <si>
    <t>*allosteric site / *binding site / *drug design / *molecular recognition / *phosphatase / *protein flexibility / *structural bioinformatics / *structural clustering / *Catalytic Domain / Enzyme Inhibitors/*chemistry/metabolism / *Protein Conformation / Protein Tyrosine Phosphatase, Non-Receptor Type 1/*chemistry/genetics/metabolism</t>
  </si>
  <si>
    <t>Aspergillus/*chemistry / Diketopiperazines/*chemistry/isolation &amp; purification/pharmacology</t>
  </si>
  <si>
    <t>Diabetes Mellitus, Type 2/*drug therapy/metabolism / Enzyme Inhibitors/chemistry/*pharmacology / Hypoglycemic Agents/chemistry/*pharmacology</t>
  </si>
  <si>
    <t>*Genes, Tumor Suppressor / MicroRNAs/genetics/*metabolism / Neoplasm Proteins/genetics/*metabolism / Protein Tyrosine Phosphatase, Non-Receptor Type 1/genetics/*metabolism / RNA, Neoplasm/genetics/*metabolism / Stomach Neoplasms/genetics/*metabolism/pathology</t>
  </si>
  <si>
    <t>Cajanus/*chemistry / Diabetes Mellitus, Type 2/*drug therapy/metabolism / Hypoglycemic Agents/chemistry/*therapeutic use / *Insulin Resistance / Lipid Metabolism/*drug effects / Stilbenes/chemistry/*therapeutic use</t>
  </si>
  <si>
    <t>Bacterial Outer Membrane Proteins/*chemistry/genetics/*metabolism / Protein Tyrosine Phosphatase, Non-Receptor Type 1/*chemistry/genetics/*metabolism / Protein Tyrosine Phosphatases/*chemistry/genetics/*metabolism / Recombinant Fusion Proteins/*chemistry/genetics/*metabolism / Yersinia/*enzymology</t>
  </si>
  <si>
    <t>Croton/*chemistry / Diterpenes/chemistry/*isolation &amp; purification/pharmacology</t>
  </si>
  <si>
    <t>*Affinity / *Conformational landscape / *Enzyme states / *Molecular association / *Multivariate statistics / *NMR spectroscopy / *PCA / *Protein-ligand interactions / *SVD / *Unsupervised machine learning / *Data Analysis / Nuclear Magnetic Resonance, Biomolecular/*methods / *Principal Component Analysis / Protein Tyrosine Phosphatase, Non-Receptor Type 1/genetics/*metabolism</t>
  </si>
  <si>
    <t>Eating/*drug effects / Obesity/genetics/*metabolism / Plant Extracts/*pharmacology / Triterpenes/*pharmacology / Uncoupling Protein 1/genetics/*metabolism / Weight Loss/*drug effects</t>
  </si>
  <si>
    <t>Asteraceae/*chemistry / Enzyme Inhibitors/analysis/*pharmacology / Flavonolignans/analysis/*pharmacology / Protein Tyrosine Phosphatase, Non-Receptor Type 1/*antagonists &amp; inhibitors/metabolism / Seeds/*chemistry</t>
  </si>
  <si>
    <t>Abietanes/*chemistry / *Models, Molecular / *Molecular Dynamics Simulation / Protein Kinase Inhibitors/*chemistry / Protein Tyrosine Phosphatase, Non-Receptor Type 1/*antagonists &amp; inhibitors/*chemistry</t>
  </si>
  <si>
    <t>Cattle/*genetics / Cholesterol/*genetics / Milk/*metabolism</t>
  </si>
  <si>
    <t>*AKT / *Non-small cell lung cancer / *PTEN / *ROS / *Vanadyl alginate oligosaccharides / Alginates/chemical synthesis/*pharmacology / Antineoplastic Agents/chemical synthesis/*pharmacology / Carcinoma, Non-Small-Cell Lung/*drug therapy/genetics/metabolism/pathology / *Gene Expression Regulation, Neoplastic / Lung Neoplasms/*drug therapy/genetics/metabolism/pathology / PTEN Phosphohydrolase/antagonists &amp; inhibitors/*genetics/metabolism / Proto-Oncogene Proteins c-akt/*genetics/metabolism / Vanadates/chemical synthesis/*pharmacology</t>
  </si>
  <si>
    <t>Antineoplastic Agents/chemical synthesis/*pharmacology / Breast Neoplasms/*drug therapy/enzymology/pathology / *Drug Design / Enzyme Inhibitors/chemical synthesis/*pharmacology / *Molecular Docking Simulation / Peptides/chemical synthesis/*pharmacology / Protein Tyrosine Phosphatase, Non-Receptor Type 1/*antagonists &amp; inhibitors/chemistry/metabolism / Protein Tyrosine Phosphatase, Non-Receptor Type 11/*antagonists &amp; inhibitors/chemistry/metabolism</t>
  </si>
  <si>
    <t>Broussonetia/*chemistry / Flavonoids/*isolation &amp; purification/pharmacology / Glycosides/*isolation &amp; purification/pharmacology / Phytochemicals/*isolation &amp; purification/pharmacology / Protein Tyrosine Phosphatase, Non-Receptor Type 1/*antagonists &amp; inhibitors</t>
  </si>
  <si>
    <t>*FRET / *fluorescent probes / *protein tyrosine phophatases / *real-time PTP1B detection / *tryptophan fluorescence / 1-Naphthylamine/*analogs &amp; derivatives/chemical synthesis/toxicity / Fluorescent Dyes/chemical synthesis/*chemistry/toxicity / Protein Tyrosine Phosphatase, Non-Receptor Type 1/*analysis</t>
  </si>
  <si>
    <t>*EGF receptor / *intraluminal vesicle / *membrane contact site / *membrane trafficking / *multivesicular body / Endoplasmic Reticulum/*metabolism / Endosomal Sorting Complexes Required for Transport/*metabolism / Endosomes/*metabolism / Lysosomes/*metabolism / *Multivesicular Bodies</t>
  </si>
  <si>
    <t>Cross-Linking Reagents/chemical synthesis/*chemistry / Enzyme Inhibitors/chemical synthesis/*chemistry / Protein Tyrosine Phosphatase, Non-Receptor Type 1/*analysis/antagonists &amp; inhibitors/chemistry/metabolism / Receptor, ErbB-2/chemistry/*genetics/*metabolism / Tyrosine/analogs &amp; derivatives/chemical synthesis/*genetics</t>
  </si>
  <si>
    <t>Hydroxybenzoates/*pharmacology / Insulin Resistance/*physiology / *Intra-Abdominal Fat/chemistry/drug effects/metabolism / Obesity/*metabolism / Protein Tyrosine Phosphatase, Non-Receptor Type 1/analysis/*metabolism</t>
  </si>
  <si>
    <t>Adipocytes/drug effects/*immunology/*metabolism / Infliximab/*pharmacology / Insulin Resistance/*immunology / Protein Tyrosine Phosphatase, Non-Receptor Type 1/*metabolism / Tumor Necrosis Factor-alpha/*metabolism/pharmacology</t>
  </si>
  <si>
    <t>Anti-Obesity Agents/metabolism/*pharmacology / Obesity/*drug therapy/etiology / Protein Tyrosine Phosphatase, Non-Receptor Type 1/*antagonists &amp; inhibitors/chemistry/genetics/metabolism / Protein Tyrosine Phosphatase, Non-Receptor Type 2/*antagonists &amp; inhibitors/chemistry/genetics/metabolism / Triterpenes/chemistry/metabolism/*pharmacology</t>
  </si>
  <si>
    <t>Enzyme Inhibitors/blood/chemistry/*pharmacology / Hypoglycemic Agents/blood/chemistry/*pharmacology / Protein Tyrosine Phosphatase, Non-Receptor Type 1/*antagonists &amp; inhibitors/metabolism / Tetrahydroisoquinolines/blood/chemistry/*pharmacology</t>
  </si>
  <si>
    <t>Magnoliaceae/*chemistry / Sesquiterpenes/*chemistry</t>
  </si>
  <si>
    <t>Anti-Inflammatory Agents, Non-Steroidal/chemistry/*metabolism / Cyclooxygenase 2/*metabolism / Cyclooxygenase 2 Inhibitors/chemistry/*metabolism / Naproxen/chemistry/*metabolism / Oligopeptides/chemical synthesis/chemistry/*metabolism / Protein Tyrosine Phosphatase, Non-Receptor Type 1/*metabolism</t>
  </si>
  <si>
    <t>Chalcone/chemistry/isolation &amp; purification/*pharmacology / Enzyme Inhibitors/chemistry/isolation &amp; purification/*pharmacology / Morus/*chemistry / Plant Bark/*chemistry / Plant Roots/*chemistry / Protein Tyrosine Phosphatase, Non-Receptor Type 1/*antagonists &amp; inhibitors/metabolism / alpha-Glucosidases/*metabolism</t>
  </si>
  <si>
    <t>Enzyme Inhibitors/chemistry/isolation &amp; purification/*pharmacology / Protein Tyrosine Phosphatase, Non-Receptor Type 1/*antagonists &amp; inhibitors/metabolism / Sapindaceae/*chemistry / Triterpenes/chemistry/isolation &amp; purification/*pharmacology</t>
  </si>
  <si>
    <t>*Azole / *Cell viability / *Flavonoid / *Protein tyrosine phosphatase / *Selectivity / *Drug Design / Enzyme Inhibitors/*chemical synthesis/metabolism/pharmacology / Flavonoids/*chemistry/metabolism/pharmacology / Protein Tyrosine Phosphatase, Non-Receptor Type 1/antagonists &amp; inhibitors/*metabolism</t>
  </si>
  <si>
    <t>Benzofurans/chemistry/*pharmacology / Flavonoids/chemistry/*pharmacology / Glucose/*metabolism / *Molecular Docking Simulation / Protein Kinase Inhibitors/*pharmacology / Protein Tyrosine Phosphatase, Non-Receptor Type 1/antagonists &amp; inhibitors/*chemistry/metabolism / Terpenes/chemistry/*pharmacology</t>
  </si>
  <si>
    <t>CD36 Antigens/genetics/*metabolism / Dyslipidemias/complications/*drug therapy/metabolism / Ginger/*chemistry / Hepatocyte Nuclear Factor 4/genetics/*metabolism / Liver Diseases, Alcoholic/complications/*drug therapy/metabolism / Plant Extracts/isolation &amp; purification/*therapeutic use / Protein Tyrosine Phosphatase, Non-Receptor Type 1/genetics/*metabolism</t>
  </si>
  <si>
    <t>Diterpenes/chemistry/isolation &amp; purification/*pharmacology / Enzyme Inhibitors/chemistry/isolation &amp; purification/*pharmacology / Plant Components, Aerial/*chemistry / Protein Tyrosine Phosphatase, Non-Receptor Type 1/*antagonists &amp; inhibitors/metabolism / Wedelia/*chemistry</t>
  </si>
  <si>
    <t>*Mesenteric resistance artery / *Nitric oxide / *Protein kinase RNA-like endoplasmic reticulum kinase / *Shear stress / Endoplasmic Reticulum Stress/*drug effects / Endothelium, Vascular/*drug effects/enzymology/physiopathology / Protein Tyrosine Phosphatase, Non-Receptor Type 1/antagonists &amp; inhibitors/deficiency/genetics/*metabolism / Tunicamycin/*pharmacology / Vasodilation/*drug effects</t>
  </si>
  <si>
    <t>*Genetics / *Immunology / *Inflammation / Behcet Syndrome/*complications/ethnology/metabolism / CCAAT-Enhancer-Binding Protein-beta/*genetics/metabolism / Carotenoids/*genetics/metabolism / Eye Diseases/ethnology/*etiology/genetics / Oxygenases/*genetics/metabolism / Protein Tyrosine Phosphatase, Non-Receptor Type 1/*genetics/metabolism / Proteins/*genetics/metabolism / Receptor-Interacting Protein Serine-Threonine Kinase 2/*genetics/metabolism</t>
  </si>
  <si>
    <t>*T cell / *anergy / *autoimmunity / *autophagy / *Autophagy / CD4-Positive T-Lymphocytes/*immunology / *Clonal Anergy / Encephalomyelitis, Autoimmune, Experimental/*immunology</t>
  </si>
  <si>
    <t>Drug Evaluation, Preclinical/*methods / Hypoglycemic Agents/*pharmacology / Protein Tyrosine Phosphatase, Non-Receptor Type 1/*antagonists &amp; inhibitors</t>
  </si>
  <si>
    <t>*Bioisosterism / *Diabetes / *N-(3-(1H-tetrazol-5-yl)phenyl)acetamide derivatives / *Protein Tyrosine Phosphatase 1B / Acetamides/*chemistry/metabolism/therapeutic use / Enzyme Inhibitors/*chemical synthesis/metabolism/therapeutic use / Protein Tyrosine Phosphatase, Non-Receptor Type 1/antagonists &amp; inhibitors/*metabolism</t>
  </si>
  <si>
    <t>*Invasion / *JNK / *Migration / *Ovarian cancer / *PTP1B / JNK Mitogen-Activated Protein Kinases/*metabolism / *MAP Kinase Signaling System / Ovarian Neoplasms/genetics/*metabolism/pathology / Protein Tyrosine Phosphatase, Non-Receptor Type 1/genetics/*metabolism</t>
  </si>
  <si>
    <t>*heart failure / *insulin action / *insulin resistance / *mitochondria / *protein phosphatase / Heart Failure/*enzymology/physiopathology / *Insulin Resistance / Mitochondria, Heart/*metabolism / *Myocardial Contraction / Myocardium/*enzymology / Protein Tyrosine Phosphatase, Non-Receptor Type 1/*metabolism / Ventricular Dysfunction, Left/*enzymology/physiopathology / *Ventricular Function, Left</t>
  </si>
  <si>
    <t>Adaptation, Physiological/*genetics / Altitude Sickness/*genetics / Animal Migration/*physiology / *Genetic Variation / Grasshoppers/*genetics/*physiology / Hypoxia/*genetics / Protein Tyrosine Phosphatase, Non-Receptor Type 1/chemistry/*genetics</t>
  </si>
  <si>
    <t>Diabetes Mellitus, Type 2/*drug therapy/*prevention &amp; control / Hypoglycemic Agents/*pharmacology/therapeutic use / Myoblasts, Skeletal/*metabolism/physiology / *Phytotherapy / Plant Extracts/*pharmacology/*therapeutic use</t>
  </si>
  <si>
    <t>Heterocyclic Compounds/*chemistry/pharmacology / Rhododendron/*chemistry / Terpenes/*chemistry/pharmacology</t>
  </si>
  <si>
    <t>Melastomataceae/*chemistry / *Phosphodiesterase Inhibitors/chemistry/isolation &amp; purification / Plant Leaves/*chemistry / Protein Tyrosine Phosphatase, Non-Receptor Type 1/*antagonists &amp; inhibitors/chemistry</t>
  </si>
  <si>
    <t>*inhibitors / *obesity / *protein tyrosine phosphatase / *type 2 diabetes mellitus / *virtual screening / Enzyme Inhibitors/chemical synthesis/chemistry/*pharmacology / Protein Tyrosine Phosphatase, Non-Receptor Type 1/*antagonists &amp; inhibitors/metabolism</t>
  </si>
  <si>
    <t>*Catch-up growth / *Developmental programming / *Diabetes / *Hypothalamus / *IUGR / *Insulin resistance / *Animals, Newborn / *Body Weight / Fetal Growth Retardation/*physiopathology / Glucose Intolerance/*physiopathology / *Insulin Resistance</t>
  </si>
  <si>
    <t>Mouth Neoplasms/drug therapy/*metabolism/pathology / Neoplasm Proteins/*metabolism / *Proteomics / *Spectrometry, Mass, Matrix-Assisted Laser Desorption-Ionization</t>
  </si>
  <si>
    <t>*Amyloid / *Diabetes / *Florbetapir / *Islet / *PET / Amyloid/*chemistry / Aniline Compounds/*pharmacology / Ethylene Glycols/*pharmacology / Islets of Langerhans/*diagnostic imaging / *Positron-Emission Tomography</t>
  </si>
  <si>
    <t>*Flavonoid / *Glycosylation / *Insulin resistance / *Molecular docking / *Naringenin / *Prunin / Enzyme Inhibitors/chemistry/*pharmacology / Flavanones/chemistry/*pharmacology / Protein Tyrosine Phosphatase, Non-Receptor Type 1/*antagonists &amp; inhibitors/chemistry</t>
  </si>
  <si>
    <t>Leptin/administration &amp; dosage/*metabolism / Protein Tyrosine Phosphatase, Non-Receptor Type 1/*biosynthesis/genetics / STAT3 Transcription Factor/*biosynthesis/genetics / Stress, Psychological/*genetics/metabolism</t>
  </si>
  <si>
    <t>Behcet Syndrome/*genetics / Genetic Loci/*genetics / Genetic Predisposition to Disease/*genetics / Polymorphism, Single Nucleotide/*genetics</t>
  </si>
  <si>
    <t>*Amygdala / *Anxiety / *Insulin / *Obesity / *PTP1B / Amygdala/*enzymology / Anxiety/*drug therapy/genetics / Obesity/*drug therapy/etiology / Oligonucleotides, Antisense/genetics/*pharmacology / Protein Tyrosine Phosphatase, Non-Receptor Type 1/*drug effects/genetics</t>
  </si>
  <si>
    <t>Enzyme Inhibitors/*chemistry/isolation &amp; purification / Laurencia/*chemistry / Plant Extracts/*chemistry/isolation &amp; purification / Sesquiterpenes/*chemistry/isolation &amp; purification</t>
  </si>
  <si>
    <t>Biological Products/chemistry/*therapeutic use / Drug Discovery/*methods / Drugs, Chinese Herbal/chemistry/*therapeutic use / Medicine, Chinese Traditional/*methods/trends / Molecular Targeted Therapy/*methods</t>
  </si>
  <si>
    <t>Antineoplastic Agents/*pharmacology / Cell Proliferation/*drug effects / Organometallic Compounds/*chemical synthesis/*pharmacology / Protein Tyrosine Phosphatase, Non-Receptor Type 1/*antagonists &amp; inhibitors / Schiff Bases/*chemistry / Vanadates/*chemistry</t>
  </si>
  <si>
    <t>Protein Tyrosine Phosphatase, Non-Receptor Type 1/antagonists &amp; inhibitors/chemistry/genetics/*metabolism</t>
  </si>
  <si>
    <t>Endothelium, Vascular/*metabolism/pathology / *Insulin Resistance / Protein Tyrosine Phosphatase, Non-Receptor Type 1/*deficiency / Sepsis/genetics/*metabolism/pathology/*prevention &amp; control / *Signal Transduction / *Vasodilation</t>
  </si>
  <si>
    <t>*Acute lymphoblastic leukemia / *Next-generation sequencing / *Prognostic significance / *Somatic mutations / DNA Mutational Analysis/*methods / *High-Throughput Nucleotide Sequencing / Precursor Cell Lymphoblastic Leukemia-Lymphoma/diagnosis/*genetics</t>
  </si>
  <si>
    <t>Aglaia/*chemistry / Bibenzyls/chemistry/isolation &amp; purification/*pharmacology / Enzyme Inhibitors/chemistry/isolation &amp; purification/*pharmacology / Plant Leaves/*chemistry / Protein Tyrosine Phosphatase, Non-Receptor Type 1/*antagonists &amp; inhibitors/metabolism</t>
  </si>
  <si>
    <t>Carcinoma, Squamous Cell/*genetics / Esophageal Neoplasms/*genetics / Protein Tyrosine Phosphatase, Non-Receptor Type 1/*genetics/metabolism</t>
  </si>
  <si>
    <t>Biochemistry/*education / *Laboratories / Protein Tyrosine Phosphatase, Non-Receptor Type 1/*chemistry/isolation &amp; purification/*metabolism / Research/*education</t>
  </si>
  <si>
    <t>*Competitive inhibitor / *G. hanburyi / *Molecular modeling / *PTP1B / *Prenylated caged xanthones / Enzyme Inhibitors/*pharmacology / Garcinia/*chemistry / Protein Tyrosine Phosphatase, Non-Receptor Type 1/*antagonists &amp; inhibitors / Xanthones/isolation &amp; purification/*pharmacology</t>
  </si>
  <si>
    <t>Garcinia/*chemistry / Hypoglycemic Agents/*chemistry/isolation &amp; purification / Xanthones/*chemistry/isolation &amp; purification</t>
  </si>
  <si>
    <t>Breast Neoplasms/genetics/*metabolism/pathology / Protein Tyrosine Phosphatase, Non-Receptor Type 1/antagonists &amp; inhibitors/genetics/*metabolism</t>
  </si>
  <si>
    <t>Glycyrrhiza/*chemistry / Phenols/chemistry/*isolation &amp; purification/*pharmacology / Plants, Medicinal/*chemistry</t>
  </si>
  <si>
    <t>Diabetes Mellitus, Type 2/*drug therapy/enzymology / *Drug Design / Enzyme Inhibitors/*chemistry/*pharmacology / Plants/*chemistry / Protein Tyrosine Phosphatase, Non-Receptor Type 1/*antagonists &amp; inhibitors/chemistry/metabolism</t>
  </si>
  <si>
    <t>Amides/*chemistry/isolation &amp; purification / Free Radical Scavengers/*chemistry/isolation &amp; purification / Hypoglycemic Agents/*chemistry/isolation &amp; purification / Milk Thistle/*chemistry</t>
  </si>
  <si>
    <t>Cyclic S-Oxides/chemical synthesis/*chemistry / Enzyme Inhibitors/chemical synthesis/*chemistry / Protein Tyrosine Phosphatase, Non-Receptor Type 1/*antagonists &amp; inhibitors/genetics/metabolism / Thiazoles/chemical synthesis/*chemistry</t>
  </si>
  <si>
    <t>Alkaloids/chemistry/isolation &amp; purification/*pharmacology / Chemical and Drug Induced Liver Injury/etiology/pathology/*prevention &amp; control / Drugs, Chinese Herbal/chemistry/isolation &amp; purification/*pharmacology / Enzyme Inhibitors/chemistry/isolation &amp; purification/*pharmacology / Hepatocytes/*drug effects/pathology / Houttuynia/*chemistry / Liver/*drug effects/pathology / Plant Components, Aerial/*chemistry / Protein Tyrosine Phosphatase, Non-Receptor Type 1/*antagonists &amp; inhibitors/metabolism</t>
  </si>
  <si>
    <t>*Carbamylated erythropoietin / *Cell migration / *EA.hy926 endothelial cells / *Erythropoietin / Cell Movement/*drug effects / Erythropoietin/*analogs &amp; derivatives/*pharmacology / Human Umbilical Vein Endothelial Cells/*cytology/*drug effects/metabolism</t>
  </si>
  <si>
    <t>Caffeic Acids/chemistry/metabolism/*pharmacology / Chlorogenic Acid/chemistry/metabolism/*pharmacology / Enzyme Inhibitors/metabolism/*pharmacology / Protein Tyrosine Phosphatase, Non-Receptor Type 1/*antagonists &amp; inhibitors/chemistry/metabolism / Succinates/chemistry/metabolism/*pharmacology</t>
  </si>
  <si>
    <t>Eleutherococcus/*chemistry / Lignans/chemistry/isolation &amp; purification/*pharmacology / Plant Extracts/*pharmacology / Protein Tyrosine Phosphatase, Non-Receptor Type 1/*antagonists &amp; inhibitors</t>
  </si>
  <si>
    <t>Cassia/*chemistry / Diabetes Mellitus, Type 2/*drug therapy/metabolism / Plant Extracts/*pharmacology</t>
  </si>
  <si>
    <t>*Glutathione / *Hydrogen peroxide / *Redox signaling / *Sulfenyl amide / *Thiolate / Cyclohexanones/*chemistry / Cysteine/*chemistry / Oxygen/*chemistry / Sulfenic Acids/*chemistry</t>
  </si>
  <si>
    <t>*IFN-gamma / *SENP1 / *SUMOylation / *macrophage / Endopeptidases/deficiency/*metabolism / *Feedback, Physiological / Interferon-gamma/*metabolism / STAT1 Transcription Factor/*metabolism / STAT3 Transcription Factor/*metabolism / *Signal Transduction / Suppressor of Cytokine Signaling 3 Protein/*metabolism</t>
  </si>
  <si>
    <t>Flavonoids/chemistry/isolation &amp; purification/*pharmacology / Glucose/*metabolism / Insulin Resistance/*physiology / Phlorhizin/*analogs &amp; derivatives/chemistry/isolation &amp; purification/pharmacology / Protein Tyrosine Phosphatase, Non-Receptor Type 1/*antagonists &amp; inhibitors/metabolism / *Prunus</t>
  </si>
  <si>
    <t>*MAP kinases / *Toll-like receptors / *filariasis / *flow cytometry / *lymphoid dendritic cells / *myeloid dendritic cells / *plasmacytoid dendritic cells / Brugia malayi/*pathogenicity / Dendritic Cells/metabolism/*parasitology/*pathology / Filariasis/metabolism/*parasitology/*pathology / Larva/*parasitology</t>
  </si>
  <si>
    <t>*Cell Differentiation / *Gene Expression Regulation, Enzymologic / Mouse Embryonic Stem Cells/cytology/*enzymology / Myocytes, Cardiac/cytology/*enzymology / Protein Tyrosine Phosphatase, Non-Receptor Type 1/*biosynthesis</t>
  </si>
  <si>
    <t>Depsides/administration &amp; dosage/pharmacology/*therapeutic use / Diabetes Mellitus, Experimental/blood/*drug therapy/metabolism / Enzyme Inhibitors/administration &amp; dosage/pharmacology/*therapeutic use / Hypoglycemic Agents/administration &amp; dosage/pharmacology/*therapeutic use / Protein Tyrosine Phosphatase, Non-Receptor Type 1/*antagonists &amp; inhibitors/metabolism</t>
  </si>
  <si>
    <t>*Akt PKB / *PTP1B / *VEGFR2 / *angiogenesis / *calpain / *diabetes / *vascular endothelial growth factor (VEGF) / *wound healing / Calpain/genetics/*metabolism / Diabetes Mellitus, Experimental/genetics/*metabolism/pathology / *Neovascularization, Physiologic / Protein Tyrosine Phosphatase, Non-Receptor Type 1/genetics/*metabolism / *Signal Transduction / Vascular Endothelial Growth Factor A/genetics/*metabolism / Vascular Endothelial Growth Factor Receptor-2/genetics/*metabolism / *Wound Healing</t>
  </si>
  <si>
    <t>*Calpain / *DHPG / *Hippocampus / *Long-term depression / *MPP(+) / 1-Methyl-4-phenylpyridinium/*toxicity / Calpain/*metabolism / Hippocampus/*drug effects/*physiology / Long-Term Synaptic Depression/*drug effects / Receptor, Metabotropic Glutamate 5/agonists/*metabolism / Receptors, Metabotropic Glutamate/agonists/*metabolism</t>
  </si>
  <si>
    <t>*Gene Expression / *Genetic Association Studies / Genetic Pleiotropy/*genetics / *Genetic Predisposition to Disease / Protein Tyrosine Phosphatase, Non-Receptor Type 1/*genetics/metabolism / Psoriasis/diagnosis/*genetics/metabolism / *Quantitative Trait Loci</t>
  </si>
  <si>
    <t>*Phloroglucinol/analogs &amp; derivatives/isolation &amp; purification/pharmacology / Protein Tyrosine Phosphatase, Non-Receptor Type 1/*antagonists &amp; inhibitors / Seeds/*chemistry / Syzygium/*chemistry</t>
  </si>
  <si>
    <t>*Protein-tyrosine phosphatase 1B / *Structure fragments / *Support vector machine / *Type-2 diabetes / *Virtual screening / Diabetes Mellitus, Type 2/*drug therapy/genetics / Obesity/*drug therapy/genetics / Protein Tyrosine Phosphatase, Non-Receptor Type 1/antagonists &amp; inhibitors/*chemistry/genetics / Small Molecule Libraries/*chemistry/therapeutic use</t>
  </si>
  <si>
    <t>*Diet, high-fat / *Hyperglycemia / *Insulin signaling / *Lipogenesis / *MicroRNAs / *NAFLD / *Phosphorylation / Hyperglycemia/genetics/metabolism/*prevention &amp; control / MicroRNAs/*genetics/*metabolism / Non-alcoholic Fatty Liver Disease/genetics/metabolism/*prevention &amp; control</t>
  </si>
  <si>
    <t>*Algorithms / *Computer Simulation / *Protein Processing, Post-Translational / Protein Tyrosine Phosphatases/*metabolism</t>
  </si>
  <si>
    <t>Breast Neoplasms/genetics/*metabolism/pathology / Exosomes/*metabolism/pathology / MicroRNAs/genetics/*metabolism / *Microscopy, Confocal / *Tumor Hypoxia / *Tumor Microenvironment</t>
  </si>
  <si>
    <t>*Antidiabetic / *Diabetes / *Inhibitors / *Insulin / *PTP 1B / *Phosphatase / Diabetes Mellitus, Type 2/*drug therapy/enzymology / Enzyme Inhibitors/*chemistry/*pharmacology/therapeutic use / Hypoglycemic Agents/*chemistry/*pharmacology/therapeutic use / Protein Tyrosine Phosphatase, Non-Receptor Type 1/*antagonists &amp; inhibitors/metabolism</t>
  </si>
  <si>
    <t>Hodgkin Disease/genetics/*pathology / Protein Tyrosine Phosphatase, Non-Receptor Type 1/*genetics/*physiology / *Signal Transduction</t>
  </si>
  <si>
    <t>Hypothalamus/*metabolism/pathology / Inflammation/etiology/genetics/*metabolism / Janus Kinase 2/*metabolism / Microglia/*metabolism / Protein Tyrosine Phosphatase, Non-Receptor Type 1/*deficiency/genetics / STAT3 Transcription Factor/*metabolism</t>
  </si>
  <si>
    <t>*Marine sponge / *Melophlin / *Petrosia sp. / *Protein tyrosine phosphatase 1B / *Sarasinoside / *Tetramic acid / Enzyme Inhibitors/chemistry/*pharmacology / Glycosides/chemistry/*pharmacology / Petrosia/*chemistry / Protein Tyrosine Phosphatase, Non-Receptor Type 1/*antagonists &amp; inhibitors / Pyrrolidinones/chemistry/*pharmacology / Triterpenes/chemistry/*pharmacology</t>
  </si>
  <si>
    <t>*Gene Deletion / Hematologic Neoplasms/*genetics / Myeloproliferative Disorders/*genetics / Protein Tyrosine Phosphatase, Non-Receptor Type 1/*genetics</t>
  </si>
  <si>
    <t>*5-(3-Methoxybenzylidene)-thiazolidine-2,4-dione / *Diabetes / *Docking / *PTP1B / Enzyme Inhibitors/chemical synthesis/*chemistry/*pharmacology/therapeutic use / Protein Tyrosine Phosphatase, Non-Receptor Type 1/*antagonists &amp; inhibitors/chemistry/metabolism / Thiazolidinediones/chemical synthesis/*chemistry/*pharmacology/therapeutic use</t>
  </si>
  <si>
    <t>Macrolides/*chemical synthesis/chemistry / Protein Tyrosine Phosphatase, Non-Receptor Type 1/*antagonists &amp; inhibitors</t>
  </si>
  <si>
    <t>*Protein Conformation / Protein Tyrosine Phosphatase, Non-Receptor Type 1/*antagonists &amp; inhibitors</t>
  </si>
  <si>
    <t>*Akt / *HepG2 cells / *IRE1alpha / *Nck1 / *PTP1B / *miR-122 / Adaptor Proteins, Signal Transducing/chemistry/*deficiency/*metabolism / Endoribonucleases/*metabolism / Oncogene Proteins/chemistry/*deficiency/*metabolism / Protein Tyrosine Phosphatase, Non-Receptor Type 1/genetics/*metabolism / Protein-Serine-Threonine Kinases/*metabolism</t>
  </si>
  <si>
    <t>Nematoda/*chemistry / Penicillium/*chemistry / Protein Tyrosine Phosphatase, Non-Receptor Type 1/*antagonists &amp; inhibitors / Terpenes/*chemistry/isolation &amp; purification</t>
  </si>
  <si>
    <t>Benzoxazoles/chemistry/*isolation &amp; purification/*pharmacology / Dysidea/*chemistry / Porifera/*chemistry / Protein Tyrosine Phosphatase, Non-Receptor Type 1/*antagonists &amp; inhibitors/chemistry/metabolism / Pyrones/*chemistry / Sesquiterpenes/chemistry/*isolation &amp; purification/*pharmacology</t>
  </si>
  <si>
    <t>*ATA / *Breast cancer / *DFO / *PTP1B / *SHP2 / *iron chelators / Aurintricarboxylic Acid/chemistry/*pharmacology / Breast Neoplasms/*enzymology/pathology / Deferoxamine/chemistry/*pharmacology / Iron Chelating Agents/*pharmacology / Protein Tyrosine Phosphatase, Non-Receptor Type 1/*antagonists &amp; inhibitors/metabolism / Protein Tyrosine Phosphatase, Non-Receptor Type 11/*antagonists &amp; inhibitors/metabolism</t>
  </si>
  <si>
    <t>Aorta/*drug effects/enzymology/pathology / Aortic Diseases/enzymology/genetics/pathology/*prevention &amp; control / Atherosclerosis/enzymology/genetics/pathology/*prevention &amp; control / Cholestanes/*administration &amp; dosage / Enzyme Inhibitors/*administration &amp; dosage / *Plaque, Atherosclerotic / Protein Tyrosine Phosphatase, Non-Receptor Type 1/*antagonists &amp; inhibitors/metabolism / Receptors, LDL/*deficiency/genetics / Spermine/administration &amp; dosage/*analogs &amp; derivatives</t>
  </si>
  <si>
    <t>Enzyme Inhibitors/*chemistry/isolation &amp; purification / Morus/*chemistry / Phenols/*chemistry/isolation &amp; purification / Protein Tyrosine Phosphatase, Non-Receptor Type 1/*antagonists &amp; inhibitors</t>
  </si>
  <si>
    <t>Enzyme Inhibitors/chemistry/isolation &amp; purification/*pharmacology / Lantana/*chemistry / Oleanolic Acid/*analogs &amp; derivatives/chemistry/isolation &amp; purification/pharmacology / Plant Components, Aerial/*chemistry / Protein Tyrosine Phosphatase, Non-Receptor Type 1/*antagonists &amp; inhibitors/metabolism</t>
  </si>
  <si>
    <t>*ER / *PTP1B / *TrkA signaling endosomes / *axon transport / *neurotrophins / *protein tyrosine phosphatase / *sympathetic neuron development / *transcytosis / Axons/drug effects/*metabolism / Receptors, Nerve Growth Factor/*metabolism / *Transcytosis/drug effects</t>
  </si>
  <si>
    <t>*Autophagy / *Cardiac function / *ER stress / *PTP1B / *Tunicamycin / Cardiomyopathies/*enzymology/metabolism/pathology / Endoplasmic Reticulum Stress/drug effects/*physiology / Protein Tyrosine Phosphatase, Non-Receptor Type 1/*deficiency/genetics/metabolism</t>
  </si>
  <si>
    <t>*ECD / *Hypericum longistylum / *Molecular docking / *PTP1B inhibitors / *Polycyclic phloroglucinol / Enzyme Inhibitors/*chemistry/isolation &amp; purification/metabolism / Hypericum/*chemistry/metabolism / Phloroglucinol/*chemistry/isolation &amp; purification/metabolism / Protein Tyrosine Phosphatase, Non-Receptor Type 1/*antagonists &amp; inhibitors/metabolism</t>
  </si>
  <si>
    <t>*Cerebral edema / *Methylmercury / *Minamata disease / *Prostaglandin / Cyclooxygenase 2/genetics/*metabolism / Endothelial Cells/*drug effects/metabolism / Epoprostenol/*metabolism / Methylmercury Compounds/*toxicity / Protein Tyrosine Phosphatase, Non-Receptor Type 1/*antagonists &amp; inhibitors/metabolism</t>
  </si>
  <si>
    <t>Cognitive Dysfunction/*drug therapy/etiology / Coumaric Acids/pharmacology/*therapeutic use / Free Radical Scavengers/pharmacology/*therapeutic use / Insulin/*metabolism / Protein Tyrosine Phosphatase, Non-Receptor Type 1/*metabolism / Signal Transduction/*drug effects</t>
  </si>
  <si>
    <t>JNK Mitogen-Activated Protein Kinases/*metabolism / *MAP Kinase Signaling System / Protein Tyrosine Phosphatase, Non-Receptor Type 1/*metabolism</t>
  </si>
  <si>
    <t>Fluorides/chemical synthesis/*chemistry/metabolism / Organophosphonates/chemical synthesis/*chemistry/metabolism / Phosphates/chemical synthesis/*chemistry/metabolism / Phosphotyrosine/*chemistry / Protein Tyrosine Phosphatase, Non-Receptor Type 1/antagonists &amp; inhibitors/*metabolism</t>
  </si>
  <si>
    <t>Catechin/*analogs &amp; derivatives/pharmacology / Insulin/*metabolism / *Insulin Resistance / Phenols/*pharmacology / Protein Tyrosine Phosphatase, Non-Receptor Type 1/*antagonists &amp; inhibitors</t>
  </si>
  <si>
    <t>*AgRP / *Hypothalamus / *Insulin / *PTP1B / Agouti-Related Protein/*genetics/metabolism / *Diet, High-Fat / Hypothalamus/*metabolism / Insulin/blood/*metabolism / Insulin Resistance/*genetics / Protein Tyrosine Phosphatase, Non-Receptor Type 1/*deficiency/*metabolism / RNA, Messenger/*genetics/metabolism</t>
  </si>
  <si>
    <t>*Boolean networks / *commitment / *computational biology / *developmental biology / *differentiation / *epidermis / *human / *protein dephosphorylation / *stem cells / *systems biology / *Cell Differentiation / *Gene Expression Regulation / Keratinocytes/*enzymology/*physiology / Phosphoprotein Phosphatases/*metabolism</t>
  </si>
  <si>
    <t>Camellia/*chemistry / Drugs, Chinese Herbal/chemistry/*isolation &amp; purification/*pharmacology / Plant Components, Aerial/*chemistry / Protein Tyrosine Phosphatase, Non-Receptor Type 1/*antagonists &amp; inhibitors/metabolism / Triterpenes/chemistry/*isolation &amp; purification/*pharmacology</t>
  </si>
  <si>
    <t>*Combinatorial Chemistry Techniques / Enzyme Inhibitors/chemistry/*pharmacology / Peptides, Cyclic/chemistry/*pharmacology / Protein Tyrosine Phosphatase, Non-Receptor Type 1/*antagonists &amp; inhibitors/metabolism / Protein Tyrosine Phosphatase, Non-Receptor Type 2/*antagonists &amp; inhibitors/metabolism</t>
  </si>
  <si>
    <t>Coumarins/chemistry/isolation &amp; purification/*pharmacology / Diabetes Mellitus, Type 2/*drug therapy / Enzyme Inhibitors/chemistry/isolation &amp; purification/*pharmacology / Flavones/chemistry/isolation &amp; purification/*pharmacology / Juniperus/*chemistry / Phosphatidylinositol 3-Kinases/*metabolism / Protein Tyrosine Phosphatase, Non-Receptor Type 1/*antagonists &amp; inhibitors/metabolism / Proto-Oncogene Proteins c-akt/*agonists/metabolism</t>
  </si>
  <si>
    <t>*PTPN1 / *PTPN6 / *cytokines / *inflammation / *pancreatic beta-cells / *protein tyrosine phosphatases / Cytokines/*metabolism / Inflammation Mediators/*metabolism / Insulin-Secreting Cells/*metabolism / Protein Tyrosine Phosphatases/genetics/*metabolism / *Signal Transduction</t>
  </si>
  <si>
    <t>Enzyme Inhibitors/chemistry/isolation &amp; purification/*pharmacology / Flavonoids/chemistry/isolation &amp; purification/*pharmacology / Magnoliopsida/*chemistry / Protein Tyrosine Phosphatase, Non-Receptor Type 1/*antagonists &amp; inhibitors/metabolism / alpha-Glucosidases/*metabolism</t>
  </si>
  <si>
    <t>*AMPK / *Atherosclerosis / *Insulin resistance / *Interleukin-10 / *PTP1B / Atherosclerosis/*metabolism/pathology / Macrophages/*metabolism / Plaque, Atherosclerotic/*metabolism / Protein Tyrosine Phosphatase, Non-Receptor Type 1/deficiency/*genetics/metabolism</t>
  </si>
  <si>
    <t>*Anti-diabetic activity / *Garcinia xanthochymus / *PTP1B inhibition / *Structure determination / *Xanthones / *alpha-Glucosidase / Garcinia/*chemistry / Glycoside Hydrolase Inhibitors/*chemistry/isolation &amp; purification/*pharmacology / Protein Tyrosine Phosphatase, Non-Receptor Type 1/*antagonists &amp; inhibitors/metabolism / Xanthones/*chemistry/isolation &amp; purification/*pharmacology</t>
  </si>
  <si>
    <t>*Anoikis / *Cell Communication / Epithelial Cells/*enzymology / *Gene Expression Regulation, Enzymologic / Mammary Glands, Human/*enzymology / Protein Tyrosine Phosphatase, Non-Receptor Type 1/*antagonists &amp; inhibitors/*biosynthesis/genetics</t>
  </si>
  <si>
    <t>*PTP1B inhibition / *Selaginella tamariscina / *Selaginellins T-W / Biphenyl Compounds/chemistry/isolation &amp; purification/*pharmacology / Cyclohexanones/chemistry/isolation &amp; purification/*pharmacology / Enzyme Inhibitors/chemistry/isolation &amp; purification/*pharmacology / *Molecular Docking Simulation / Plant Extracts/chemistry/isolation &amp; purification/*pharmacology / Protein Tyrosine Phosphatase, Non-Receptor Type 1/*antagonists &amp; inhibitors/metabolism / Selaginellaceae/*chemistry</t>
  </si>
  <si>
    <t>Catechols/chemical synthesis/chemistry/*pharmacology / *Drug Design / Enzyme Inhibitors/chemical synthesis/chemistry/*pharmacology / Protein Tyrosine Phosphatase, Non-Receptor Type 1/*antagonists &amp; inhibitors/metabolism</t>
  </si>
  <si>
    <t>Active Transport, Cell Nucleus/*genetics / Adaptor Proteins, Signal Transducing/deficiency/*genetics/*metabolism / Glomerulosclerosis, Focal Segmental/*genetics/metabolism / Guanylate Kinases/deficiency/*genetics/*metabolism / Nerve Tissue Proteins/*metabolism</t>
  </si>
  <si>
    <t>*Inhibition / *Metal cations / *Oxyanions / *Protein tyrosine phosphatase / Cadmium/*chemistry / Copper/*chemistry / Enzyme Inhibitors/*chemistry / Protein Tyrosine Phosphatase, Non-Receptor Type 1/*chemistry / Zinc/*chemistry</t>
  </si>
  <si>
    <t>AMP-Activated Protein Kinases/genetics/*metabolism / Mast Cells/drug effects/*physiology / Protein Tyrosine Phosphatase, Non-Receptor Type 1/genetics/*metabolism / Receptors, IgE/genetics/*metabolism / Sirtuin 1/genetics/*metabolism</t>
  </si>
  <si>
    <t>*ALA / *Breast cancer / *DHLA / *PTP1B / *SHP2 / *lipoic acid / Antineoplastic Agents/*pharmacology / Antioxidants/*pharmacology / Protein Tyrosine Phosphatase, Non-Receptor Type 1/*metabolism / Protein Tyrosine Phosphatase, Non-Receptor Type 11/*metabolism / Thioctic Acid/*pharmacology</t>
  </si>
  <si>
    <t>Breast Neoplasms/*metabolism/*pathology / Ephrin-A2/*metabolism / Ovarian Neoplasms/*metabolism/*pathology</t>
  </si>
  <si>
    <t>*in vivo to vitro correlates / *nasal airway / *nasal epithelium / *nasal toxicity / *olfactory / Enzyme Inhibitors/administration &amp; dosage/*adverse effects/*toxicity / Nasal Mucosa/cytology/*drug effects/*injuries / Obesity/*drug therapy / Protein Tyrosine Phosphatase, Non-Receptor Type 1/*antagonists &amp; inhibitors</t>
  </si>
  <si>
    <t>Flavonoids/*chemistry/pharmacology / Hypoglycemic Agents/*chemistry/pharmacology / Plant Extracts/chemistry/classification/*pharmacology / Protein Tyrosine Phosphatase, Non-Receptor Type 1/*antagonists &amp; inhibitors/chemistry</t>
  </si>
  <si>
    <t>*Autophagy/drug effects / Beclin-1/*metabolism / Caveolin 1/deficiency/*metabolism / *Oxidative Stress/drug effects</t>
  </si>
  <si>
    <t>*Allostery / *Chemical Shift / *NMR / *NMR spectroscopy / *Protein tyrosine phosphatase / *Allosteric Site / Dual Specificity Phosphatase 3/*chemistry/genetics/metabolism / Protein Tyrosine Phosphatase, Non-Receptor Type 1/*chemistry/genetics/metabolism</t>
  </si>
  <si>
    <t>*growth factor signaling / *hydrogen peroxide / *peroxiredoxin / *protein tyrosine phosphatase (tyrosine phosphatase) / *redox regulation / *thiol oxidation / *thioredoxin reductase / NADP/*metabolism / Protein Tyrosine Phosphatase, Non-Receptor Type 1/antagonists &amp; inhibitors/genetics/*metabolism / Receptor-Like Protein Tyrosine Phosphatases, Class 3/chemistry/genetics/*metabolism / Thioredoxin Reductase 1/antagonists &amp; inhibitors/chemistry/genetics/*metabolism</t>
  </si>
  <si>
    <t>Caloric Restriction/methods/*trends / Energy Intake/*physiology / Leptin/*biosynthesis / Muscle, Skeletal/*metabolism / Protein Tyrosine Phosphatase, Non-Receptor Type 1/*biosynthesis / Receptors, Leptin/*biosynthesis</t>
  </si>
  <si>
    <t>Anthocyanins/*chemistry/isolation &amp; purification / Enzyme Inhibitors/*chemistry/isolation &amp; purification / Fruit/*chemistry / Plant Extracts/*chemistry/isolation &amp; purification / Protein Tyrosine Phosphatase, Non-Receptor Type 1/*antagonists &amp; inhibitors/chemistry/metabolism</t>
  </si>
  <si>
    <t>Calpain/*genetics/metabolism / Dendritic Cells/cytology/*metabolism / Janus Kinase 2/*genetics/metabolism / Platelet Membrane Glycoproteins/*genetics/metabolism / Protein Tyrosine Phosphatase, Non-Receptor Type 1/*genetics/metabolism / Receptors, G-Protein-Coupled/*genetics/metabolism</t>
  </si>
  <si>
    <t>*HO-1 / *M2 polarization / *Murine / *PTP1B / *Punicalagin / Anti-Inflammatory Agents/*pharmacology / Antioxidants/*pharmacology / Enzyme Inhibitors/*pharmacology / Heme Oxygenase-1/*genetics/metabolism / Hydrolyzable Tannins/*pharmacology / Membrane Proteins/agonists/*genetics/metabolism / Protein Tyrosine Phosphatase, Non-Receptor Type 1/antagonists &amp; inhibitors/*genetics/metabolism</t>
  </si>
  <si>
    <t>*insulin resistance / *leptin receptor / *macrophage polarity / *protein tyrosine phosphatase-1B / *sleep fragmentation / Inflammation/enzymology/*metabolism / *Insulin Resistance / Intra-Abdominal Fat/enzymology/*pathology / Protein Tyrosine Phosphatase, Non-Receptor Type 1/antagonists &amp; inhibitors/*metabolism / Sleep Deprivation/enzymology/*physiopathology</t>
  </si>
  <si>
    <t>*apoptosis / *p-eIF2alpha/ATF4/CHOP pathway / *steatosis / *unfolded protein response / *zinc metabolism / Cation Transport Proteins/genetics/*metabolism / Endoplasmic Reticulum Stress/genetics/*physiology / Liver/drug effects/*metabolism / Zinc/*metabolism</t>
  </si>
  <si>
    <t>*Insulin-sensitizing effect / *PTP1B / *Structure-activity relationships / *Type 2 diabetes mellitus / *Varic acid / Depsides/chemistry/isolation &amp; purification/*pharmacology / Diabetes Mellitus, Experimental/*drug therapy/metabolism / Diabetes Mellitus, Type 2/*drug therapy/metabolism / Enzyme Inhibitors/chemistry/isolation &amp; purification/*pharmacology / Fungi/*chemistry / Protein Tyrosine Phosphatase, Non-Receptor Type 1/*antagonists &amp; inhibitors/metabolism</t>
  </si>
  <si>
    <t>Glycoside Hydrolase Inhibitors/chemistry/*pharmacology / Hypoglycemic Agents/*chemistry / Protein Tyrosine Phosphatase, Non-Receptor Type 1/*antagonists &amp; inhibitors</t>
  </si>
  <si>
    <t>*JAK-STAT / *Leukemia and lymphoma / *PTP1B / *TC-PTP / *Tyrosine phosphatase / *Janus Kinases/genetics/immunology / *Leukemia/genetics/immunology/pathology / *Lymphoma/immunology/pathology / *Neoplasm Proteins/genetics/immunology / *Protein Tyrosine Phosphatase, Non-Receptor Type 1/genetics/immunology / *Protein Tyrosine Phosphatase, Non-Receptor Type 2/genetics/immunology / *STAT Transcription Factors/genetics/immunology / *Signal Transduction/genetics/immunology</t>
  </si>
  <si>
    <t>Aquaporin 3/*metabolism / Breast Neoplasms/*metabolism/pathology / *Cell Movement / Hydrogen Peroxide/*metabolism / *Signal Transduction</t>
  </si>
  <si>
    <t>Carcinoma, Hepatocellular/drug therapy/*metabolism/pathology / Liver Neoplasms/drug therapy/*metabolism/pathology / Paired Box Transcription Factors/*metabolism / Protein Tyrosine Phosphatase, Non-Receptor Type 1/*physiology / p120 GTPase Activating Protein/*genetics</t>
  </si>
  <si>
    <t>Drugs, Chinese Herbal/chemistry/*isolation &amp; purification/*pharmacology / Glycyrrhiza/*chemistry / Glycyrrhiza uralensis/*chemistry / Liver/*drug effects/metabolism / *Medicine, Traditional / Plants, Medicinal/*chemistry</t>
  </si>
  <si>
    <t>Enzyme Inhibitors/chemistry/*pharmacology / Neurons/cytology/*drug effects/enzymology / Protein Tyrosine Phosphatase, Non-Receptor Type 1/*antagonists &amp; inhibitors/chemistry/genetics/metabolism / Triterpenes/chemistry/*pharmacology</t>
  </si>
  <si>
    <t>Hypoglycemic Agents/*chemistry/isolation &amp; purification / Plant Extracts/*chemistry / Protein Tyrosine Phosphatase, Non-Receptor Type 1/*antagonists &amp; inhibitors / Scrophulariaceae/*chemistry</t>
  </si>
  <si>
    <t>Alkaloids/chemistry/*isolation &amp; purification / Pyridines/*chemical synthesis/chemistry</t>
  </si>
  <si>
    <t>*Drug Design / Enzyme Inhibitors/*chemical synthesis / Indole Alkaloids/*chemistry / Oxadiazoles/*chemistry / Protein Tyrosine Phosphatase, Non-Receptor Type 1/*antagonists &amp; inhibitors/metabolism</t>
  </si>
  <si>
    <t>Flowers/*chemistry / Hypoglycemic Agents/*chemistry/isolation &amp; purification / Lonicera/*chemistry</t>
  </si>
  <si>
    <t>Cirsium/*chemistry / Drugs, Chinese Herbal/*chemistry/isolation &amp; purification / Flavonoids/*chemistry/isolation &amp; purification</t>
  </si>
  <si>
    <t>Aniline Compounds/chemistry/*pharmacology / Enzyme Inhibitors/chemistry/*pharmacology / *Insulin Resistance / Phthalic Acids/chemistry/*pharmacology / Protein Tyrosine Phosphatase, Non-Receptor Type 1/*antagonists &amp; inhibitors/metabolism</t>
  </si>
  <si>
    <t>*COX-2 / *Ptp1b / *endothelium / *energy expenditure / *inflammation / Endothelial Cells/*metabolism / Energy Metabolism/*genetics/physiology / Neurons/*metabolism / Pro-Opiomelanocortin/*genetics / Protein Tyrosine Phosphatase, Non-Receptor Type 1/*genetics / Tumor Necrosis Factor-alpha/genetics/*metabolism</t>
  </si>
  <si>
    <t>Biomarkers, Tumor/*analysis/metabolism / Colorectal Neoplasms/metabolism/mortality/*pathology / Protein Tyrosine Phosphatase, Non-Receptor Type 1/*metabolism</t>
  </si>
  <si>
    <t>Aldosterone/*metabolism / Endothelium, Vascular/*metabolism/*physiopathology / Hypertension/etiology/*physiopathology / Leptin/*blood / Protein Tyrosine Phosphatase, Non-Receptor Type 1/genetics/*metabolism</t>
  </si>
  <si>
    <t>Diabetes Mellitus/*drug therapy/genetics/pathology / Obesity/*drug therapy/genetics/pathology / Plant Extracts/*administration &amp; dosage/chemistry / Protein Tyrosine Phosphatase, Non-Receptor Type 1/*biosynthesis</t>
  </si>
  <si>
    <t>Calgranulin B/genetics/*immunology / Protein Tyrosine Phosphatase, Non-Receptor Type 1/deficiency/genetics/*immunology / Pulmonary Disease, Chronic Obstructive/complications/genetics/*immunology/virology / Respiratory Syncytial Virus Infections/complications/genetics/*immunology/virology / Smoking/genetics/*immunology/pathology</t>
  </si>
  <si>
    <t>Glucose/*pharmacology / Insulin/*metabolism / Protein Tyrosine Phosphatase, Non-Receptor Type 1/*genetics/*metabolism</t>
  </si>
  <si>
    <t>Neoplasms/*genetics/*therapy / *Sex Characteristics / Transcriptome/*genetics</t>
  </si>
  <si>
    <t>*Akt / *Alzheimer's disease / *GSK-3beta / *PKCepsilon / *Protein tyrosine phosphatase 1B / *Tau / Amyloid beta-Peptides/*toxicity / Glycogen Synthase Kinase 3 beta/*metabolism / Protein Kinase C-epsilon/*metabolism / Protein Tyrosine Phosphatase, Non-Receptor Type 1/*antagonists &amp; inhibitors/*metabolism / tau Proteins/*metabolism</t>
  </si>
  <si>
    <t>*Agrimonia / Drugs, Chinese Herbal/*isolation &amp; purification/*pharmacology / Glycoside Hydrolase Inhibitors/*isolation &amp; purification/*pharmacology / Protein Tyrosine Phosphatase, Non-Receptor Type 1/*antagonists &amp; inhibitors/metabolism</t>
  </si>
  <si>
    <t>Artemisia/*chemistry / Enzyme Inhibitors/chemistry/*isolation &amp; purification/*pharmacology / Hypoglycemic Agents/chemistry/*isolation &amp; purification/*pharmacology / Protein Tyrosine Phosphatase, Non-Receptor Type 1/*antagonists &amp; inhibitors/metabolism</t>
  </si>
  <si>
    <t>*anti-diabetes / *anti-oxidant / *neuroprotection / *pyrroloquinoline quinone (PQQ) / *redox cofactor / Antioxidants/metabolism/pharmacokinetics/*pharmacology / *Dietary Supplements / Hypoglycemic Agents/metabolism/pharmacokinetics/*pharmacology / Memory/*drug effects/physiology / Neuroprotective Agents/metabolism/pharmacokinetics/*pharmacology / PQQ Cofactor/metabolism/pharmacokinetics/*pharmacology</t>
  </si>
  <si>
    <t>Apocynaceae/*chemistry / Secologanin Tryptamine Alkaloids/*chemistry/isolation &amp; purification/pharmacology</t>
  </si>
  <si>
    <t>Adaptor Proteins, Signal Transducing/*immunology/metabolism / Calpain/immunology/*metabolism / *Macrophage Activation / Macrophages/*immunology / Nuclear Proteins/*immunology/metabolism / Protein Tyrosine Phosphatase, Non-Receptor Type 1/immunology/*metabolism / STAT6 Transcription Factor/*chemistry/immunology</t>
  </si>
  <si>
    <t>Cholestanols/chemistry/*isolation &amp; purification/*pharmacology / Xestospongia/*chemistry</t>
  </si>
  <si>
    <t>Hypoglycemic Agents/chemistry/*pharmacology / Vanadium Compounds/*chemistry/*pharmacology/toxicity</t>
  </si>
  <si>
    <t>Chromatography, High Pressure Liquid/*methods / Hypoglycemic Agents/analysis/*pharmacology / Iridoids/*analysis / Leonurus/*chemistry / Plant Extracts/*analysis/*pharmacology</t>
  </si>
  <si>
    <t>Hepatic Stellate Cells/*drug effects/*metabolism/pathology / Liver Cirrhosis/*chemically induced/*metabolism/pathology / Protein Tyrosine Phosphatase, Non-Receptor Type 1/*biosynthesis/*toxicity</t>
  </si>
  <si>
    <t>*Adiposity / *Energy Metabolism / *Epigenesis, Genetic / *Insulin Resistance / Obesity/genetics/*metabolism/pathology / *Physical Conditioning, Animal</t>
  </si>
  <si>
    <t>*Diet / Fructose/*adverse effects / Insulin/*metabolism/pharmacology / Myocardium/*metabolism / Nitric Oxide Synthase Type III/*metabolism / *Physical Conditioning, Animal / *Signal Transduction</t>
  </si>
  <si>
    <t>DNA/chemistry/*metabolism / Enzyme Inhibitors/*chemistry / Protein Tyrosine Phosphatase, Non-Receptor Type 1/*antagonists &amp; inhibitors/metabolism</t>
  </si>
  <si>
    <t>Hypoglycemic Agents/chemistry/isolation &amp; purification/*pharmacology / Porifera/*chemistry / Protein Tyrosine Phosphatase, Non-Receptor Type 1/*antagonists &amp; inhibitors / Sesquiterpenes/chemistry/isolation &amp; purification/*pharmacology / Urea/*analogs &amp; derivatives/chemistry/isolation &amp; purification/pharmacology</t>
  </si>
  <si>
    <t>Antineoplastic Combined Chemotherapy Protocols/*pharmacology / Cholestenones/*pharmacology / *Drug Resistance, Neoplasm / Fusion Proteins, bcr-abl/*antagonists &amp; inhibitors/metabolism / Imatinib Mesylate/*pharmacology / Leukemia, Myelogenous, Chronic, BCR-ABL Positive/*drug therapy/enzymology/pathology / Protein Kinase Inhibitors/*pharmacology / Protein Tyrosine Phosphatase, Non-Receptor Type 1/*antagonists &amp; inhibitors/metabolism / Saponins/*pharmacology</t>
  </si>
  <si>
    <t>Amyloid Precursor Protein Secretases/*antagonists &amp; inhibitors / Aspartic Acid Endopeptidases/*antagonists &amp; inhibitors / Catechin/*analogs &amp; derivatives/pharmacology / Cholinesterase Inhibitors/*pharmacology / Glycoside Hydrolase Inhibitors/*pharmacology / Phenols/*pharmacology / Protein Tyrosine Phosphatase, Non-Receptor Type 1/*antagonists &amp; inhibitors</t>
  </si>
  <si>
    <t>Bacterial Outer Membrane Proteins/*antagonists &amp; inhibitors/genetics/metabolism / Caffeic Acids/*chemistry / Catalytic Domain/*drug effects / Protein Tyrosine Phosphatases/*antagonists &amp; inhibitors/genetics/metabolism / Succinates/*chemistry / Yersinia enterocolitica/*enzymology/pathogenicity</t>
  </si>
  <si>
    <t>Computational Biology/*methods / Protein Tyrosine Phosphatase, Non-Receptor Type 1/*chemistry / Protein Tyrosine Phosphatase, Non-Receptor Type 11/*chemistry / Protein Tyrosine Phosphatase, Non-Receptor Type 6/*chemistry</t>
  </si>
  <si>
    <t>Breast/*metabolism / Caseins/*metabolism / Epithelial Cells/*metabolism / *Gene Expression Regulation / Protein Tyrosine Phosphatase, Non-Receptor Type 1/*metabolism / Serotonin/*metabolism</t>
  </si>
  <si>
    <t>*Diet, High-Fat / Insulin-Like Growth Factor I/*metabolism / PTEN Phosphohydrolase/*physiology / Prostatic Neoplasms/genetics/metabolism/*pathology / Protein Tyrosine Phosphatase, Non-Receptor Type 1/genetics/*metabolism / Proto-Oncogene Proteins c-akt/*metabolism</t>
  </si>
  <si>
    <t>Dysidea/*chemistry / Hydroquinones/chemistry/*isolation &amp; purification/*pharmacology / Sesquiterpenes/chemistry/*isolation &amp; purification/*pharmacology</t>
  </si>
  <si>
    <t>Cell Survival/*physiology / Protein Tyrosine Phosphatase, Non-Receptor Type 1/genetics/*metabolism / Receptor, Insulin/genetics/*metabolism / Retinal Cone Photoreceptor Cells/*metabolism/pathology / Retinal Degeneration/*pathology / src-Family Kinases/*metabolism</t>
  </si>
  <si>
    <t>*Actinic keratosis / *Cutaneous squamous cell carcinoma / *DNA methylation / *MAPK / *STAT3 / *Sun-induced keratinocyte intraepithelial neoplasia / *miR-204 / Carcinoma, Squamous Cell/*genetics/metabolism / Gene Expression Profiling/*methods / Keratosis, Actinic/*genetics/metabolism / MicroRNAs/*genetics / Oligonucleotide Array Sequence Analysis/*methods / Skin Neoplasms/*genetics/metabolism</t>
  </si>
  <si>
    <t>Biomarkers, Tumor/*metabolism / Breast Neoplasms/genetics/metabolism/*pathology / *Cell Movement / *Epithelial-Mesenchymal Transition / *Gene Expression Regulation, Neoplastic / PTEN Phosphohydrolase/*metabolism / Protein Tyrosine Phosphatase, Non-Receptor Type 1/*metabolism</t>
  </si>
  <si>
    <t>HIV Infections/*drug therapy / HIV Protease Inhibitors/*adverse effects/*therapeutic use / Subcutaneous Fat/*drug effects/*physiology</t>
  </si>
  <si>
    <t>*Drug Design / Enzyme Inhibitors/*chemical synthesis/chemistry/metabolism/*pharmacology / Protein Tyrosine Phosphatase, Non-Receptor Type 1/*antagonists &amp; inhibitors/chemistry/metabolism / Thiazolidines/*chemical synthesis/chemistry/metabolism/*pharmacology</t>
  </si>
  <si>
    <t>Cell Transformation, Neoplastic/*metabolism/*pathology / Colonic Neoplasms/*metabolism/*pathology / Mutant Proteins/*metabolism / Protein Tyrosine Phosphatase, Non-Receptor Type 1/*metabolism / Thyroid Neoplasms/*metabolism/*pathology</t>
  </si>
  <si>
    <t>Insulin/*metabolism / Insulin Resistance/*physiology / Protein Tyrosine Phosphatase, Non-Receptor Type 1/*antagonists &amp; inhibitors/*metabolism / Signal Transduction/drug effects/*physiology / Stigmasterol/*analogs &amp; derivatives/pharmacology</t>
  </si>
  <si>
    <t>Breast Neoplasms/genetics/*metabolism/pathology / *Cell Movement / Cortactin/genetics/*metabolism / Microfilament Proteins/genetics/*metabolism / Neoplasm Proteins/genetics/*metabolism / Podosomes/genetics/*metabolism/pathology</t>
  </si>
  <si>
    <t>*Computational prediction / *PTP1B / *Peptide substrates / *Protein tyrosine phosphatases / Phosphopeptides/*chemistry/metabolism / Protein Tyrosine Phosphatase, Non-Receptor Type 1/*chemistry/metabolism</t>
  </si>
  <si>
    <t>*body composition / *energy expenditure / *food intake / *rats / Energy Metabolism/*drug effects / Hypothalamus/*drug effects/metabolism / Leptin/*pharmacology / STAT3 Transcription Factor/*drug effects/metabolism</t>
  </si>
  <si>
    <t>*apoptosis / *endoplasmic reticulum stress / *protein tyrosine phosphatase 1B / *unfolded protein response / *zinc-deficient diet / Activating Transcription Factor 4/genetics/*metabolism / Apoptosis/*physiology / Eukaryotic Initiation Factor-2/genetics/*metabolism / Transcription Factor CHOP/genetics/*metabolism / Zinc/administration &amp; dosage/*pharmacology</t>
  </si>
  <si>
    <t>*Endothelial cell / *Insulin signaling / *New method / *Nitric oxide / *PTP1B / *S-nitrosylation / *SHP-2 / Cysteine/*metabolism / Insulin/*pharmacology / Nitroso Compounds/*metabolism / *Protein Processing, Post-Translational / Protein Tyrosine Phosphatase, Non-Receptor Type 1/genetics/*metabolism / Protein Tyrosine Phosphatase, Non-Receptor Type 11/genetics/*metabolism</t>
  </si>
  <si>
    <t>Chemotaxis/*physiology / Cytoskeletal Proteins/*metabolism/physiology</t>
  </si>
  <si>
    <t>*CD45 / *MPtpB / *PTP1B / *SHP2 / *YopH / *active site / *allosteric site / *drug design / *drug-like inhibitors / *oral bioavailability / Enzyme Inhibitors/*pharmacology / Protein Tyrosine Phosphatase, Non-Receptor Type 1/chemistry/*pharmacology / Protein Tyrosine Phosphatases/*pharmacology</t>
  </si>
  <si>
    <t>Benzothiazoles/*chemistry / Glycoside Hydrolase Inhibitors/*chemistry/therapeutic use / *Protein Tyrosine Phosphatase, Non-Receptor Type 1/antagonists &amp; inhibitors/chemistry / Saccharomyces cerevisiae/*enzymology / *Saccharomyces cerevisiae Proteins/antagonists &amp; inhibitors/chemistry / Sulfonic Acids/*chemistry / Xanthium/*chemistry / alpha-Glucosidases/*chemistry</t>
  </si>
  <si>
    <t>Enzyme Inhibitors/*chemistry/*pharmacology / Fullerenes/*chemistry/*pharmacology / Protein Tyrosine Phosphatase, Non-Receptor Type 1/*antagonists &amp; inhibitors/chemistry/metabolism</t>
  </si>
  <si>
    <t>Dwarfism, Pituitary/diagnosis/*drug therapy/*genetics / Genetic Markers/*genetics / Human Growth Hormone/*therapeutic use / Turner Syndrome/diagnosis/*drug therapy/*genetics</t>
  </si>
  <si>
    <t>Enzyme Inhibitors/chemical synthesis/chemistry/*pharmacology / Polyynes/chemical synthesis/chemistry/*pharmacology / Porifera/*chemistry / Protein Tyrosine Phosphatase, Non-Receptor Type 1/*antagonists &amp; inhibitors/metabolism</t>
  </si>
  <si>
    <t>Diabetes Mellitus, Type 2/etiology/genetics/*metabolism / *Gene Expression Regulation / Glycogen Synthase Kinase 3 beta/*biosynthesis/genetics / Protein Tyrosine Phosphatase, Non-Receptor Type 1/*biosynthesis/genetics / Psoriasis/classification/genetics/*metabolism / Qa-SNARE Proteins/*biosynthesis/genetics</t>
  </si>
  <si>
    <t>Colorectal Neoplasms/*drug therapy/genetics/pathology / Paired Box Transcription Factors/*genetics / Protein Tyrosine Phosphatase, Non-Receptor Type 1/*genetics / p120 GTPase Activating Protein/*genetics</t>
  </si>
  <si>
    <t>Dual-Specificity Phosphatases/*antagonists &amp; inhibitors/genetics / Enzyme Inhibitors/*pharmacology / Hydroquinones/*pharmacology / Mitogen-Activated Protein Kinase Phosphatases/*antagonists &amp; inhibitors/genetics</t>
  </si>
  <si>
    <t>*Action mechanism / *Diabetes mellitus / *Immunoblotting / *Insulin signaling / *Zn complex / Insulin/*metabolism / Organometallic Compounds/chemical synthesis/chemistry/*pharmacology / Proto-Oncogene Proteins c-akt/*metabolism / *Signal Transduction/drug effects</t>
  </si>
  <si>
    <t>Diabetes Mellitus, Type 1/*drug therapy/metabolism / Insulin/*metabolism / Phosphatidylethanolamines/*administration &amp; dosage/pharmacology / Signal Transduction/*drug effects</t>
  </si>
  <si>
    <t>*Angiogenesis / *Fibrosis / *Heart failure / *Hypertrophy / *PTP1B / Endothelial Cells/*enzymology/pathology / Heart Failure/enzymology/etiology/physiopathology/*prevention &amp; control / Ischemia/*enzymology/genetics/physiopathology / Muscle, Skeletal/*blood supply / Protein Tyrosine Phosphatase, Non-Receptor Type 1/*deficiency/genetics</t>
  </si>
  <si>
    <t>Adenosine Triphosphatases/*metabolism / Oxygen Consumption/*physiology / Protein Tyrosine Phosphatase, Non-Receptor Type 1/*metabolism / Ubiquitin-Protein Ligases/*metabolism</t>
  </si>
  <si>
    <t>B7-H1 Antigen/*genetics/immunology / *Chromosome Aberrations / Chromosomes, Human/*genetics/immunology / *Genetic Loci / Lymphoma, B-Cell/*genetics/immunology / Programmed Cell Death 1 Ligand 2 Protein/*genetics/immunology</t>
  </si>
  <si>
    <t>Annexin A1/*metabolism / Cholesterol/*metabolism / Endoplasmic Reticulum/drug effects/*metabolism/ultrastructure / Endosomes/drug effects/*metabolism/ultrastructure</t>
  </si>
  <si>
    <t>Encephalitis/*enzymology/*immunology / Microglia/immunology/*metabolism / Protein Tyrosine Phosphatase, Non-Receptor Type 1/immunology/*metabolism</t>
  </si>
  <si>
    <t>Glycoside Hydrolase Inhibitors/*chemistry/isolation &amp; purification / Pleurotus/*chemistry / Protein Tyrosine Phosphatase, Non-Receptor Type 1/*antagonists &amp; inhibitors / Sesquiterpenes/*chemistry/isolation &amp; purification</t>
  </si>
  <si>
    <t>Hypolipidemic Agents/*pharmacology / *Insulin Resistance / *Lipogenesis / Non-alcoholic Fatty Liver Disease/*drug therapy / Protein Tyrosine Phosphatase, Non-Receptor Type 1/antagonists &amp; inhibitors/*metabolism</t>
  </si>
  <si>
    <t>Agaricales/*chemistry / Antineoplastic Agents/chemistry/*isolation &amp; purification/*pharmacology / Glycosides/chemistry/*isolation &amp; purification/*pharmacology / Protein Tyrosine Phosphatase, Non-Receptor Type 1/*antagonists &amp; inhibitors / Sesquiterpenes/chemistry/*isolation &amp; purification/*pharmacology / Triterpenes/chemistry/*isolation &amp; purification/*pharmacology</t>
  </si>
  <si>
    <t>Polyketides/chemistry/*isolation &amp; purification/*pharmacology / Protein Tyrosine Phosphatase, Non-Receptor Type 1/*antagonists &amp; inhibitors / Urochordata/*chemistry</t>
  </si>
  <si>
    <t>Blood Glucose/*drug effects/metabolism / Diabetes Mellitus, Type 2/blood/*drug therapy/genetics / Hypoglycemic Agents/isolation &amp; purification/*pharmacology / Rutin/isolation &amp; purification/*pharmacology</t>
  </si>
  <si>
    <t>*Toll-like receptors / *chronic obstructive pulmonary disease / *cigarette smoke / *phosphatase / Lung/*metabolism/pathology/physiopathology / Pulmonary Emphysema/etiology/immunology/*metabolism / Smoke/*adverse effects / Toll-Like Receptor 9/biosynthesis/*genetics</t>
  </si>
  <si>
    <t>Antineoplastic Agents/*chemistry / Enzyme Inhibitors/*chemistry / Neoplasms/*drug therapy/enzymology / Phosphoprotein Phosphatases/*metabolism/therapeutic use</t>
  </si>
  <si>
    <t>Endothelium, Vascular/*enzymology/physiopathology / Heart Failure/enzymology/genetics/physiopathology/*prevention &amp; control / Mesenteric Arteries/*enzymology/physiopathology / Protein Tyrosine Phosphatase, Non-Receptor Type 1/deficiency/genetics/*metabolism / *Vasodilation / Ventricular Dysfunction, Left/enzymology/genetics/physiopathology/*prevention &amp; control</t>
  </si>
  <si>
    <t>*Allergy / *IgE / *Mast cells / *Protein tyrosine phosphatase / Mast Cells/*immunology / Passive Cutaneous Anaphylaxis/*immunology / Protein Tyrosine Phosphatase, Non-Receptor Type 1/genetics/*metabolism</t>
  </si>
  <si>
    <t>Inflammation/*genetics/pathology / Interferon Type I/*genetics/metabolism / MicroRNAs/*biosynthesis/genetics / Protein Tyrosine Phosphatase, Non-Receptor Type 1/*biosynthesis/genetics</t>
  </si>
  <si>
    <t>Enzyme Inhibitors/*pharmacology / Protein Tyrosine Phosphatase, Non-Receptor Type 1/*antagonists &amp; inhibitors/genetics/*metabolism / Rett Syndrome/*drug therapy/enzymology/genetics/pathology / Signal Transduction/*drug effects/genetics</t>
  </si>
  <si>
    <t>Benzyl Compounds/*pharmacology / Catechols/*pharmacology / Cell Death/*drug effects / Hepatocytes/*drug effects / *Insulin Resistance / Lipids/*adverse effects / Protein Tyrosine Phosphatase, Non-Receptor Type 1/*antagonists &amp; inhibitors/metabolism</t>
  </si>
  <si>
    <t>Bile Duct Neoplasms/*genetics/pathology / Bile Ducts, Extrahepatic/*metabolism/pathology / Bile Ducts, Intrahepatic/*metabolism/pathology / Cholangiocarcinoma/*genetics/pathology / *DNA Copy Number Variations / Molecular Probes/*genetics / Polymorphism, Single Nucleotide/*genetics</t>
  </si>
  <si>
    <t>Diterpenes/chemistry/isolation &amp; purification/*pharmacology / Enzyme Inhibitors/chemistry/isolation &amp; purification/*pharmacology / Porifera/*chemistry / Protein Tyrosine Phosphatase, Non-Receptor Type 1/*antagonists &amp; inhibitors/metabolism</t>
  </si>
  <si>
    <t>Ascomycota/*chemistry / Peroxides/*chemistry/isolation &amp; purification / Sterols/*chemistry/isolation &amp; purification</t>
  </si>
  <si>
    <t>*Alzheimer Disease/drug therapy/enzymology / *Angelica / Cholinesterase Inhibitors/*isolation &amp; purification/pharmacology/therapeutic use / *Diabetes Mellitus/drug therapy/metabolism / Hypoglycemic Agents/*isolation &amp; purification/pharmacology/therapeutic use / Plant Extracts/*isolation &amp; purification/pharmacology/therapeutic use</t>
  </si>
  <si>
    <t>Cytoprotection/*drug effects / Hypoglycemic Agents/isolation &amp; purification/*pharmacology/therapeutic use / Insulin-Secreting Cells/*drug effects / Plant Extracts/isolation &amp; purification/*pharmacology/therapeutic use / Plants, Edible/*chemistry / Protein Tyrosine Phosphatase, Non-Receptor Type 1/*antagonists &amp; inhibitors / alpha-Amylases/*antagonists &amp; inhibitors / alpha-Glucosidases/*metabolism</t>
  </si>
  <si>
    <t>*Noonan Syndrome/diagnosis/genetics / Protein Tyrosine Phosphatase, Non-Receptor Type 11/*genetics</t>
  </si>
  <si>
    <t>Diabetes Mellitus, Type 2/*drug therapy/genetics/pathology / Hyperglycemia/*drug therapy/genetics/pathology / Obesity/*drug therapy/genetics/pathology / Plant Extracts/*administration &amp; dosage / Protein Tyrosine Phosphatase, Non-Receptor Type 1/antagonists &amp; inhibitors/*biosynthesis</t>
  </si>
  <si>
    <t>Dendritic Cells/*immunology / *Lymphocyte Activation / Podosomes/*genetics / Protein Tyrosine Phosphatase, Non-Receptor Type 1/genetics/*physiology / T-Lymphocytes/*immunology</t>
  </si>
  <si>
    <t>Blood Platelets/*drug effects / Platelet Aggregation Inhibitors/administration &amp; dosage/*pharmacology / Protein Tyrosine Phosphatase, Non-Receptor Type 1/*genetics / Tungsten Compounds/administration &amp; dosage/*pharmacology</t>
  </si>
  <si>
    <t>Endoplasmic Reticulum/chemistry/*metabolism / Endosomes/chemistry/*metabolism</t>
  </si>
  <si>
    <t>Anti-Obesity Agents/*pharmacology / Cannabinoids/*pharmacology / Glucose/*metabolism / Hypoglycemic Agents/*pharmacology / Lipid Metabolism/*drug effects</t>
  </si>
  <si>
    <t>Alkaloids/isolation &amp; purification/*pharmacology / *Coptis / Protein Tyrosine Phosphatase, Non-Receptor Type 1/*antagonists &amp; inhibitors/metabolism</t>
  </si>
  <si>
    <t>Enzyme Inhibitors/*chemistry / *Molecular Docking Simulation / Protein Tyrosine Phosphatase, Non-Receptor Type 1/*antagonists &amp; inhibitors/chemistry</t>
  </si>
  <si>
    <t>Fatty Liver/*prevention &amp; control / Heme Oxygenase-1/*physiology / Liver/*drug effects/metabolism / Protoporphyrins/*pharmacology / Sirtuin 1/*physiology</t>
  </si>
  <si>
    <t>AMP-Activated Protein Kinases/*metabolism / Apigenin/chemistry/*pharmacology/toxicity / Glucose/*metabolism / Glucosides/chemistry/*pharmacology/toxicity / Gold/chemistry/*pharmacology/toxicity / Metal Nanoparticles/*chemistry/toxicity / Protein Tyrosine Phosphatase, Non-Receptor Type 1/*metabolism</t>
  </si>
  <si>
    <t>Liposarcoma/*drug therapy / Liposarcoma, Myxoid/*drug therapy / Protein Kinase Inhibitors/*pharmacology / src-Family Kinases/*antagonists &amp; inhibitors</t>
  </si>
  <si>
    <t>*Cord Blood Stem Cell Transplantation / Leukemia, Myelomonocytic, Juvenile/*genetics/pathology/*surgery / *Mutation / Protein Tyrosine Phosphatase, Non-Receptor Type 1/*genetics</t>
  </si>
  <si>
    <t>Liver Diseases/*drug therapy/*genetics/pathology / Protein Tyrosine Phosphatase, Non-Receptor Type 1/classification/drug effects/*genetics/*physiology</t>
  </si>
  <si>
    <t>Heart Failure/*etiology/metabolism / *Lactation / Overnutrition/*complications/metabolism</t>
  </si>
  <si>
    <t>Enzyme Inhibitors/*chemical synthesis/*pharmacology / Protein Tyrosine Phosphatase, Non-Receptor Type 1/*antagonists &amp; inhibitors / Sulfuric Acid Esters/*chemical synthesis/*pharmacology</t>
  </si>
  <si>
    <t>Coprinus/*chemistry / Diabetes Mellitus, Experimental/*drug therapy / Hypoglycemic Agents/*pharmacology</t>
  </si>
  <si>
    <t>Biphenyl Compounds/administration &amp; dosage/chemistry/*pharmacology / Diabetes Mellitus, Experimental/chemically induced/*drug therapy/metabolism / Diabetes Mellitus, Type 2/chemically induced/*drug therapy/metabolism / Enzyme Inhibitors/administration &amp; dosage/chemistry/*pharmacology / Hypoglycemic Agents/administration &amp; dosage/chemistry/*pharmacology / Lignans/administration &amp; dosage/chemistry/*pharmacology / Protein Tyrosine Phosphatase, Non-Receptor Type 1/*antagonists &amp; inhibitors/metabolism</t>
  </si>
  <si>
    <t>Diabetes Mellitus, Experimental/*drug therapy / Enzyme Inhibitors/blood/chemistry/*pharmacology / Hypoglycemic Agents/blood/chemistry/*pharmacology / PPAR gamma/*agonists / Protein Tyrosine Phosphatase, Non-Receptor Type 1/*antagonists &amp; inhibitors/metabolism / Tetrahydroisoquinolines/blood/chemistry/*pharmacology</t>
  </si>
  <si>
    <t>*Genome, Human / Lymphoma, B-Cell/*genetics / Mediastinal Neoplasms/*genetics</t>
  </si>
  <si>
    <t>Diabetes Mellitus/*genetics / *Genetic Predisposition to Disease / *Polymorphism, Single Nucleotide</t>
  </si>
  <si>
    <t>Fullerenes/*chemistry / Nitrophenols/*chemistry / Organophosphorus Compounds/*chemistry / Protein Tyrosine Phosphatase, Non-Receptor Type 1/*antagonists &amp; inhibitors/chemistry</t>
  </si>
  <si>
    <t>Blood Pressure/*drug effects / Hypertension/*blood/*metabolism / Leptin/*pharmacology / Neurons/drug effects/*metabolism / Pro-Opiomelanocortin/drug effects/*metabolism / Protein Tyrosine Phosphatase, Non-Receptor Type 1/*metabolism</t>
  </si>
  <si>
    <t>Biological Assay/*methods / Gold/*chemistry / Metal Nanoparticles/*chemistry / Phosphates/*chemistry / Protein Tyrosine Phosphatase, Non-Receptor Type 1/analysis/*metabolism / Tetracycline/*chemistry</t>
  </si>
  <si>
    <t>Benzoates/*pharmacology / Insulin-Secreting Cells/*drug effects / Pancreas/*drug effects/enzymology / Protein Tyrosine Phosphatase, Non-Receptor Type 1/*antagonists &amp; inhibitors</t>
  </si>
  <si>
    <t>Diabetes Mellitus, Type 2/*drug therapy/enzymology / Dipeptides/*chemistry/*pharmacology / Enzyme Inhibitors/*pharmacology/*therapeutic use / Protein Tyrosine Phosphatase, Non-Receptor Type 1/antagonists &amp; inhibitors/*chemistry/*metabolism / Thiazoles/*chemistry</t>
  </si>
  <si>
    <t>Alkaloids/chemistry/*isolation &amp; purification/pharmacology / Magnoliopsida/*chemistry</t>
  </si>
  <si>
    <t>Aldehydes/*metabolism / Enzyme Activation/*physiology / Signal Transduction/*physiology / src-Family Kinases/*metabolism</t>
  </si>
  <si>
    <t>Ferrous Compounds/*pharmacology / Hydrogen Peroxide/*pharmacology / Leukocyte Common Antigens/antagonists &amp; inhibitors/*genetics/metabolism / Protein Tyrosine Phosphatase, Non-Receptor Type 1/antagonists &amp; inhibitors/*genetics/metabolism / Receptor-Like Protein Tyrosine Phosphatases, Class 2/antagonists &amp; inhibitors/*genetics/metabolism</t>
  </si>
  <si>
    <t>Acetylglucosamine/*metabolism / Liver/*metabolism / Protein Tyrosine Phosphatase, Non-Receptor Type 1/*metabolism</t>
  </si>
  <si>
    <t>Curcumin/*pharmacology / Insulin/*metabolism / MicroRNAs/*genetics / Podocytes/*drug effects/metabolism/pathology / Protective Agents/*pharmacology</t>
  </si>
  <si>
    <t>Antineoplastic Agents/*pharmacology / Carcinoma, Hepatocellular/*drug therapy / Liver Neoplasms/*drug therapy / Protein Tyrosine Phosphatase, Non-Receptor Type 1/*antagonists &amp; inhibitors / Thiadiazoles/chemical synthesis/*pharmacology / Triazoles/chemical synthesis/*pharmacology</t>
  </si>
  <si>
    <t>*Insulin Resistance / Obesity/immunology/*metabolism / PPAR gamma/*metabolism / *Protein Processing, Post-Translational</t>
  </si>
  <si>
    <t>Insulin Receptor Substrate Proteins/genetics/*physiology / *Insulin Resistance / PTEN Phosphohydrolase/genetics/*physiology / Podocytes/*cytology/metabolism</t>
  </si>
  <si>
    <t>Enzyme Inhibitors/chemical synthesis/chemistry/*pharmacology / Imidazolidines/chemical synthesis/chemistry/*pharmacology / Protein Tyrosine Phosphatase, Non-Receptor Type 1/*antagonists &amp; inhibitors/metabolism / *Quantitative Structure-Activity Relationship</t>
  </si>
  <si>
    <t>Enzyme Inhibitors/chemical synthesis/chemistry/*pharmacology / Isothiocyanates/chemical synthesis/chemistry/*pharmacology / Protein Tyrosine Phosphatase, Non-Receptor Type 1/*antagonists &amp; inhibitors/metabolism</t>
  </si>
  <si>
    <t>Microfilament Proteins/*metabolism / Protein Tyrosine Phosphatase, Non-Receptor Type 1/*metabolism</t>
  </si>
  <si>
    <t>Protein Tyrosine Phosphatase, Non-Receptor Type 1/antagonists &amp; inhibitors/*metabolism / Retinal Pigment Epithelium/cytology/drug effects/*enzymology</t>
  </si>
  <si>
    <t>The Rickettsiales Ehrlichia ruminantium, the causal agent of the fatal tick-borne disease Heartwater, induces severe damage to the vascular endothelium in ruminants. Nevertheless, E. ruminantium-induced pathobiology remains largely unknown. Our work paves the way for understanding this phenomenon by using quantitative proteomic analyses (2D-DIGE-MS/MS, 1DE-nanoLC-MS/MS and biotin-nanoUPLC-MS/MS) of host bovine aorta endothelial cells (BAE) during the in vitro bacterium intracellular replication cycle. We detect 265 bacterial proteins (including virulence factors), at all time-points of the E. ruminantium replication cycle, highlighting a dynamic bacterium-host interaction. We show that E. ruminantium infection modulates the expression of 433 host proteins: 98 being over-expressed, 161 under-expressed, 140 detected only in infected BAE cells and 34 exclusively detected in non-infected cells. Cystoscape integrated data analysis shows that these proteins lead to major changes in host cell immune responses, host cell metabolism and vesicle trafficking, with a clear involvement of inflammation-related proteins in this process. Our findings led to the first model of E. ruminantium infection in host cells in vitro, and we highlight potential biomarkers of E. ruminantium infection in endothelial cells (such as ROCK1, TMEM16K, Albumin and PTPN1), which may be important to further combat Heartwater, namely by developing non-antibiotic-based strategies.</t>
  </si>
  <si>
    <t>Diabetes mellitus (DM) is a complex disease which currently affects more than 460 million people and is one of the leading cause of death worldwide. Its development implies numerous metabolic dysfunctions and the onset of hyperglycaemia-induced chronic complications. Multiple ligands can be rationally designed for the treatment of multifactorial diseases, such as DM, with the precise aim of simultaneously controlling multiple pathogenic mechanisms related to the disease and providing a more effective and safer therapeutic treatment compared to combinations of selective drugs. Starting from our previous findings that highlighted the possibility to target both aldose reductase (AR) and protein tyrosine phosphatase 1B (PTP1B), two enzymes strictly implicated in the development of DM and its complications, we synthesised 3-(5-arylidene-4-oxothiazolidin-3-yl)propanoic acids and analogous 2-butenoic acid derivatives, with the aim of balancing the effectiveness of dual AR/PTP1B inhibitors which we had identified as designed multiple ligands (DMLs). Out of the tested compounds, 4f exhibited well-balanced AR/PTP1B inhibitory effects at low micromolar concentrations, along with interesting insulin-sensitizing activity in murine C2C12 cell cultures. The SARs here highlighted along with their rationalization by in silico docking experiments into both target enzymes provide further insights into this class of inhibitors for their development as potential DML antidiabetic candidates.</t>
  </si>
  <si>
    <t>The relevance of circulating tumor DNA (ctDNA) analysis as a liquid biopsy and minimal residual disease tool in the management of classical Hodgkin Lymphoma (cHL) patients was demonstrated in retrospective settings and remains to be confirmed in a prospective setting. We developed a targeted Next-Generation sequencing (NGS) panel for fast analysis (AmpliSeq technology) of nine commonly mutated genes in biopies and ctDNA of cHL patients. We then conducted a prospective trial to assess ctDNA follow up at diagnosis and after 2 cycles of chemotherapy (C2). Sixty cHL patients treated by first line conventional chemotherapy (BEACOPPescalated [21.3%], ABVD/ABVD-like [73.5%] and other regimens [5.2%, for elderly patients] were assessed in this non-interventional study. Median age of the patients was 33.5 years (range 20-86). Variants were identified in 42 (70%) patients. Mutations of NFKBIE, TNFAIP3, STAT6, PTPN1, B2M, XPO1, ITPKB, GNA13 and SOCS1 were found in 13.3%, 31.7%, 23.3%, 5%, 33.3%, 10%, 23.3%, 13.3% and 50% of patients, respectively. ctDNA concentration and genotype are correlated with clinical characteristics and presentation. Regarding early therapeutic response, 45 patients (83%, NA=6) had a negative positron emission tomography (PET) after C2 (Deauville Score 1-3). Mean of DeltaSUVmax after C2 was -78.8%. We analyzed ctDNA after C2 for 54 patients (90%). ctDNA became rapidly undetectable in all cases after C2. Variant detection in ctDNA is suitable to depict the genetic features of cHL at diagnosis and may help to assess early treatment response, in association with PET. Clinical Trial reference: NCT02815137.</t>
  </si>
  <si>
    <t>ETHNOPHARMACOLOGICAL RELEVANCE: Astragaloside IV (AST IV) is the active component of Astragalus membranaceus (Fisch.) Bunge, which regulates lipid and carbohydrate metabolism and improves insulin resistance. In this study, we investigated the effects of AST IV on insulin resistant cells and a non-alcoholic fatty liver disease (NAFLD) model induced by high-concentration insulin or oleic acid (OA) in HepG2 cells, as well as the associated regulatory markers. METHODS: First, the target of AST IV was predicted via pharmacophore model matching and molecular docking. Then, enzyme kinetics experiments were conducted in vitro to determine the effect of AST IV on the target protein. Next, AST IV's toxicity was tested on HepG2 cells in vitro, through an insulin resistance model and an NAFLD model, by high-concentration insulin or OA, respectively. To explore the effects of AST IV on insulin resistance and lipid metabolism, we detected the related indexes of glucose and lipid metabolism through commercially available kits. Relevant proteins were also detected by Western blot to provide future direction for study. RESULTS: Our preliminary results of pharmacophore model matching and molecular docking suggested that AST IV and protein tyrosine phosphatase 1B (PTP1B) can be well-combined through hydrogen bonding. Further, the enzyme kinetics experiment showed that AST IV was an effective and specific inhibitor to PTP1B. We found that the protein level of PTP1B in HepG2 cells was significantly increased after treating with high-concentration insulin or OA. Additionally, the intervention of AST IV significantly increased glucose consumption in an insulin resistance model and reduced the content of triglyceride (TG), total cholesterol (TC), and free fatty acid (FFA) in the NAFLD model. Moreover, the 2-N-(7-nitrobenze-2-oxa-1, 3 diazol-4-yl) (2-NBDG) uptake rate in the NAFLD model was also greatly improved. These results validated the effects of AST IV on improving insulin resistance and lipid accumulation. Furthermore, Western blot results illustrated that AST IV suppressed PTP1B and increased levels of phosphorylated insulin receptor (p-IR) and phosphorylated insulin receptor substrate-1 (p-IRS-1) in insulin-resistant HepG2 cells, while also decreasing protein levels of PTP1B and sterol element regulatory binding protein-1c (SREBP-1c) in the NAFLD model. CONCLUSION: This study demonstrated that AST IV inhibited PTP1B and effectively improved insulin resistance in insulin-resistant HepG2 cells and triglyceride accumulation in OA-treated HepG2 cells.</t>
  </si>
  <si>
    <t>Endoplasmic reticulum (ER) stress is a major contributor to embryonic development failure. Mammalian oocytes have a high risk of exposure to cellular stress during in vitro embryo production. We investigated the effects of zinc supplementation during in vitro maturation under ER stress. We evaluated cumulus expansion, embryonic development derived by parthenogenetic activation, reactive oxygen species, protein expression of X-box binding protein 1 (XBP1), and expression of genes related to ER stress. Supplementation with 1 mug/ml zinc significantly increased the nuclear maturation of oocytes, cleavage and blastocyst formation rates, and total blastocyst cell number (p &lt; .05). Under ER stress, zinc significantly reduced protein expression of XBP1, and increased cleavage and blastocyst rates (p &lt; .05). Concomitantly, zinc supplementation upregulated the expression of zinc transporters (SLC39A14 and SLC39A10), PTGS2, and downregulated ER stress-related genes (sXBP1, uXBP1, ATF4, and PTPN1/PTP1B), and caspase 3. These results suggest that zinc supplementation alleviates ER stress by providing essential metal-ion transporters for oocyte maturation and subsequent embryonic development.</t>
  </si>
  <si>
    <t>BACKGROUND: Diabetes mellitus is one of the most common endocrine metabolic disorder- related diseases. The application of herbal medicine to control glucose levels and improve insulin action might be a useful approach in the treatment of diabetes. Mulberry leaves (ML) have been reported to exert important activities of anti-diabetic. OBJECTIVE: In this work, we aimed to explore the multi-targets and multi-pathways regulatory molecular mechanism of Mulberry leaves (ML, Morus alba Linne) acting on diabetes. METHODS: Identification of active compounds of Mulberry leaves using Traditional Chinese Medicine Systems Pharmacology (TCMSP) database was carried out. Bioactive components were screened by FAF-Drugs4 website (Free ADME-Tox Filtering Tool). The targets of bioactive components were predicted from SwissTargetPrediction website, and the diabetes related targets were screened from GeneCards database. The common targets of ML and diabetes were used for Gene Ontology (GO) and pathway enrichment analysis. The visualization networks were constructed by Cytoscape 3.7.1 software. The biological networks were constructed to analyze the mechanisms as follows: (1) compound-target network; (2) common target-compound network; (3) common targets protein interaction network; (4) compound-diabetes protein-protein interactions (ppi) network; (5) target-pathway network; and (6) compound-target-pathway network. At last, the prediction results of network pharmacology were verified by molecular docking method. RESULTS: 17 active components were obtained by TCMSP database and FAF-Drugs4 website. 51 potential targets (11 common targets and 40 associated indirect targets) were obtained and used to build the PPI network by the String database. Furthermore, the potential targets were used for GO and pathway enrichment analysis. Eight key active compounds (quercetin, Iristectorigenin A, 4- Prenylresveratrol, Moracin H, Moracin C, Isoramanone, Moracin E and Moracin D) and 8 key targets (AKT1, IGF1R, EIF2AK3, PPARG, AGTR1, PPARA, PTPN1 and PIK3R1) were obtained to play major roles in Mulberry leaf acting on diabetes. And the signal pathways involved in the mechanisms mainly include AMPK signaling pathway, PI3K-Akt signaling pathway, mTOR signaling pathway, insulin signaling pathway and insulin resistance. The molecular docking results show that the 8 key active compounds have good affinity with the key target of AKT1, and the 5 key targets (IGF1R, EIF2AK3, PPARG, PPARA and PTPN1) have better affinity than AKT1 with the key compound of quercetin. CONCLUSION: Based on network pharmacology and molecular docking, this study provided an important systematic and visualized basis for further understanding of the synergy mechanism of ML acting on diabetes.</t>
  </si>
  <si>
    <t>As part of an ongoing search for new protein tyrosine phosphatase 1B inhibitors and glucose uptake stimulators from nature, a new coumarin, selaginolide A (1) and four known isoflavones (25) were isolated from the ethanol extract of a Vietnamese medicinal plant Selaginella rolandi-principis. The chemical structures of the isolates were elucidated by extensive analysis of spectroscopic and physicochemical data. Compounds 35 have been identified from Selaginella genus for the first time. The antidiabetic properties of the isolates (15) were investigated using in vitro assay on 2-NBDG uptake in 3T3-L1 adipocytes and against PTP1B and alpha-glucosidase enzyme activities as well. Compounds 1 exhibited the most potency with inhibitory IC50 values of 7.40 +/- 0.28 and 7.52 +/- 0.37 microM against PTP1B and alpha-glucosidase, respectively. Compounds 3 and 5 possessed potential inhibitions on PTP1B enzyme with IC50 values of 23.02 +/- 1.29 and 11.08 +/- 0.92 microM and moderate inhibitions on alpha-glucosidase with IC50 values of 36.47 +/- 1.87 and 55.73 +/- 2.58 microM, respectively. Compounds 2 and 4 showed weak PTP1B inhibitory activity (IC50 &gt; 30 microM) but displayed remarkable alpha-glucosidase inhibition with IC50 values of 3.39 +/- 0.87 and 9.72 +/- 0.62 microM, respectively. Furthermore, ursolic acid as a positive control (IC50 3.42 +/- 0.26 microM) and compounds 1 and 5 acted as mixed-competitive inhibitors against PTP1B enzyme with Ki values of 6.46, 10.28, and 15.01 microM, respectively. In addition, compounds 1 and 5 also showed potent stimulatory effects on 2-NBDG uptake at a concentration of 10 microM. The obtained result might suggest the potential of new coumarin (1) as a new type of natural PTP1B and alpha-glucosidase inhibitor for further research and development of antidiabetic and obese agents.Graphic abstract.</t>
  </si>
  <si>
    <t>To greatly expand the druggable genome, fast and accurate predictions of cryptic sites for small molecules binding in target proteins are in high demand. In this study, we have developed a fast and simple conformational sampling scheme guided by normal modes solved from the coarse-grained elastic models followed by atomistic backbone refinement and side-chain repacking. Despite the observations of complex and diverse conformational changes associated with ligand binding, we found that simply sampling along each of the lowest 30 modes is near optimal for adequately restructuring cryptic sites so they can be detected by existing pocket finding programs like fpocket and concavity. We further trained machine-learning protocols to optimize the combination of the sampling-enhanced pocket scores with other dynamic and conservation scores, which only slightly improved the performance. As assessed based on a training set of 84 known cryptic sites and a test set of 14 proteins, our method achieved high accuracy of prediction (with area under the receiver operating characteristic curve &gt;0.8) comparable to the CryptoSite server. Compared with CryptoSite and other methods based on extensive molecular dynamics simulation, our method is much faster (1-2 hours for an average-size protein) and simpler (using only pocket scores), so it is suitable for high-throughput processing of large datasets of protein structures at the genome scale.</t>
  </si>
  <si>
    <t>Diabetic patients are always at a higher risk of ischemic diseases like coronary artery diseases. One such ischemic carotid artery disease is Moyamoya disease (MMD) associated with diabetes Type I and II, but the causality was unclear. Ring Finger Protein 213 (RNF213) is the major susceptible gene for MMD. To understand the association between diabetes mellitus and MMD we chose the major players from both of the anomalies: insulin and RNF213. But before establishing the role of RNF213 in the insulin-regulating pathway we had to understand the involvement of RNF213 within different biological systems. For this, we have adopted a preliminary computational approach to find the prominent interactions of RNF213. Our first objective was to construct an interactome for RNF213. We have analyzed several curated databases and adapted a list of RNF213 interacting partners to develop its interactome. Then to understand the involvement of this interactome in biological functions we have analyzed major biological pathways, biological processes, and prominent clusters related to this interactome through a computational approach. Then to develop a pathway that might give clues for RNF213 involvement in the insulin regulatory pathway we have validated the intercluster and intracluster predictions and identified a regulatory pathway for RNF213. RNF213 interactome was observed to be involved in adaptive immunity with 4 major clusters; one of the clusters involved TNFalpha. The immune system involves several pathways, and therefore at this point, we have chosen an event-based strategy to obtain an explicit target. Immunity is mediated by pro-inflammatory cytokines like TNFalpha. TNFalpha-mediated inflammation, obesity, and insulin resistance are associated. Therefore we chose to explore the role of RNF213 in TNFalpha-mediated inflammation in macrophages and inflammation-mediated insulin-resistance in adipocytes. We have observed an enhancement of RNF213 gene expression by LPS mediated pro-inflammatory stimuli and suppression by PPARgamma-mediated anti-inflammatory, insulin-sensitizing stimuli in macrophages, and also in adipocytes. Administration of the pro-inflammatory cytokine TNFalpha was able to impede the reduction in RNF213 expression during adipogenesis and this effect was observed to be mediated by PTP1B. Inactivation of PTP1B abolished RNF213 expression which in turn enhanced the adipogenesis process through enhanced PPARgamma. Constitutive expression of RNF213 suppressed the adipocyte differentiation by the inhibition of PPARgamma. We could show the regulation of RNF213 by TNFalpha/PTP1B pathway and PPARgamma. The constitutive expression of RNF213 during adipogenesis appears to be an adipostatic measure that obese patients acquire to inhibit further adipogenesis. This is verified in silico by analyzing the gene expression data obtained from the Gene Expression Omnibus database, which showed a higher expression of RNF213 in adipose tissue samples of obese people. Overall this study gives new insights into the TNFalpha-mediated pathway in adipogenesis and suggests the role of RNF213 in adipogenesis via this pathway.</t>
  </si>
  <si>
    <t>The neoplastic Hodgkin/Reed-Sternberg (HRS) cells of classical Hodgkin lymphoma (cHL) depend on chronic activation of the Janus kinase (JAK)/signal transducer and activator of transcription (STAT) signalling pathways to maintain survival and proliferation. Accumulating reports highlight the importance of the inactivation or reduced expression of negative JAK/STAT regulators such as the protein-tyrosine phosphatase 1B (PTP1B/PTPN1) in this process. Various PTPN1 mRNA variants as well as truncated PTP1B proteins were identified in cHL cell lines and primary cHL tumour samples. These PTPN1 mRNA variants lack either one or several exon sequences and therefore render these PTP1B variants catalytically inactive. Here, we show that one of these mutants, PTP1B2-4, is not only a catalytically inactive variant, but also augmented the IL-4-induced JAK/STAT activity similar to the recently reported PTP1B6 splice variant. Moreover, while PTP1B6 diminished the activity and protein levels of PTP1BWT, PTP1BWT remained unaffected by PTP1B2-4, arguing for different molecular mechanisms of JAK/STAT modulation by PTP1B6 and PTP1B2-4. Collectively, these data indicate that PTPN1 variants missing one or more exon sequences originated either from alternative splicing or from gene mutation, create PTP1B gain-of-function variants with oncogenic potential by augmenting JAK/STAT signalling in cHL.</t>
  </si>
  <si>
    <t>BACKGROUND: In the early 20th century, Cuban farmers imported Charolais cattle (CHFR) directly from France. These animals are now known as Chacuba (CHCU) and have become adapted to the rough environmental tropical conditions in Cuba. These conditions include long periods of drought and food shortage with extreme temperatures that European taurine cattle have difficulty coping with. RESULTS: In this study, we used whole-genome sequence data from 12 CHCU individuals together with 60 whole-genome sequences from six additional taurine, indicus and crossed breeds to estimate the genetic diversity, structure and accurate ancestral origin of the CHCU animals. Although CHCU animals are assumed to form a closed population, the results of our admixture analysis indicate a limited introgression of Bos indicus. We used the extended haplotype homozygosity (EHH) approach to identify regions in the genome that may have had an important role in the adaptation of CHCU to tropical conditions. Putative selection events occurred in genomic regions with a high proportion of Bos indicus, but they were not sufficient to explain adaptation of CHCU to tropical conditions by Bos indicus introgression only. EHH suggested signals of potential adaptation in genomic windows that include genes of taurine origin involved in thermogenesis (ATP9A, GABBR1, PGR, PTPN1 and UCP1) and hair development (CCHCR1 and CDSN). Within these genes, we identified single nucleotide polymorphisms (SNPs) that may have a functional impact and contribute to some of the observed phenotypic differences between CHCU and CHFR animals. CONCLUSIONS: Whole-genome data confirm that CHCU cattle are closely related to Charolais from France (CHFR) and Canada, but also reveal a limited introgression of Bos indicus genes in CHCU. We observed possible signals of recent adaptation to tropical conditions between CHCU and CHFR founder populations, which were largely independent of the Bos indicus introgression. Finally, we report candidate genes and variants that may have a functional impact and explain some of the phenotypic differences observed between CHCU and CHFR cattle.</t>
  </si>
  <si>
    <t>AIMS/INTRODUCTION: Weight reduction therapy is the primary treatment to prevent complications of obesity, such as lifestyle diseases and cardiovascular disease; however, to date, useful methods and genetic factors for predicting the outcomes of weight reduction therapy in obese patients have not been established. Protein tyrosine phosphatase 1B (PTP1B), a negative regulator for insulin and leptin signaling, potentially modulates glucose and energy homeostasis. This study aimed to investigate the contribution of PTPN1 polymorphisms on weight reduction and diabetes in obese Japanese patients. MATERIALS AND METHODS: PTPN1-tagged single-nucleotide polymorphisms (SNPs) rs3787348 and rs6067484 were genotyped in 447 obese Japanese patients from the general population. In this prospective cohort study, all obese patients underwent a 3-month weight reduction therapy with lifestyle modifications, as recommended by guidelines. RESULTS: In obese patients (male/female 196/251, age 50 +/- 15 years, body mass index [BMI] 32 +/- 6 kg/m(2) ), the minor allele appeared at a frequency of 45.5% in rs3787348 SNP of the PTPN1 gene. The T allele of rs3787348 was significantly associated with a higher BMI (P = 0.041 in the additive model). The patients with the T allele in SNP rs3787348 of PTPN1 had significantly smaller reductions in BMI, bodyweight and waist circumference levels during weight reduction therapy (BMI G/G, -1.9 +/- 0.2; G/T, -1.5 +/- 0.1; T/T, -1.2 +/- 0.1; P = 0.001 in the additive model). CONCLUSIONS: Our findings show that the SNP rs3787348 in PTPN1 was associated with the effects of weight reduction therapy on BMI and waist circumference among obese Japanese patients.</t>
  </si>
  <si>
    <t>Allosteric regulation enables dynamic adjustments to protein function that permit tight control over cellular biochemistry. Discrepancies in the allosteric systems of related proteins can thus reveal important differences in their susceptibilities to influential stimuli (e.g., allosteric ligands, mutations, or post-translational modifications). This study uses an optogenetic actuator as a tool to compare the allosteric systems of two structurally related regulatory proteins: protein tyrosine phosphatase 1B (PTP1B) and T-cell protein tyrosine phosphatase (TCPTP). It begins with an interesting observation: The fusion of a protein light switch to the allosterically influential alpha7 helix of PTP1B permits optical modulation of its catalytic activity, but a similar fusion to TCPTP does not. A subsequent analysis of different PTP chimeras shows that replacing regions of TCPTP with homologous regions from PTP1B can enhance photocontrol; as TCPTP becomes more "PTP1B-like", its photosensitivity increases. Interestingly, the structural changes required for photocontrol also enhance the sensitivity of TCPTP to other allosteric inputs, notably, an allosteric inhibitor and a newly reported activating mutation. Our findings indicate that the allosteric functionality of the alpha7 helix of PTP1B is not conserved across the PTP family and highlight residues necessary to transfer this functionality to other PTPs. More broadly, our results suggest that simple gene fusion events can strengthen allosteric communication within individual protein domains and describe an intriguing application for optogenetic actuators as structural probes-a sort of physically disruptive "ratchet"-for studying protein allostery.</t>
  </si>
  <si>
    <t>Background: Sodium cantharidinate (SC) has been broadly applied in lung cancer treatment in China, while its specific function in cervical cancer (CC), a great contributor to death of female reproductive system cancers, remains unclear. Our research evaluated the anti-tumor effects of SC in CC and the mechanism involved. Methods: First, cisplatin (DDP)-resistant Caski-1 and ME180 cell lines were developed and treated with SC. The effects of SC on CC cell growth were then evaluated. Subsequently, the genes targeted by SC were predicted via the bioinformatics website. The correlations between PTPN1 expression and tumor stage, lymph node metastasis and tumor differentiation were examined. We further conducted rescue experiments by overexpressing PTPN1 in CC cells, followed by SC and cisplatin treatments. The activation of the PI3K/AKT pathway in CC cells, and the effect of SC on the growth and drug resistance of Caski-1 cells in vivo were investigated. Results: The sensitivity of Caski-1 and ME180 cells to DDP was increased after SC treatment, which also enhanced the inhibitory effect of DDP on the cell growth. By prediction, we found that SC could target PTPN1. Patients with high expression of PTPN1 had higher clinical stage, lymph node metastasis and lower tumor differentiation. SC inhibited PTPN1 expression. Overexpression of PTPN1 attenuated the effect of SC. Furthermore, PTPN1 activated the PI3K/AKT pathway. Moreover, SC treatment inhibited the growth and drug resistance of Caski-1 cells in vivo. Conclusion: SC promotes drug sensitivity of CC cells to DDP by targeting PTPN1, thereby impairing the PI3K/AKT pathway.</t>
  </si>
  <si>
    <t>Endoplasmic reticulum (ER) stress can be triggered during in vitro embryo production and is a major obstacle to embryo survival. MicroRNA (miR)-210 is associated with cellular adaptation to cellular stress and inflammation. An experiment was conducted to understand the effects of miR-210 on in vitro embryo development, ER stress, and apoptosis; to achieve this, miR-210 was microinjected into parthenogenetically activated embryos. Our results revealed that miR-210 inhibition significantly enhanced the cleavage rate, blastocyst formation rate, and total cell number (TCN) of blastocysts, and reduced expression levels of XBP1 (p &lt; 0.05). miR-210 inhibition greatly reduced the expression of ER stress-related genes (uXBP1, sXBP1, ATF4, and PTPN1) and Caspase 3 and increased the levels of NANOG and SOX2 (p &lt; 0.05). A miR-210-mimic significantly decreased the cleavage, blastocyst rate, TCN, and expression levels of XBP1 compared with other groups (p &lt; 0.05). The miR-210-mimic impaired the expression levels of uXBP1, sXBP1, ATF4, PTPN1, and Caspase 3 and decreased the expression of NANOG and SOX2 (p &lt; 0.05). In conclusion, miR-210 plays an essential role in porcine in vitro embryo development. Therefore, we suggest that miR-210 inhibition could alleviate ER stress and reduce apoptosis to support the enhancement of in vitro embryo production.</t>
  </si>
  <si>
    <t>The insulin receptor (INSR) binds insulin to promote body growth and maintain normal blood glucose levels. While it is known that steroid hormones such as estrogen and 20-hydroxyecdysone counteract insulin function, the molecular mechanisms responsible for this attenuation remain unclear. In the present study, using the agricultural pest lepidopteran Helicoverpa armigera as a model, we proposed that the steroid hormone 20-hydroxyecdysone (20E) induces dephosphorylation of INSR to counteract insulin function. We observed high expression and phosphorylation of INSR during larval feeding stages that decreased during metamorphosis. Insulin upregulated INSR expression and phosphorylation, whereas 20E repressed INSR expression and induced INSR dephosphorylation in vivo. Protein tyrosine phosphatase 1B (PTP1B, encoded by Ptpn1) dephosphorylated INSR in vivo. PTEN (phosphatase and tensin homolog deleted on chromosome 10) was critical for 20E-induced INSR dephosphorylation by maintaining the transcription factor Forkhead box O (FoxO) in the nucleus, where FoxO promoted Ptpn1 expression and repressed Insr expression. Knockdown of Ptpn1 using RNA interference maintained INSR phosphorylation, increased 20E production, and accelerated pupation. RNA interference of Insr in larvae repressed larval growth, decreased 20E production, delayed pupation, and accumulated hemolymph glucose levels. Taken together, these results suggest that a high 20E titer counteracts the insulin pathway by dephosphorylating INSR to stop larval growth and accumulate glucose in the hemolymph.</t>
  </si>
  <si>
    <t>Glioma is one of the most pervasive and invasive primary malignancies in the central nervous system. Due to its abnormal proliferation, glioma remains hard to cure at present. Protein tyrosine phosphatase 1B (PTP1B) has been proved to be involved in the process of proliferation in many malignancies. However, whether PTP1B is involved in the proliferation of glioma and how it acts are still unclear. In this study, the PTP1B expressions in glioma tissues and cells were determined by quantitative real-time PCR and western blot analysis. The effects of PTP1B on the proliferation characteristics of glioma were explored using 3-(4,5-Dimethylthiazol-2-yl)-2,5-diphenyltetrazolium bromide (MTT), colony formation assay, and tumor xenografts in mice. We found that the protein and mRNA levels of PTP1B in glioma tissues were significantly higher than those in paired nontumor tissues. MTT and clone formation assays showed that PTP1B is closely related to human glioma cell proliferation. In addition, TargetScan revealed that miR-34c regulates PTP1B. Mechanistically, we proved that miR-34c negatively regulates PTP1B and then participates in the regulation of glioma cell proliferation in vivo. Collectively, these results suggested that miR-34c inhibits the proliferation of human glioma cells by targeting PTP1B, which will provide a potential target for the treatment of glioma.</t>
  </si>
  <si>
    <t>The main factor of embryonic demise is endoplasmic reticulum (ER) stress. Successful attenuation of ER stress results in an improvement in embryo development. We studied the impact of adiponectin in the in vitro culture (IVC) of porcine embryos derived from parthenogenetic activation and somatic cell nuclear transfer (SCNT). The first experiment revealed that 15 and 30 mug/mL adiponectin treatments improved cleavage, blastocyst rates, and total cell number (TCN) of parthenogenetic embryos and reduced the expression of XBP1 compared to the 5 mug/mL adiponectin treatment and control groups (p &lt; 0.05). The second experiment showed that cleavage rate, blastocyst formation rate, and TCN of blastocysts were improved in the 15 mug/mL adiponectin treatment group compared with the control group, with significantly reduced XBP1 expression in &gt;/=4-cell stage SCNT embryos and blastocysts (p &lt; 0.05). Treatment with 15 mug/mL adiponectin significantly improved the expression of XBP1 and reduced the expression of ER stress-related genes (uXBP1, sXBP1, PTPN1, and ATF4), increased the expression levels of pluripotency-related genes (Nanog and SOX2), and decreased apoptosis-related gene expression (Caspase-3). These results suggest that 15 mug/mL adiponectin enhanced the in vitro developmental capacity of early-stage SCNT porcine embryos by reducing ER stress and apoptosis.</t>
  </si>
  <si>
    <t>Increasing bodies of evidence support the involvement of tumor-intrinsic action in PD-L1-mediated cancer progression. However, the mechanisms underlying the tumor-intrinsic function of PD-L1 are less well understood. In the present study, we found a positive correlation between PD-L1 expression and MET phosphorylation in lung cancer and melanoma cell lines. PD-L1 inhibition led to a decrease in MET phosphorylation, while PD-L1 induction by IFN-gamma resulted in a PD-L1-dependent increase of MET phosphorylation both in vitro and in vivo. The results indicated that MET phosphorylation can be positively regulated by PD-L1. Furthermore, we identified PTP1B as a mediator contributing to the regulation of MET phosphorylation by PD-L1. In agreement with the induction of MET phosphorylation by PD-L1, inhibition of PD-L1 caused reduced phosphorylation of ERKs, a known downstream kinase of MET, and inhibited cell proliferation. Collectively, the present study demonstrated for the first time that the MET pathway, as a downstream of PD-L1, contributed to its tumor-intrinsic effect, and provided a novel mechanistic explanation for the tumor-intrinsic function of PD-L1 and a rationale for the combination of immunotherapy and MET-targeted therapy in cancer treatment.</t>
  </si>
  <si>
    <t>The aim of this study was to investigate the effect of erythropoietin (EPO) on the apoptosis of retinal ganglion cells (RGCs) induced by high glucose and its mechanism. Rat primary RGCs were extracted to establish high glucose-induced apoptosis models using a 30 mM high-glucose medium. Then flow cytometry, cell counting kit-8 (CCK-8) assay and Western blotting assay were performed to detect the effects of high-, medium- and low-dose EPO on the apoptosis of RGCs induced by high glucose. Next, the molecular mechanism by which EPO suppressed the high glucose-induced apoptosis of RGCs was explored via gene array assay and bioinformatics analysis. The results and mechanism of bioinformatics analysis were verified by Western blotting assay. Finally, the small interfering ribonucleic acid (siRNA) experiment was applied to knock down tyrosine-protein phosphatase non-receptor type 1 (PTPN1) and PTPN11 to verify their roles in the inhibition of EPO on the apoptosis of RGCs triggered by high glucose. Flow cytometry-Annexin V/propidium iodide (PI) staining and CCK-8 assay confirmed that the high-, medium- and low-dose EPO inhibited the apoptosis of RGCs induced by high glucose in a dose-dependent manner (P&lt;0.05). Subsequently, Western blotting assay results manifested that the high-, medium- and low-dose EPO reduced the expression levels of apoptosis-related proteins active-cysteinyl aspartate specific proteinase 3 (Caspase 3) and active- Caspase 9 in a dose-dependent manner (P&lt;0.05). Moreover, according to gene array assay and bioinformatics analysis results, the c-Jun N-terminal kinase (JNK) signaling pathway, PTPN1 and PTPN11 might exert crucial effects in the inhibition of EPO on the apoptosis of RGCs induced by high glucose. Western blotting assay results also demonstrated that, compared with the high-glucose treatment, the high-dose EPO treatment decreased the protein expression level of phosphorylated (p)-JNK1/JNK but increased the protein expression levels of PTPN1 and PTPN11 (P&lt;0.05). Moreover, flow cytometry-Annexin V/PI staining and CCK-8 assay results revealed that in EPO-treated cells, knocking down PTPN1 and PTPN11 significantly reversed the protective effect of EPO against high glucose-induced retinal ganglion cell apoptosis (P&lt;0.05). Lastly, Western blotting assay illustrated that knocking down PTPN1 and PTPN11 significantly abolished the inhibition of high-dose EPO on the JNK signaling pathway. EPO may suppress the JNK signaling pathway by raising the expression levels of PTPN1 and PTPN11, so as to inhibit the apoptosis of RGCs triggered by high glucose.</t>
  </si>
  <si>
    <t>PURPOSE: To study the use of in silica model to better understand and propose new markers of ovarian response to controlled ovarian stimulation before IVF. METHODS: A systematic review and in silica model using bioinformatics. After the selection of 103 papers from a systematic review process, we performed a GRADE qualification of all included papers for evidence-based quality evaluation. We included 57 genes in the silica model using a functional protein network interaction. Moreover, the construction of protein-protein interaction network was done importing these results to Cytoscape. Therefore, a cluster analysis using MCODE was done, which was exported to a plugin BINGO to determine Gene Ontology. A p value of &lt; 0.05 was considered significant, using a Bonferroni correction test. RESULTS: In silica model was robust, presenting an ovulation-related gene network with 87 nodes (genes) and 348 edges (interactions between the genes). Related to the network centralities, the network has a betweenness mean value = 102.54; closeness mean = 0.007; and degree mean = 8.0. Moreover, the gene with a higher betweenness was PTPN1. Genes with the higher closeness were SRD5A1 and HSD17B3, and the gene with the lowest closeness was GDF9. Finally, the gene with a higher degree value was UBB; this gene participates in the regulation of TP53 activity pathway. CONCLUSIONS: This systematic review demonstrated that we cannot use any genetic marker before controlled ovarian stimulation for IVF. Moreover, in silica model is a useful tool for understanding and finding new markers for an IVF individualization. PROSPERO: CRD42020197185.</t>
  </si>
  <si>
    <t>Licoricidin, the fifth-highest fraction among the isolated 48 molecules from Glycyrrhiza uralensis extracts, has been known as anti-inflammatory bioactive molecules, however, few studies have shown its inhibitory effect on T cell activation and atopic dermatitis. The present study examined the therapeutic potential of licoricidin in atopic dermatitis by modulating T cell activation with molecular mechanism. Licoricidin attenuated the expression of IL-2 mRNA in stimulated T cells without cytotoxicity. Since tyrosine-protein phosphatase non-receptor type 1 (PTPN1) was predicted to interact physically with licoricidin in T cells in silico analysis, the results of PTPN1 activity assay and phosphorylation study predicted that licoricidin might abrogate the activity of PTPN1 during T cell activation. Pre-treatment with licoricidin controlled the dephosphorylation of Lck on T cell receptor (TCR)-mediated stimulation. Moreover, licoricidin alleviated the symptoms of DNCB/mite extract-induced AD, including ear thickness and serum IgE level. Microscopic analysis also showed the effects of licoricidin on the thickness of dermis/epidermis and infiltration of immune cells. Furthermore, mRNA level of pro-inflammatory cytokines were attenuated in the ear lesions of licoricidin-treated AD mice. Therefore, licoricidin has therapeutic potential for treating AD and its underlying mechanism involves effective modulation of T cell activation by controlling PTPN1 to maintain Lck phosphorylation.</t>
  </si>
  <si>
    <t>Previously, we have revealed that the miR-130 family (miR-130b, miR-301a, and miR-301b) functions as an oncomiR in bladder cancer. The pharmacological inhibition of the miR-130 family molecules by the seed-targeting strategy with an 8-mer tiny locked nucleic acid (LNA) inhibits the growth, migration, and invasion of bladder cancer cells by repressing stress fiber formation. Here, we searched for a functionally advanced target sequence with LNA for the miR-130 family with low cytotoxicity and found LNA #9 (A(L)^i^i^A(L)^T(L)^T(L)^G(L)^5(L)^A(L)^5(L)^T(L)^G) as a candidate LNA. LNA #9 inhibited cell growth in vitro and in an in vivo orthotopic bladder cancer model. Proteome-wide tyrosine phosphorylation analysis suggested that the miR-130 family upregulates a wide range of receptor tyrosine kinases (RTKs) signaling via the expression of phosphorylated Src (pSrc(Tyr416)). SILAC-based proteome analysis and a luciferase assay identified protein tyrosine phosphatase non-receptor type 1 (PTPN1), which is implicated as a negative regulator of multiple signaling pathways downstream of RTKs as a target gene of the miR-130 family. The miR-130-targeted LNA increased and decreased PTPN1 and pSrc(Tyr416) expressions, respectively. PTPN1 knockdown led to increased tumor properties (cell growth, invasion, and migration) and increased pSrc(Tyr416) expression in bladder cancer cells, suggesting that the miR-130 family upregulates multiple RTK signaling by targeting PTPN1 and subsequent Src activation in bladder cancer. Thus, our newly designed miR-130 family targeting LNA could be a promising nucleic acid therapeutic agent for bladder cancer.</t>
  </si>
  <si>
    <t>OBJECTIVE: To analyse the expression and clinical role of the phosphatase PTPN1 (PTP1B) in serous effusions. METHODS: PTPN1 mRNA expression by quantitative RT-PCR was analysed in 83 high-grade serous carcinoma (HGSC) and 15 malignant mesothelioma (MM) effusions. PTP1B and phospho-PTP1B (pPTP1B) protein expression by immunohistochemistry was analysed in 62 HGSC and 44 MM effusions. RESULTS: PTPN1 mRNA (P = .048), PTP1B protein (P = .047) and pPTP1B protein (P &lt; .001) were overexpressed in HGSC compared to MM effusions. PTPN1 mRNA was additionally overexpressed in post-chemotherapy HGSC effusions compared to chemo-naive effusions (P = .005). However, pPTP1B protein expression was higher in effusions from patients with FIGO stage III compared to stage IV (P = .006), and higher expressions of both PTPN1 mRNA (P = .041) and PTP1B protein (P = .035) in HGSC effusions were associated with better (complete) chemotherapy response at diagnosis. PTPN1 RNA and protein expression was unrelated to survival in HGSC, whereas a trend for shorter overall survival (P = .06) was found for MM patients whose tumours expressed pPTP1B protein. CONCLUSION: PTPN1 is overexpressed in HGSC compared to MM effusions, and may be a marker of better chemotherapy response in the former. Whether PTPN1 activation is informative of adverse outcome in MM merits further investigation.</t>
  </si>
  <si>
    <t>MicroRNAs have been implicated in diverse physiological and pathological processes. We previously reported that aberrant microRNA-124 (miR-124)/non-receptor-type protein phosphatase 1 (PTPN1) signaling plays an important role in the synaptic disorders associated with Alzheimer's disease (AD). In this study, we further investigated the potential role of miR-124/PTPN1 in the tau pathology of AD. We first treated the mice with intra-hippocampal stereotactic injections. Then, we used quantitative real-time reverse transcription PCR (qRT-PCR) to detect the expression of microRNAs. Western blotting was used to measure the level of PTPN1, the level of tau protein, the phosphorylation of tau at AD-related sites, and alterations in the activity of glycogen synthase kinase 3beta (GSK-3beta) and protein phosphatase 2 (PP2A). Immunohistochemistry was also used to detect changes in tau phosphorylation levels at AD-related sites and somadendritic aggregation. Soluble and insoluble tau protein was separated by 70% formic acid (FA) extraction to examine tau solubility. Finally, behavioral experiments (including the Morris water maze, fear conditioning, and elevated plus maze) were performed to examine learning and memory ability and emotion-related behavior. We found that artificially replicating the abnormalities in miR-124/PTPN1 signaling induced AD-like tau pathology in the hippocampus of wild-type mice, including hyperphosphorylation at multiple sites, insolubility and somadendritic aggregation, as well as learning/memory deficits. We also found that disruption of miR-124/PTPN1 signaling was caused by the loss of RE1-silencing transcription factor protein, which can be initiated by Abeta insults or oxidative stress, as observed in the brains of P301S mice. Correcting the deregulation of miR-124/PTPN1 signaling rescued the tau pathology and learning/memory impairments in the P301S mice. We also found that miR-124/PTPN1 abnormalities induced activation of glycogen synthase kinase 3 (GSK-3) and inactivation of protein phosphatase 2A (PP2A) by promoting tyrosine phosphorylation, implicating an imbalance in tau kinase/phosphatase. Thus, targeting the miR-124/PTPN1 signaling pathway is a promising therapeutic strategy for AD.</t>
  </si>
  <si>
    <t>The anti-tumor effects of two compounds purified from Sapindus mukorossi Gaertn. (S. mukorossi.) on breast cancer in vitro were observed. Their chemical structures were identified as sesquiterpene glycosides, namely, Mukurozioside IIa and Mukurozioside IIb. The results of XTT assay indicated that their inhibition rates against three cancer cell lines (MCF-7, MDA-MB-231 and MDA-MB-435s) reached approximately 80% at a concentration of 200 mug/mL, which were higher than that of cyclophosphamide (below 40% at 200 mug/mL), and their 50% inhibiting concentrations were ranged from 120.73 to 154.01 mug/mL, indicating their inhibition were weaker than their parent fraction. Furthermore, the mechanism on breast cancer was predicted, and 22 targets including PTPN1, IL2 and VEGFA were relatively important. These results illustrated the anti-breast cancer activity of S. mukorossi was related to the two compounds with the structure of sesquiterpene glycosides, but they did not represent the full activity of their parent fraction.</t>
  </si>
  <si>
    <t>Abnormal migration and proliferation of vascular smooth muscle cells (VSMCs) are the pathological basis of hyperplasia during vein graft disease. It remains unknown if circular RNAs (circRNAs) are involved in vein graft disease. In the present study, a rat vein graft model was constructed by the "cuff" technique, and whole transcriptome deep sequencing was applied to identify differential circRNAs in the grafted vein compared to the control. We identified a novel circRNA, named circTET3, whose structure was verified by Sanger sequencing and RNase R digestion. CircTET3 was increased in the grafted vein and stably located in the cytoplasm as detected by fluorescence in situ hybridization. Knockdown of circTET3 suppressed VSMC migration by acting as an endogenous miR-351-5p sponge detected by RNA pull-down and dual-luciferase reporter assays. PTPN1 was the targeted gene due to the competitive binding of circTET3 to miR-351-5p. This regulatory pathway may serve as a potential therapeutic avenue against intimal hyperplasia in vein graft disease.</t>
  </si>
  <si>
    <t>Three new compounds, including two new 3,4,6-trisubstituted alpha-pyrone derivatives, chrysopyrones A and B (1 and 2), and one new indolyl diketopiperazine derivative, penilline C (3), along with twelve known compounds (4-15), were isolated and identified from the fungus Penicillium chrysogenum SCSIO 07007, separated from deep-sea hydrothermal vent environment sample collected from the Western Atlantic. Their structures and absolute configurations were determined by extensive spectroscopic analysis and electronic circular dichroism (ECD) calculations. All of the isolated compounds (1-15) were evaluated for their cytotoxic, antibacterial activities and enzyme inhibitory activities against acetylcholinesterase (AChE), alpha-glycosidase, and protein tyrosine phosphatase 1B (PTP1B). Among them, new compounds chrysopyrones A and B (1 and 2) displayed obvious inhibitory activities against PTP1B with IC50 values of 9.32 and 27.8 mug/mL, respectively. Furthermore, molecular docking was performed to investigate the inside perspective of the action in PTP1B enzyme.</t>
  </si>
  <si>
    <t>To identify signal transducer and activator of transcription factor 3 (STAT3) inhibitors, we generated STAT3-dependent gene expression signature by analyzing gene expression profiles of DU145 cancer cells treated with STAT3 inhibitor, piperlongumine and 2-hydroxycinnamaldehyde. Then we explored gene expression signature-based strategies using a connectivity map database and identified several STAT3 inhibitors, including ethacrynic acid (EA). EA is currently used as a diuretic drug. EA inhibited STAT3 activation in DU145 prostate cancer cells and consequently decreased the levels of STAT3 target genes such as cyclin A and MCL-1. Furthermore, EA treatment inhibited tumor growth in mice xenografted with DU145 cells and decreased p-STAT3 expression in tumor tissues. Knockdown of Src homology region 2 domain-containing phosphatase-2 (SHP2) or Protein tyrosine phosphatase 1B (PTP1B) gene expression by siRNA suppressed the ability of EA to inhibit STAT3 activation. When EA was combined with an activator of SHP2 or PTP1B, p-STAT3 expression was synergistically decreased; when EA was combined with an inhibitor of SHP2 or PTP1B, p-STAT3 expression was rescued. By using an affinity pulldown assay with biotinyl-EA, EA was shown to associate with SHP2 and PTP1B in vitro. Additionally, the drug affinity responsive target stability (DARTS) assay confirmed the direct binding of EA to SHP2 and PTP1B. SHP2 is activated by EA through active phosphorylation at Y580 and direct binding to SHP2. Collectively, our results suggest that EA inhibits STAT3 activity through the modulation of phosphatases such as SHP2 and PTP1B and may be a potential anticancer drug to target STAT3 in cancer progression.</t>
  </si>
  <si>
    <t>Ficus deltoidea var. deltoidea Jack (FD) is a well-known plant used in Malay folklore medicine to lower blood glucose in diabetic patients. For further research of the antihyperglycemic mechanisms, the protein tyrosine phosphatase 1B (PTP1B)-inhibitory effect of FD was analysed both in vitro and in vivo. To optimise a method for FD extraction, water, 50, 70, 80, 90 and 95 % ethanol extracts were prepared and determined for their total phenolic and triterpene contents, and PTP1B-inhibition capacity. Among the tested extracts, 70 % ethanol FD extract showed a significant PTP1B inhibition (92.0 % inhibition at 200 microg/ml) and high phenolic and triterpene contents. A bioassay-guided fractionation of the 70 % ethanol extract led to the isolation of a new triterpene (3beta,11beta-dihydroxyolean-12-en-23-oic acid; F3) along with six known compounds. In vivo, 4 weeks' administration of 70 % ethanol FD extract (125, 250 and 500 mg/kg/d) to streptozotocin-nicotinamide-induced type 2 diabetic rats reversed the abnormal changes of blood glucose, insulin, total Hb, GLUT2, lipid profile, and oxidative stress in liver and pancreas. Moreover, FD reduced the mRNA expression of the key gluconeogenic enzymes (phosphoenolpyruvate carboxykinase and glucose 6-phosphatase) and restored insulin receptor and GLUT2 encoding gene (Slc2a2) expression. In addition, FD significantly down-regulated the hepatic PTP1B gene expression. These results revealed that FD could potentially improve insulin sensitivity, suppress hepatic glucose output and enhance glucose uptake in type 2 diabetes mellitus through down-regulation of PTP1B. Together, our findings give scientific evidence for the traditional use of FD as an antidiabetic agent.</t>
  </si>
  <si>
    <t>Seven flavonoid dimers, biflavocochins A-G, together with six known compounds were isolated from the red resins of Dracaena cochinchinensis (Chinese dragon's blood). Their structures were elucidated based on extensive spectroscopic analysis. The absolute configurations of 1-7 was assigned by experimental and quantum chemical calculated ECD spectra, and that of 4 was further established by X-ray diffraction analysis using Cu Kalpha radiation. Compounds 1-3 are novel dimers of homoisoflavonoid and dihydrochalcone with a unique dibenzopyran ring. Compounds 2, 6, 7 exhibited moderate PTP1B inhibitory activities in an enzyme assay. Compound 1 showed neuroprotective effect on serum deficiency-induced cellular damage in PC12 cells.</t>
  </si>
  <si>
    <t>Individuals with autism spectrum disorder (ASD) have social interaction deficits and difficulty filtering information. Inhibitory interneurons filter information at pyramidal neurons of the anterior cingulate cortex (ACC), an integration hub for higher-order thalamic inputs important for social interaction. Humans with deletions including LMO4, an endogenous inhibitor of PTP1B, display intellectual disabilities and occasionally autism. PV-Lmo4KO mice ablate Lmo4 in PV interneurons and display ASD-like repetitive behaviors and social interaction deficits. Surprisingly, increased PV neuron-mediated peri-somatic feedforward inhibition to the pyramidal neurons causes a compensatory reduction in (somatostatin neuron-mediated) dendritic inhibition. These homeostatic changes increase filtering of mediodorsal-thalamocortical inputs but reduce filtering of cortico-cortical inputs and narrow the range of stimuli ACC pyramidal neurons can distinguish. Simultaneous ablation of PTP1B in PV-Lmo4KO neurons prevents these deficits, indicating that PTP1B activation in PV interneurons contributes to ASD-like characteristics and homeostatic maladaptation of inhibitory circuits may contribute to deficient information filtering in ASD.</t>
  </si>
  <si>
    <t>A contradictory role of CD36 in insulin resistance was found to be related to the nutrient state. Here, we examined that the physiological functions of CD36 in insulin signal transduction in mice fed a low-fat diet. CD36 deficiency led to hepatic insulin resistance and decreased insulin-stimulated tyrosine phosphorylation of insulin receptor beta (IRbeta) in mice fed a low-fat diet. The ability of insulin to bind with IR did not differ between WT and CD36-deficient hepatocytes. CD36 formed a complex with IRbeta and dissociation of CD36/Fyn complex or inhibition of Fyn only partially reversed the effects of CD36 on hepatic insulin signaling. Furthermore, we found that CD36 deficiency led to abnormally increased hepatic protein-tyrosine phosphatase 1B (PTP1B) expression and enhanced PTP1B and IR interactions, which contributed to the decreased insulin signaling and disordered glucose metabolism. In addition, increased endoplasmic reticulum (ER) stress was found in the livers of the CD36-deficient mice, while inhibited ER stress normalized the PTP1B expression and restored insulin signaling in the CD36-deficient mice. Our findings suggest that the loss of CD36 impairs hepatic insulin signaling by enhancing the PTP1B/IR interaction that is induced by ER stress, indicating a possible critical step in the progression of hepatic insulin resistance.</t>
  </si>
  <si>
    <t>The 5-acetyl-2-aryl-6-hydroxybenzo[b]furans 2a-h have been evaluated through in vitro enzymatic assay against targets which are linked to type 2 diabetes (T2D), namely, alpha-glucosidase, protein tyrosine phosphatase 1B (PTP1B) and beta-secretase. These compounds have also been evaluated for antioxidant activity using the 2,2-diphenyl-1-picrylhydrazyl (DPPH) free-radical scavenging method. The most active compounds against alpha-glucosidase and/or PTP1B, namely, 4-fluorophenyl 2c, 4-methoxyphenyl 2g and 3,5-dimethoxyphenyl substituted 2h derivatives were also evaluated for potential anti-inflammatory properties against cyclooxygenase-2 activity. The Lineweaver-Burk and Dixon plots were used to determine the type of inhibition on compounds 2c and 2h against alpha-glucosidase and PTP1B receptors. The interactions were investigated in modelled complexes against alpha-glucosidase and PTP1B via molecular docking.</t>
  </si>
  <si>
    <t>Protein tyrosine phosphatase 1B (PTP1B) is emerging as a promising yet challenging target for drug discovery. To identify natural products as new prototypes for PTP1B inhibitors, we employed a hierarchical protocol combining ligand-based and structure-based approaches for virtual screening against natural product libraries. Twenty-six compounds were prioritized for enzymatic evaluation against PTP1B, and ten of them were recognized as potent PTP1B inhibitors with IC50 values at the micromolar level. Notably, nine compounds demonstrated evident selectivity to PTP1B over four other PTPs, including the most homologous T-cell protein tyrosine phosphatase (TCPTP). The results implicated that the structural uniqueness of the natural products might be a potential solution to the selectivity issue associated with the target PTP1B.</t>
  </si>
  <si>
    <t>Alzheimer's disease (AD) is the most common neurodegenerative disorder, resulting in the progressive decline of cognitive function in patients. Familial forms of AD are tied to mutations in the amyloid precursor protein, but the cellular mechanisms that cause AD remain unclear. Inflammation and amyloidosis from amyloid beta (Abeta) aggregates are implicated in neuron loss and cognitive decline. Inflammation activates the protein-tyrosine phosphatase 1B (PTP1B), and this could suppress many signaling pathways that activate glycogen synthase kinase 3beta (GSK3beta) implicated in neurodegeneration. However, the significance of PTP1B in AD pathology remains unclear. Here, we show that pharmacological inhibition of PTP1B with trodusquemine or selective ablation of PTP1B in neurons prevents hippocampal neuron loss and spatial memory deficits in a transgenic AD mouse model with Abeta pathology (hAPP-J20 mice of both sexes). Intriguingly, while systemic inhibition of PTP1B reduced inflammation in the hippocampus, neuronal PTP1B ablation did not. These results dissociate inflammation from neuronal loss and cognitive decline and demonstrate that neuronal PTP1B hastens neurodegeneration and cognitive decline in this model of AD. The protective effect of PTP1B inhibition or ablation coincides with the restoration of GSK3beta inhibition. Neuronal ablation of PTP1B did not affect cerebral amyloid levels or plaque numbers, but reduced Abeta plaque size in the hippocampus. In summary, our preclinical study suggests that targeting PTP1B may be a new strategy to intervene in the progression of AD.SIGNIFICANCE STATEMENT Familial forms of Alzheimer's disease (AD) are tied to mutations in the amyloid precursor protein, but the cellular mechanisms that cause AD remain unclear. Here, we used a mouse model expressing human amyloid precursor protein bearing two familial mutations and asked whether activation of a phosphatase PTP1B participates in the disease process. Systemic inhibition of this phosphatase using a selective inhibitor prevented cognitive decline, neuron loss in the hippocampus, and attenuated inflammation. Importantly, neuron-targeted ablation of PTP1B also prevented cognitive decline and neuron loss but did not reduce inflammation. Therefore, neuronal loss rather than inflammation was critical for AD progression in this mouse model, and that disease progression could be ameliorated by inhibition of PTP1B.</t>
  </si>
  <si>
    <t>OBJECTIVE: Non-alcoholic steatohepatitis (NASH) is characterized by a robust pro-inflammatory component at both hepatic and systemic levels together with a disease-specific gut microbiome signature. Protein tyrosine phosphatase 1 B (PTP1B) plays distinct roles in non-immune and immune cells, in the latter inhibiting pro-inflammatory signaling cascades. In this study, we have explored the role of PTP1B in the composition of gut microbiota and gut barrier dynamics in methionine and choline-deficient (MCD) diet-induced NASH in mice. METHODS: Gut features and barrier permeability were characterized in wild-type (PTP1B WT) and PTP1B-deficient knockout (PTP1B KO) mice fed a chow or methionine/choline-deficient (MCD) diet for 4 weeks. The impact of inflammation was studied in intestinal epithelial and enteroendocrine cells. The secretion of GLP-1 was evaluated in primary colonic cultures and plasma of mice. RESULTS: We found that a shift in the gut microbiota shape, disruption of gut barrier function, higher levels of serum bile acids, and decreased circulating glucagon-like peptide (GLP)-1 are features during NASH. Surprisingly, despite the pro-inflammatory phenotype of global PTP1B-deficient mice, they were partly protected against the alterations in gut microbiota composition during NASH and presented better gut barrier integrity and less permeability under this pathological condition. These effects concurred with higher colonic mucosal inflammation, decreased serum bile acids, and protection against the decrease in circulating GLP-1 levels during NASH compared with their WT counterparts together with increased expression of GLP-2-sensitive genes in the gut. At the molecular level, stimulation of enteroendocrine STC-1 cells with a pro-inflammatory conditioned medium (CM) from lipopolysaccharide (LPS)-stimulated macrophages triggered pro-inflammatory signaling cascades that were further exacerbated by a PTP1B inhibitor. Likewise, the pro-inflammatory CM induced GLP-1 secretion in primary colonic cultures, an effect augmented by PTP1B inhibition. CONCLUSION: Altogether our results have unraveled a potential role of PTP1B in the gut-liver axis during NASH, likely mediated by increased sensitivity to GLPs, with potential therapeutic value.</t>
  </si>
  <si>
    <t>Seven new stilbene glycosides including three dimers (1-3) and four monomers (4-7) were isolated from the roots of Polygonum multiflorum along with nine previously identified stilbenes (8-16). In addition, two deglucosylated stilbenes, 2a and 3a, were also obtained as new dimeric stilbenes. The structures of the purified phytochemicals were elucidated by interpreting their spectroscopic data (NMR, HRMS, and ECD). To the best of our knowledge, this represents the first isolation of a phenylpropanoid (C6-C3) substituted with a stilbene unit (7) from the Polygonaceae family. In an in vitro enzyme assay with human recombinant protein tyrosine phosphatase-1B (PTP1B), compounds 2-5 showed weak PTP1B inhibition with an IC50 value range of 27.4-37.6 muM, while three deglucosylated stilbenes 2a, 3a, and 8a exhibited IC50 values of 2.1, 1.9, and 12.1 muM, respectively. The inhibition modes and binding mechanism of selected inhibitors (2a and 3a) were investigated using kinetic methods and molecular docking simulations.</t>
  </si>
  <si>
    <t>The oncogenic events involved in breast implant-associated anaplastic large cell lymphoma (BI-ALCL) remain elusive. To clarify this point, we have characterized the genomic landscape of 34 BI-ALCLs (15 tumor and 19 in situ subtypes) collected from 54 BI-ALCL patients diagnosed through the French Lymphopath network. Whole-exome sequencing (n = 22, with paired tumor/germline DNA) and/or targeted deep sequencing (n = 24) showed recurrent mutations of epigenetic modifiers in 74% of cases, involving notably KMT2C (26%), KMT2D (9%), CHD2 (15%), and CREBBP (15%). KMT2D and KMT2C mutations correlated with a loss of H3K4 mono- and trimethylation by immunohistochemistry. Twenty cases (59%) showed mutations in &gt;/=1 member of the JAK/STAT pathway, including STAT3 (38%), JAK1 (18%), and STAT5B (3%), and in negative regulators, including SOCS3 (6%), SOCS1 (3%), and PTPN1 (3%). These mutations were more frequent in tumor-type samples than in situ samples (P = .038). All BI-ALCLs expressed pSTAT3, regardless of the mutational status of genes in the JAK/STAT pathway. Mutations in the EOMES gene (12%) involved in lymphocyte development, PI3K-AKT/mTOR (6%), and loss-of-function mutations in TP53 (12%) were also identified. Copy-number aberration (CNA) analysis identified recurrent alterations, including gains on chromosomes 2, 9p, 12p, and 21 and losses on 4q, 8p, 15, 16, and 20. Regions of CNA encompassed genes involved in the JAK/STAT pathway and epigenetic regulators. Our results show that the BI-ALCL genomic landscape is characterized by not only JAK/STAT activating mutations but also loss-of-function alterations of epigenetic modifiers.</t>
  </si>
  <si>
    <t>Irreversible oxidation of Cys residues to sulfinic/sulfonic forms typically impairs protein function. We found that persulfidation (CysSSH) protects Cys from irreversible oxidative loss of function by the formation of CysSSO1-3H derivatives that can subsequently be reduced back to native thiols. Reductive reactivation of oxidized persulfides by the thioredoxin system was demonstrated in albumin, Prx2, and PTP1B. In cells, this mechanism protects and regulates key proteins of signaling pathways, including Prx2, PTEN, PTP1B, HSP90, and KEAP1. Using quantitative mass spectrometry, we show that (i) CysSSH and CysSSO3H species are abundant in mouse liver and enzymatically regulated by the glutathione and thioredoxin systems and (ii) deletion of the thioredoxin-related protein TRP14 in mice altered CysSSH levels on a subset of proteins, predicting a role for TRP14 in persulfide signaling. Furthermore, selenium supplementation, polysulfide treatment, or knockdown of TRP14 mediated cellular responses to EGF, suggesting a role for TrxR1/TRP14-regulated oxidative persulfidation in growth factor responsiveness.</t>
  </si>
  <si>
    <t>MicroRNAs play essential roles in the regulation and pathophysiology of acute myocardial infarction (AMI). The purpose of the present study was to assess the expression signature of miR-206 in rat heart with AMI and the corresponding molecular mechanism. The expression of miR-206 significantly decreased in the infarcted myocardial areas and in hypoxia-induced cardiomyocytes, compared with that in the noninfarcted areas. Overexpression of miR-206 decreased cardiomyocytes apoptosis and the down-regulation of miR-206 increased cardiomyocytes apoptosis in vitro. In addition, overexpression of miR-206 in rat heart in vivo remarkably reduced myocardial infarct size and cardiomyocytes apoptosis. We identified that miR-206 had a protective effect on cardiomyocytes apoptosis with the association of its target protein tyrosine phosphatase 1B (PTP1B). Gain-of-function of miR-206 inhibited PTP1B expression and loss-of-function of miR-206 up-regulated PTP1B expression. Furthermore, overexpression of PTP1B significantly increased cardiomyocytes apoptosis. These results together suggest the protective effect of miR-206 against cardiomyocytes apoptosis induced by AMI by targeting PTP1B.</t>
  </si>
  <si>
    <t>We have identified a molecular interaction between the reversibly oxidized form of protein tyrosine phosphatase 1B (PTP1B) and 14-3-3zeta that regulates PTP1B activity. Destabilizing the transient interaction between 14-3-3zeta and PTP1B prevented PTP1B inactivation by reactive oxygen species and decreased epidermal growth factor receptor phosphorylation. Our data suggest that destabilizing the interaction between 14-3-3zeta and the reversibly oxidized and inactive form of PTP1B may establish a path to PTP1B activation in cells.</t>
  </si>
  <si>
    <t>Interleukin (IL)-18 is an interferon gamma-inducing inflammatory cytokine associated with function of the immune system and other physiological functions. IL-18-deficient (Il18 (-/-)) mice exhibit obesity, dyslipidemia, non-alcoholic steatohepatitis and depressive-like behavioral changes. Therefore, IL-18 has a number of important roles associated with immunity, energy homeostasis and psychiatric conditions. In the present study, gene expression in the brains of Il18 (-/-) mice was analyzed to identify genes associated with the depressive-like behaviors and other impairments displayed by Il18 (-/-) mice. Using whole genome microarray analysis, gene expression patterns in the brains of Il18 (+/+) and Il18 (-/-) mice at 6 and 12 weeks of age were examined and compared. Subsequently, genes were categorized using Ingenuity((R)) Pathway Analysis (IPA). At 12 weeks of age, 2,805 genes were identified using microarray analysis. Genes related to 'Major depression' and 'Depressive disorders' were identified by IPA core analysis, and 13 genes associated with depression were isolated. Among these genes, fibroblast growth factor receptor 1 (Fgfr1); protein tyrosine phosphatase, non-receptor type 1 (Ptpn1); and urocortin 3 (Ucn3) were classed as depression-inducing and the other genes were considered depression-suppressing genes. Subsequently, the interactions between the microarray results at 6 weeks of age and the above three depression-inducing genes were analyzed to search for effector genes of depression at 12 weeks of age. This analysis identified cyclin D1 (Ccnd1) and NADPH oxidase 4 (Nox4). The microarray analysis results were correlated with the results of reverse transcription-quantitative PCR (RT-qPCR). Overall, the results suggest that Fgfr1, Ptpn1 and Ucn3 may be involved in depression-like changes and Ccnd1 and Nox4 regulate these three genes in IL-18-deficient mice.</t>
  </si>
  <si>
    <t>BACKGROUND: In our previous study, we have isolated a new compound, named Fumosorinone (FU) from insect pathogenic fungi, and was found to inhibit proliferation, migration, and invasion of breast cancer MDA-MB-231 cells. OBJECTIVE: The aim of this study was to identify the underlying molecular mechanisms for FU effects on MDAMB- 231 cells. METHODS: After MDA-MB-231 cells were treated with FU for 48h, RNA sequencing was used to identify the effect of FU on the transcriptome of MDA-MB-231 cells. The validation of the relative expression of the selective genes was done using quantitative real-time PCR (qRT-PCR). RESULTS: The transcriptome results showed that 2733 genes were differentially expressed between the untreated and the FU-treated cells, including 1614 up-regulated and 1119 down-regulated genes. The multiple genes are associated with cancer cell growth, migration, and invasion. Functional analysis identified multitude of pathways related to cancer, such as cell cycle, ECM-receptor interaction, p53 signaling pathway. We selected 4 upregulated and 9 downregulated genes, which are associated with breast cancer to verify their expression using qRT-PCR. The validation showed that HSD3B1, ALOX5, AQP5, COL1A2, CCNB1, CCND1, VCAM-1, PTPN1 and PTPN11 were significantly downregulated while DUSP1, DUSP5, GADD45A, EGR1 were upregulated in FU-treated MDA-MB-231cells. CONCLUSION: These aberrantly expressed genes and pathways may play pivotal roles in the anti-cancer activity of FU, and maybe potential targets of FU treatments for TNBC. Further investigations are required to evaluate the FU mechanisms of anti-cancer action in vivo.</t>
  </si>
  <si>
    <t>Six undescribed azaphilones, deflectins C1-C3, deflectins D1-D2, and deflectin E, along with five known azaphilones were obtained from a solid culture of the wild fungus Aspergillus deflectus NCC0415. Their structures were determined by HRESIMS, NMR and ECD analyses, together with the GIAO (13)C NMR calculation method. All compounds displayed strong or moderate inhibitory activity against protein tyrosine phosphatases SHP2 and PTP1B. Structure-activity relationship analysis of these azaphilones suggested that the length of the ketone aliphatic side chain would affect their SHP2 and PTP1B inhibitory activity. In addition, the presence of a Delta(8(12)) double bond on gamma-lactone ring and the presence of CH3-2' in fatty chains may increase their inhibitory activity.</t>
  </si>
  <si>
    <t>Protein tyrosine phosphatase 1B (PTP1B, also known as PTPN1) is a negative regulator of the leptin and insulin signalling pathways. This phosphatase is of great interest as PTP1B-knockout mice are protected against the development of obesity and diabetes. Here, we provide evidence for a novel function of PTP1B that is independent of its phosphatase activity, but requires its localisation to the membrane of the endoplasmic reticulum. Upon activation of pattern recognition receptors, macrophages and plasmacytoid dendritic cells from PTP1B-knockout mice secrete lower amounts of type I interferon (IFN) than cells from wild-type mice. In contrast, secretion of the proinflammatory cytokines TNFalpha and IL6 was unaltered. While PTP1B deficiency did not affect Ifnb1 transcription, type I IFN accumulated in macrophages, suggesting a role for PTP1B in mediating secretion of type I IFN. In summary, we have uncovered that PTP1B positively regulates the type I IFN response by promoting secretion of key antiviral cytokines.</t>
  </si>
  <si>
    <t>Seventeen compounds were isolated from the capitula of Coreopsis tinctoria Nutt. with various column chromatographic methods and semi-preparative HPLC. Their structures were identified by the spectroscopic data and comparison with literatures as 2'-hydroxy-4,4'-dimethoxy-chalcone; (1), isoliquiritigenin (2), eriodictyol (3), naringenin (4), maritimetin (5), butin (6), taxifolin (7), luteolin (8), 7,3',4'-trihydroxyflavone (9), 8,3',4'-trihydroxyflavone-7-O-beta-d-glucoside (10), quercetin (11), quercetagitin-7-O-beta-d-glucoside (12), quercetin-7-O-beta-d-glucoside (13), 3,4-dihydroxybenzoic acid (14), caffeic acid (15), coreoside B (16), and myo-inositol (17). Compounds 1, 4, 9, 10 and 17 were isolated from C. tinctoria Nutt. for the first time. Compounds 7 and 12 possessed the highest antioxidant activity (IC50 = 64.37 and 32.86 microg/ml, respectively) among the tested compounds (IC50 value of positive control was 5.34 microg/ml). Compound 7 exhibited potent PTP1B enzymatic inhibition with an IC50 value of 7.73 mug/ml (IC50 value of positive control is 1.46 microg/ml). Furthermore, compound 5 showed strong antibacterial activity against the Gram-positive bacterium, S. aureus.</t>
  </si>
  <si>
    <t>Overexpression of protein tyrosine phosphatase 1B (PTP1B) induces insulin resistance in various basic and clinical research. In our previous work, a synthetic oleanolic acid (OA) derivative C10a with PTP1B inhibitory activity has been reported. However, C10a has some pharmacological defects and cytotoxicity. Herein, a structure-based drug design approach was used based on the structure of C10a to elaborate the smaller tricyclic core. A series of tricyclic derivatives were synthesised and the compounds 15, 28 and 34 exhibited the most PTP1B enzymatic inhibitory potency. In the insulin-resistant human hepatoma HepG2 cells, compound 25 with the moderate PTP1B inhibition and preferable pharmaceutical properties can significantly increase insulin-stimulated glucose uptake and showed the insulin resistance ameliorating effect. Moreover, 25 showed the improved in vivo antihyperglycaemic potential in the nicotinamide-streptozotocin-induced T2D. Our study demonstrated that these tricyclic derivatives with improved molecular architectures and antihyperglycaemic activity could be developed in the treatment of T2D.</t>
  </si>
  <si>
    <t>Esophageal squamous cell carcinoma (ESCC) is one of the most common cancers worldwide. Protein tyrosine phosphatase 1B (PTP1B) is a member of protein tyrosine phosphatases (PTPs) family. In our previous work, PTP1B was found to be overexpressed in ESCC tissues and made contributions to the the cell migration and invasion as well as lung metastasis of ESCC. In this study, we explored the underlying molecular mechanisms. PTP1B enhanced cell migration and invasion by promoting epidermal growth factor receptor (EGFR) expression in ESCC, which was relied on phosphatase activity of PTP1B. Using GST-pulldown combined with LC/MS/MS, we found that nonmuscle myosin IIA (MYH9) was a novel substrate of PTP1B in ESCC cells. PTP1B dephosphorylated MYH9 at Y1408, by which PTP1B up-regulated EGFR expression and enhanced cell migration and invasion in ESCC. In conclusion, our study first reported that PTP1B was the positive regulator of EGFR by dephosphorylating MYH9 at Y1408 to promote cell migration and invasion, which revealed the regulatory mechanism of PTP1B-MYH9-EGFR axis in ESCC.</t>
  </si>
  <si>
    <t>Gymnema sylvestre (Retz.) R. Br. ex Schult. has a long history to be used as an antidiabetic herbal medicine. Various varieties of G. sylvestre, have been studied intensively on their 3beta-hydroxy oleanane triterpenoid composition for hypoglycemic effects. It is also well-known that most species belonging to the same genus have similar chemical composition and biological activity. Thus, an extract of the Gymnema latifolium Wall. ex Wight, which showed considerable protein tyrosine phosphatase 1B (PTP1B) inhibitory activity (&gt;70% inhibition at 30mug/mL), was studied intensively. Extensive chemical investigation on the 70% EtOH of G. latifolium led to the isolation of four previously undescribed oleanane hemiacetal glycosides, gymlatinosides GL1-GL4, three previously undescribed oleanane glycosides, gymlatinosides GL5-GL7, and two known 3beta-hydroxy oleanane analogs. The structures of the previously undescribed compounds were elucidated using diverse spectroscopic methods. The hemiacetal structure of the glycoside portion was further elaborated precisely by HMBC and J resolved proton NMR. Gymlatinosides GL2 and GL3 showed considerable PTP1B inhibitory effect.</t>
  </si>
  <si>
    <t>Alcoholic liver injury (ALI) is a part of alcohol-related liver diseases. These diseases include steatohepatitis, alcoholic fibrosis, cirrhosis and hepatocellular carcinoma (HCC). Accumulating data indicates that alcohol metabolism and circulating endotoxin/lipopolysaccharide (LPS) contribute to macrophage activation, which leads to the development of ALI. Protein tyrosine phosphatase 1B (PTP1B) has been shown to be involved in many tissue inflammations as well as liver fibrosis; however, the role of PTP1B in ALI is still unclear. In this study, PTP1B expression was elevated in liver tissues and primary macrophages isolated from EtOH-fed mice. Moreover, PTP1B expression was elevated in RAW264.7 cells stimulated with alcohol and LPS. Additional studies showed that silencing of PTP1B reduced the inflammatory response and expression of inflammatory cytokines such as IL-1beta, IL-6 and TNF-alpha, while overexpression of PTP1B induced inflammation in RAW264.7 cells. In addition, we found that NF-kappaB pathway was activated in RAW264.7 cells stimulated with alcohol and LPS, and PTP1B silencing or overexpression could regulate NF-kappaB signaling. In conclusion, this study revealed the function of PTP1B in ALI via its regulation of the NF-kappaB signaling pathway and may provide theoretical support for further research on ALI.</t>
  </si>
  <si>
    <t>Lithocarpus polystachyus leaves exhibit antidiabetic activity and is consumed as a herbal tea in China. In this study, phytochemical profiles of L. polystachyus leaves were identified and characterized by ultra-high-performance liquid chromatography-quadrupole time-of-flight-MS in both positive and negative ion modes. A total of 17 compounds were tentatively characterized and identified by accurate mass and characteristic fragment ions. The total phenolic contents in the leaf extracts ranged from 9.0 to 13.4 g gallic acid equivalents/100 g of dry weight (DW). In addition, the effect of these extracts on inhibiting the activities of alpha-glucosidase and protein tyrosine phosphatase 1B (PTP1B) were evaluated. L. polystachyus extracts demonstrated significant inhibition of alpha-glucosidase (more than 88.1% at a concentration of 1.25 mg/mL) and acarbose (93.6% at a concentration of 5 mg/mL) while the PTP1B inhibition rate was over 84.3%. The antioxidant capacities of the leaf extracts were determined using 2,2-diphenyl-1-picrylhydrazyl, ABTS, and ferric reducing ability of plasma methods and ranged from 50.5 to 72.5 g trolox, from 43.2 to 77.7 g trolox, and from 5.0 to 10.6 g butylated hydroxytoluene (BHT; equaling trolox or BHT per 100 g of DW), respectively. Based on these results, L. polystachyus can be considered as a functional food owing to its antidiabetic and antioxidative activities, which are attributed to its rich phenolic and dihydrochalcone contents.</t>
  </si>
  <si>
    <t>BACKGROUND/AIMS: The purpose of this study is to explore the inhibition or activation effects of microRNA-146 B on the expression of PTP1B in gastric cancer cells. METHODS: The expressions of PTP1B and miR-146b in gastric cancer were detected by RT-qPCR. The effects of miR-146b on cell apoptosis and proliferation of gastric cancer were detected. The methods used in the detection process included Annexin V/PI dying method, colony formation assay, and MTT assay. The downstream target gene miR-146b was predicted and screened by bioinformatics and luciferase reporter assay. The mRNA and protein expressions of the target gene PTP1B miR-146b were determined using RT-qPCR and western blot. The expression of miR-146 B in mice was detected by the cells transfected with microRNA-146 B in vivo. RESULTS: Compared with normal tissues, PTP1B was higher and miR-146b was lower in cancer cells. Over-expression of miR-146b can inhibit cell viability and increase the apoptosis rate. According to the luciferase reporter assay, PTP1B was the downstream target gene of miR-146b. The re-introduction of PTP1B reversed the growth inhibition and apoptosis of gastric cancer cells induced by miR-146b. From the mouse xenograft model, the over-expression of miR-146b inhibited the tumor growth and reduced the expression level of PTP1B. CONCLUSION: miR-146b directly inhibits the expression of PTP1B and suppressed the growth and development of gastric cancer.</t>
  </si>
  <si>
    <t>BACKGROUND: Posttransplant diabetes mellitus (PTDM) affects up to 50% of solid organ transplant recipients and compromises long-term outcomes. The goal of this study was to investigate how immunosuppressants affect gene expression in a manner that increases diabetes risk, by performing integrative analysis on publicly available, high-throughput gene expression data. METHODS: All high-throughput gene expression datasets of solid organ transplant recipients were retrieved from the Gene Expression Omnibus. Significantly dysregulated genes and pathways were determined, and those in common with type 2 diabetes were identified. THP-1 and HepG2 cells were exposed in vitro to tacrolimus, and validation of genes involved in insulin signaling and glucose metabolism was performed using specific arrays. These cells were then treated with the hypoglycemic agents, metformin, and insulin to assess for appropriate reversion of specific diabetogenic genes. RESULTS: Insulin signaling and secretion were the most commonly dysregulated pathways that overlapped with diabetes in transplant recipients. KRAS, GRB2, PCK2, BCL2L1, INSL3, DOK3, and PTPN1 were among the most significantly upregulated genes in both immunosuppression and diabetes subsets and were appropriately reverted by metformin as confirmed in vitro. CONCLUSIONS: We discovered that the significantly dysregulated genes in the context of immunosuppression are implicated in insulin signaling and insulin secretion, as a manifestation of pancreatic beta-cell function. In vitro validation confirmed key diabetes-related genes in the context of immunosuppression. Further analysis and in vitro validation revealed that metformin optimally reverts diabetogenic genes dysregulated in the context of immunosuppression. The optimal therapeutic management of posttransplant diabetes mellitus needs to be further investigated, taking into account the mechanistic impact of immunosuppressants.</t>
  </si>
  <si>
    <t>Sex is a major determinant of cardiometabolic risk. DNA methylation (DNAm), an important epigenetic mechanism that differs between sexes, has been associated with cardiometabolic diseases. Therefore, we aimed to systematically review studies in adults investigating sex-specific associations of DNAm with intermediate cardiometabolic traits and incident cardiovascular disease including stroke, myocardial infarction (MI) and coronary heart disease (CHD). Five bibliographic databases were searched from inception to 15 July 2019. We selected 35 articles (based on 30 unique studies) from 17,023 references identified, with a total of 14,020 participants of European, North American or Asian ancestry. Four studies reported sex differences between global DNAm and blood lipid levels and stroke risk. In 25 studies that took a genome wide or candidate gene approach, DNAm at 31 gene sites was associated with sex differences in cardiometabolic diseases. The identified genes were PLA2G7, BCL11A, KDM6A, LIPC, ABCG1, PLTP, CETP, ADD1, CNN1B, HOOK2, GFBP-7,PTPN1, GCK, PTX3, ABCG1, GALNT2, CDKN2B, APOE, CTH, GNASAS, INS, PON1, TCN2, CBS, AMT, KDMA6A, FTO, MAP3K13, CCDC8, MMP-2 and ER-alpha. Prioritized pathway connectivity analysis associated these genes with biological pathways such as vitamin B12 metabolism, statin pathway, plasma lipoprotein, plasma lipoprotein assembly, remodeling and clearance and cholesterol metabolism. Our findings suggest that DNAm might be a promising molecular strategy for understanding sex differences in the pathophysiology of cardiometabolic diseases and that future studies should investigate the effects of sex on epigenetic mechanisms in cardiometabolic risk. In addition, we emphasize the gap between the translational potential and the clinical utilization of cardiometabolic epigenetics.</t>
  </si>
  <si>
    <t>Kadsura coccinea (Lem.) A. C. Smith has been used as a tonic, decongestant, and digestive agent. The roots are also employed in traditional medicine to treat chronic enteritis, acute gastritis, duodenal ulcers, rheumatic pain in bone, and traumatic injuries. In the present study, we have described the biological evaluation of constituents from the roots of K. coccinea with PTP1B and AChE inhibitory activities for the first time in literature. A new compound (1), kadcoccilactone T, and 24 known ones (225) were isolated and identified using spectroscopic methods. All the isolates were examined for PTP1B and AChE inhibitory activities. Compounds 4 and 8 expressed strong PTP1B inhibition with IC50 values of 1.57 +/- 0.11 and 3.99 +/- 1.08 muM, respectively. Apparently, these compounds were further studied for PTP1B enzyme kinetic analysis. The result indicated that compounds 4 and 8 exhibited mixed-type inhibition with the Kappai values of 4.97 and 3.26 microM, respectively.</t>
  </si>
  <si>
    <t>BACKGROUND: Calpain 1 (CAPN1) has been found to be a promoter of cancer progression. PTPN1 as a physiological target molecule of CAPN1 plays a dephosphorylated role on multiple receptor tyrosine kinases. This study aimed to reveal the effects of CAPN1/PTPN1 on malignant phenotype and EGFR-TKI resistance of lung adenocarcinoma (LUAD) cells. METHODS: A total of 84 primary LUAD tissues and paired paracancerous normal tissues were collected. Quantitative real-time PCR (qRT-PCR) and immunohistochemical (IHC) methods were used to measure the expression of CAPN1 and PTPN1 in tissues. qRT-PCR and western blot were used to detect the expressions of CAPN1, PTPN1, c-Met and PIK3R2 in cell lines. Cell counting kit-8 (CCK-8), colony formation and transwell assay were carried out to evaluate cell erlotinib resistance, proliferation, migration and invasion. Co-IP assay was used to verify the interaction between proteins. Cycloheximide (CHX) was applied to block protein synthesis. RESULTS: CAPN1, c-Met and PIK3R2 were significantly upregulated and the correlation was positive in LUAD, while PTPN1 was decreased. EGFR-sensitive mutation was related to CAPN1/PTPN1. in vitro studies showed that PTPN1 can mediate dephosphorylation of c-Met and PIK3R2 by binding with both, thereby weakening cell proliferation, metastasis and erlotinib resistance, while CAPN1 could enhance the degradation of PTPN1 protein as a cancer promoter. CONCLUSIONS: CAPN1 enhances the malignant behavior and erlotinib resistance of LUAD cells via degrading PTPN1 and then activating c-Met/PIK3R2, which suggests CAPN1/PTPN1 may serve as tumor markers or potential targets for diagnosis and treatment of LUAD. KEY POINTS: Significant findings of the study Superior CAPN1 and inferior PTPN1 were related to activation of c-Met/PIK3R2 in lung adenocarcinoma. Moreover, regulations of CAPN1 and PTPN1 induced the changes of malignant behavior and erlotinib resistance. What this study adds Our findings confirmed that CAPN1/PTPN1 play crucial roles on proliferation, metastasis and erlotinib resistance of LUAD cells as c-Met/PIK3R2 regulators, and validated the regulatory mechanism of CAPN1 on PTPN1 in tumor model for the first time.</t>
  </si>
  <si>
    <t>Background: Crohn's disease (CD) may progress from an inflammatory to a stricturing or penetrating disease phenotype. The aim of our study was to identify single nucleotide polymorphisms (SNPs) that predict disease progression in patients of the Swiss IBD Cohort Study (SIBDCS). Methods: We applied a multi-state Markov model for progression behavior of CD with three behavioral states according to the Montreal classification. The model considered transition from B1 to B2/B3 or from B2 to B3 stage. Model dynamics were summarized with transition intensities by including the effect of SNPs and calculating transition intensities for each SNP. Results: We included 1276 CD patients [669 (52.4%) B1, 248 (19.4%) B2, 359 (28.1%) B3 patients] with a median follow-up of 6.8 (interquartile range = 3.6-9.1; range 0-11.6) years. Probability for a B1 patient to develop a stenosis (B1 to B2, q = 0.033) was twice as much as compared to developing a penetrating complication (B3) during the disease course. In contrast, the probability of entering B3 stage was similar regardless of whether antecedent stricture was present (B2 to B3, q = 0.016) or not (B1 to B3, q = 0.016). We identified SNPs within the gene loci encoding ZMIZ1, LOC105373831 and KSR1 as carrying the highest risk for progression to B3, while the presence of SNPs within gene loci TNFSF15 and CEBPB-PTPN1 protected from progression to B2 or B3. Conclusion: We identified new genetic risk factors that can predict disease course in CD patients. A closer understanding on the functional impact of these genetic variations might improve our treatment options finally to prevent disease progression in CD patients.</t>
  </si>
  <si>
    <t>A chemical investigation on the fruiting bodies of Fomitopsis pinicola led to the isolation and identification of 28 lanostane triterpenoids including 11 new compounds (1-11) and 17 known analogues (12-28). Their structures were elucidated by extensive one-dimensional NMR, two-dimensional NMR, and MS spectra. All isolates were tested for their anti-inflammatory activity, protein tyrosine phosphatase 1B (PTP1B) inhibitory activity in vitro, and effect on glucose uptake in insulin-resistant HepG2 cells. Compounds 1, 4, 22, 23, and 27 inhibited the nitric oxide released from the LPS-induced RAW 264.7 cell assay with IC50 values in the range of 21.4-27.2 muM. Compounds 18, 22, 23, and 28 showed strong PTP1B inhibitory activity with IC50 values in the range of 20.5-29.9 muM, comparable to that of the positive control of oleanolic acid (15.0 muM). Compounds 18 and 22 were confirmed to be good competitive inhibitors of PTP1B by kinetic analysis. In addition, compounds 18, 22, and 28 were found to stimulate glucose uptake in the insulin-resistant HepG2 cells in the dose from 6.25 to 100 muM. These findings indicated the potential of F. pinicola in the development of functional food or medicine for the prevention and treatment of diabetes.</t>
  </si>
  <si>
    <t>In recent years, the mechanism of cancer research has become hotspots of life science and medicine, especially due to the rapid development of molecular medicine and bioinformatics research. Similarly, the molecular mechanism also has received increasing attention in osteosarcoma (OS) research. Also, a considerable amount of research confirmed that circular RNAs (circRNAs) could regulate cancer cell growth and metastasis. This study aimed to explore the effect of a circRNA, circCCDC66, on OS and reveal its potential molecular mechanism. High circCCDC66 expression level was found in OS patient-derived tissue samples and OS cell lines by qRT-PCR. The abilities cell proliferation and metastatic of U2OS and SW1353 cells were then assessed by Cell Counting Kit-8 and transwell assay, respectively. The interaction between circCCDC66 and its target miRNAs were verified by the dual-luciferase reporter assay. Through functional experiments, we found that circCCDC66 knockdown promoted the inhibition of cell proliferation and metastatic of OS cell lines. From mechanistic perspective, circCCDC66 upregulated PTP1B by sponging miR-338-3p. Collectively, our findings demonstrated that circCCDC66 contributed to malignant behaviors of OS cells by miR-338-3p/PTP1B pathway, which suggested circCCDC66/miR-338-3p/PTP1B axis might be a potential therapeutic target.</t>
  </si>
  <si>
    <t>The clinical evaluation of a genetic syndrome relies upon recognition of a characteristic pattern of signs or symptoms to guide targeted genetic testing for confirmation of the diagnosis. However, individuals displaying a single phenotype of a complex syndrome may not meet criteria for clinical diagnosis or genetic testing. Here, we present a phenome-wide association study (PheWAS) approach to systematically explore the phenotypic expressivity of common and rare alleles in genes associated with four well-described syndromic diseases (Alagille (AS), Marfan (MS), DiGeorge (DS), and Noonan (NS) syndromes) in the general population. Using human phenotype ontology (HPO) terms, we systematically mapped 60 phenotypes related to AS, MS, DS and NS in 337,198 unrelated white British from the UK Biobank (UKBB) based on their hospital admission records, self-administrated questionnaires, and physiological measurements. We performed logistic regression adjusting for age, sex, and the first 5 genetic principal components, for each phenotype and each variant in the target genes (JAG1, NOTCH2 FBN1, PTPN1 and RAS-opathy genes, and genes in the 22q11.2 locus) and performed a gene burden test. Overall, we observed multiple phenotype-genotype correlations, such as the association between variation in JAG1, FBN1, PTPN11 and SOS2 with diastolic and systolic blood pressure; and pleiotropy among multiple variants in syndromic genes. For example, rs11066309 in PTPN11 was significantly associated with a lower body mass index, an increased risk of hypothyroidism and a smaller size for gestational age, all in concordance with NS-related phenotypes. Similarly, rs589668 in FBN1 was associated with an increase in body height and blood pressure, and a reduced body fat percentage as observed in Marfan syndrome. Our findings suggest that the spectrum of associations of common and rare variants in genes involved in syndromic diseases can be extended to individual phenotypes within the general population.</t>
  </si>
  <si>
    <t>Pseudomonas aeruginosa is the main conditional pathogen of immunodeficiency individuals. The mechanisms governing immune response to P. aeruginosa infection by macrophages remain incompletely defined. Herein, we demonstrate that protein tyrosine phosphatase-1B (PTP1B) is a critical negative regulator of P. aeruginosa infection response by macrophages. PTP1B-deficient macrophages display greatly enhanced bacterial phagocytosis and killing, accompanied by increased lysosome formation during P. aeruginosa infection. We also found that PTP1B repressed nitric oxide (NO) production and nitric oxide synthase (iNOS) induction following P. aeruginosa infection. PTP1B deficiency tended to upregulate the production of TRIF-interferon (IFN) pathway cytokines and chemokines, including IFN-beta and interferon gamma-inducible protein 10 (CXCL10, IP-10). Unexpectedly, the phosphorylation level of STAT1 was not regulated by PTP1B. In vivo experiments also confirmed that the regulatory function of PTP1B was not dependent on STAT1. These findings demonstrate that STAT1 is dispensable for negative regulation of P. aeruginosa clearance by macrophages.</t>
  </si>
  <si>
    <t>The barks of Magnolia officinalis var. biloba, Magnoliae cortex, have been used as traditional Chinese medicines for several centuries. In this study, phytochemical investigation of M. officinalis var. biloba bark extract afforded five pairs of novel enantiomeric oligomeric neolignans, (+/-)-mooligomers A-E (1-5). (+/-)-1 and (+/-)-2 were two diastereomeric pairs of enantiomers with six C6-C3 subunits, and (+/-)-4 was a pair of previously unreported tetrameric neolignans bearing eight C6-C3 subunits. (+/-)-5 is the first example of a naturally occurring trilignan featuring an eight-membered ring with a magnolol moiety. The absolute configurations of (+/-)-1-(+/-)-5 were elucidated on the basis of HRESIMS, 1D and 2D NMR spectroscopy and electronic circular dichroism (ECD) calculations. Among the compounds tested for their PTP1B inhibitory activities, (+/-)-2, (+/-)-4 and (+/-)-5 displayed significant PTP1B inhibitory activities with IC50 values of 0.14-2.10 muM. Furthermore, a Molecular docking simulation of PTP1B and active compounds [(+/-)-2, (+/-)-4 and (+/-)-5] exhibited that these active compounds possess low binding affinities ranging from - 5.9 to - 7.7 kcal/mol.</t>
  </si>
  <si>
    <t>Cardiomyocyte differentiation is a multi-step process which involves a number of signalling pathways. microRNAs exhibit regulatory functions in various diseases and are involved in the signalling pathways in multiple physiological processes, but the specific functions of particular mRNAs is often not fully understood. of an example of this is that the role of miR-590-3p in the differentiation of cardiomyocytes remains unclear. In the current study, RT-qPCR was used to determine the expression of miR-590-3p in cardiomyocytes differentiated from the embryonic carcinoma cell line P19CL6. MTT, EdU, caspase-3 activity and flow cytometry assays were performed to examine the influence of miR-590-3p on cell behaviour. A luciferase assay was used to confirm binding between miR-590-3p and PTPN1. Western blotting was used to determine the relationship between the JNK/STAT/NF-kB pathway and PTPN1. The results inferred that miR-590-3p became heavily expressed in differentiated P19CL6. Knockdown miR-590-3p suppressed the cell proliferation while at the same time, accelerated apoptosis. Moreover, PTPN1 was identified as the target of miR-590-3p. More importantly, PTPN1 overexpression activated the JNK/STAT/NF-kB pathway and limited the differentiation of P19CL6. Thus the conclusions from this study are that miR-590-3p has the potential to regulate the proliferation, apoptosis and differentiation of cardiomyocyte P19CL6 in vitro by targeting PTPN1 via the JNK/STAT/NF-kB pathway.</t>
  </si>
  <si>
    <t>In recent years, a large number of pharmacologically active compounds containing a butenolide functional group have been isolated from secondary metabolites of marine microorganisms. Butyrolactone I was found to be produced by Aspergillus terreus isolated from several marine-derived samples. The hypoglycemic activity of butyrolactone I has aroused our great interest. In this study, we synthesized six racemic butenolide derivatives (namely BL-1-BL-6) by modifying the C-4 side chain of butyrolactone I. Among them, BL-3 and BL-5 improved the insulin resistance of HepG2 cells and did not affect the proliferation of RIN-m5f cell line, which indicated the efficacy and safety of BL-3 and BL-5. Furthermore, BL-3, BL-4, BL-5, and BL-6 displayed a significant protein tyrosine phosphatase 1B (PTP1B) inhibitory effect, while the enantiomers of BL-3 displayed different 50% percentage inhibition concentration (IC50) values against PTP1B. The results of molecular docking simulation of the BLs and PTP1B explained the differences of biological consequences observed between the enantiomers of BL-3, which supported BLs as PTP1B inhibitors, and also indicated that the chirality of C-4 might influence the inhibitory effect of the BLs. Our findings provide a novel strategy for the development of butyrolactone derivatives as potential PTP1B inhibitors for the treatment of type 2 diabetes mellitus.</t>
  </si>
  <si>
    <t>Graves' orbitopathy (GO) is characterised in early stages by orbital fibroblast inflammation, which can be aggravated by oxidative stress and often leads to fibrosis. Protein tyrosine protein 1B (PTP1B) is a regulator of inflammation and a therapeutic target in diabetes. We investigated the role of PTP1B in the GO mechanism using orbital fibroblasts from GO and healthy non-GO subjects. After 24 hours of transfection with PTPN1 siRNA, the fibroblasts were exposed to interleukin (IL)-1beta, cigarette smoke extract (CSE), H2O2, and transforming growth factor (TGF)-beta stimulations. Inflammatory cytokines and fibrosis-related proteins were analysed using western blotting and/or enzyme-linked immunosorbent assay (ELISA). Reactive oxygen species (ROS) release was detected using an oxidant-sensitive fluorescent probe. IL-1beta, tumor necrosis factor (TNF)-alpha, bovine thyroid stimulating hormone (bTSH), high-affinity human stimulatory monoclonal antibody of TSH receptor (M22), and insulin-like growth factor-1 (IGF-1) significantly increased PTP1B protein production in GO and non-GO fibroblasts. PTPN1 silencing significantly blocked IL-1beta-induced inflammatory cytokine production, CSE- and H2O2-induced ROS synthesis, and TGF-beta-induced expression of collagen Ialpha, alpha-smooth muscle actin (SMA), and fibronectin in GO fibroblasts. Silencing PTPN1 also decreased phosphorylation levels of Akt, p38, and c-Jun N-terminal kinase (JNK) and endoplasmic reticulum (ER)-stress response proteins in GO cells. PTP1B may be a potential therapeutic target of anti-inflammatory, anti-oxidant and anti-fibrotic treatment of GO.</t>
  </si>
  <si>
    <t>Background and Purpose: Insulin resistance (IR) is one of the factors that results in metabolic syndrome, type 2 diabetes mellitus and different aspects of cardiovascular diseases. Moringa oleifera seeds (MOS), traditionally used as an antidiabetic food and traditional medicine in tropical Asia and Africa, have exhibited potential effects in improving IR. To systematically explore the pharmacological mechanism of the anti-IR effects of MOS, we adopted a network pharmacology approach at the molecular level. Methods: By incorporating compound screening and target prediction, a feasible compound-target-pathway network pharmacology model was established to systematically predict the potential active components and mechanisms of the anti-IR effects of MOS. Biological methods were then used to verify the results of the network pharmacology analysis. Results: Our comprehensive systematic approach successfully identified 32 bioactive compounds in MOS and 44 potential targets of these compounds related to IR, as well as 37 potential pathways related to IR. Moreover, the network pharmacology analysis revealed that glycosidic isothiocyanates and glycosidic benzylamines were the major active components that improved IR by acting on key targets, such as SRC, PTPN1, and CASP3, which were involved in inflammatory responses and insulin-related pathways. Further biological research demonstrated that the anti-IR effects of MOS were mediated by increasing glucose uptake and modulating the expression of SRC and PTPN1. Conclusion: Our study successfully predicts the active ingredients and potential targets of MOS for improving IR and helps to illustrate mechanism of action at a systemic level. This study not only provides new insights into the chemical basis and pharmacology of MOS but also demonstrates a feasible method for discovering potential drugs from traditional medicines.</t>
  </si>
  <si>
    <t>Approximately 17 compounds were isolated from a 60% EtOH aqueous extract of the roots and rhizomes of Clematis hexapetala Pall., including three new guaianolide sesquiterpenoids with 5/7/5-fused rings and 3S-configuration (1-3), five new prenylated tetra-substituted phenolic glycosides (4-8) with 6/6-fused 9H-benzopyran skeleton (5) and 6/7-fused 7,10-dihydro-benzoxepin skeleton (6-8), one new isoferulyl glucoside (9), two new furofuran lignan diglucosides (10-11), and six known compounds. The chemical structures of the new compounds were elucidated via spectroscopic data and electronic circular dichroism (ECD) analyses in combination with a modified Mosher's method. The possible biosynthetic relationships of prenylated tetra-substituted phenols were postulated. In the in vitro assays, compound 16 exhibited moderate TNF-alpha secretion inhibitory activity with IC50 value of 3.419 muM. Compounds 14-16 displayed potent PTP1B enzymatic inhibitory activities with inhibition ratios of 48.30-86.00%. And compound 16 showed significant PTP1B enzymatic inhibition with IC50 value of 4.623 muM.</t>
  </si>
  <si>
    <t>BACKGROUND: Immune checkpoint inhibitors (ICIs) induce better tumor regression in melanoma with programmed cell death 1 ligand 1 (PD-L1) high expression, but there has been an upsurge of failed responses. In this study, we aimed to explore the additional mechanisms possibly accounting for ICIs resistance and interventional strategies to overcome the resistance in melanoma with PD-L1 high expression. METHODS: Melanoma xenografts and cytotoxicity assays were used to investigate function of SOX2 in regulating antitumor immunity. The activity of the janus kinase-signal transducer and activator of transcriptions (JAK-STAT) pathway was investigated by western blots, quantitative PCR and luciferase assay. Epigenetic compounds library screen was employed to identify inhibitors that could decrease SOX2 level. The effect of histone deacetylase inhibitor SAHA in antitumor immunity alone or in combination with immunotherapy was also determined in vitro and in vivo. Prognostic impact of SOX2 was analyzed using transcriptional profiles and clinical data download from the Gene Expression Omnibus and The Cancer Genome Atlas repository. RESULTS: We uncovered a role of SOX2 in attenuating the sensitivity of melanoma cells to CD8+ T-cell killing. Mechanistically, SOX2 inhibited phosphatases suppressor of cytokine signaling 3 (SOCS3) and protein tyrosine phosphatase non-receptor type 1 (PTPN1) transcription, induced duration activation of the JAK-STAT pathway and thereby overexpression of interferon stimulated genes resistance signature (ISG.RS). By targeting the SOX2-JAK-STAT signaling, SAHA promoted the antitumor efficacy of IFNgamma or anti-PD-1 in vitro and in vivo. Moreover, SOX2 was an independent prognostic factor for poor survival and resistant to anti-PD-1 therapy in melanoma with PD-L1 high expression. CONCLUSIONS: Our data unveiled an additional function of SOX2 causing immune evasion of CD8+ T-cell killing through alleviating the JAK-STAT pathway and ISG.RS expression. We also provided a rationale to explore a novel combination of ICIs with SAHA clinically, especially in melanoma with PD-L1 and SOX2 high expression.</t>
  </si>
  <si>
    <t>In this study, network pharmacology technology was combined with molecular docking technology and experimental verification to clarify the active ingredients, potential targets and mechanism of Alisma orientale for nonalcoholic fatty liver disease(NAFLD), providing a basis for its clinical application. The active ingredients of A. orientale were screened through traditional Chinese medicine systems pharmacology database(TCMSP), and the potential targets related to both active ingredients and NAFLD were predicted through protein databases by considering the oral bioavailability(OB) and drug-likeness(DL). The &amp;quot;active ingredient-potential target&amp;quot; network was constructed by using Cytoscape software, and the molecular docking was performed between active ingre-dients and potential targets. KEGG pathway analysis and enrichment analysis were performed through DAVID biological information annotation databases. ClueGO software was used to analyze target GO annotation. Western blot and immunocytochemistry were used to detect the protein expression levels, and fluorescent probe was used to detect the reactive oxygen species(ROS) generation level. The results revealed that 7 active ingredients of A. orientale were obtained from TCMSP database and analysis platform, 140 ingredient-related targets were screened, and 59 potential targets were obtained by intersecting disease targets with ingredient-related targets. Molecular docking showed that 7 active ingredients of A. orientale could act on the potential targets including 3-hydroxy-3-methylglutaryl-coenzyme A reductase(HMGCR) and tyrosine-protein phosphatase non-receptor type 1(PTPN1). In addition, KEGG enrichment analysis showed that the potential targets were mainly enriched in inflammatory mediator regulation, insulin resistance, neuroactive ligand-receptor interaction, vascular smooth muscle contraction, FcgammaR-mediated phagocytosis and other related pathways of tryptophan(TRP) channel. GO enrichment analysis showed that potential targets mainly affected the biological processes of G-protein coupled receptor signaling pathway, organic hydroxyl compound transport, positive regulation of lipid biosynthesis process, positive regulation of lipid metabolic process. Western blot, immunocytochemistry and fluorescent probe confirmed that the extract of A. orientale could reduce HMGCR and PTPN1 protein expression levels effectively, and also could reduce ROS production level of HepG2 cells. This study systematically revealed the material basis and mechanism of A. orientale in regulating NAFLD through multi-component, multi-target, and multi-pathway characteristics, which provided a theoretical basis and scientific basis for the clinical application of A. orientale.</t>
  </si>
  <si>
    <t>Objective To investigate the dual mechanism of islet transplantation in T1D by regulating the immune tolerance of macrophages and inducing the neovascularization. Methods NC group, T1D model group and T1D model + islet group were constructed. Then, the abdominal aorta blood of abdominal aorta and islet tissue were collected. ELISA was performed to detect the level of IL-1Ralpha, IL-1alpha, IL-1beta, CXCL2, MCP1, TNF-alpha and IL-10. Flow cytometry was used to measure the content of M1 and M2 macrophages. HE staining indicated the pathological characteristics of islet. IHC and WB were applied to determine the protein levels of IGF1R, FGFR2 or VEGFA as well as IGF1R, GRB2, EGFR, PTPN1, JAK2, STAT3, Caspase-1, Bcl2 respectively. Results Islet transplantation in T1D stimulated the expression of IL-1Ralpha, IL-1alpha, IL-1beta, CXCL2, MCP1, TNF-alpha and IL-10 in abdominal aorta blood, changed the content of MHCII(+)CD206(-)M1 and MHCII(+)CD206(+)M2 macrophages, reduced the pathological features and the infiltration of immunocytes, promoted the expression of IGF1R, FGFR2 and VEGFA, eliminated cell apoptosis and induced the neovascularization in islet grafts. Conclusions Islet transplantation is an effective strategy for the treatment of T1D. It can increase the content of M2 macrophages whose immune tolerance can elevate the survival of islet grafts, reduce the inflammatory responses mediated by macrophages, promote the neovascularization and eliminate the cell apoptosis of islet grafts.</t>
  </si>
  <si>
    <t>Background: Gastric cancer (GC) is a heterogeneous disease, and is a leading cause of cancer deaths in Eastern Asia. Genomic analysis, such as whole-exome sequencing (WES), can help identify key genetic alterations leading to the malignancy and diversity of GC, and may help identify new drug targets. Methods: We identified genomic alterations in a cohort of 38 GC patients, including 26 metastatic and 12 non-metastatic patients. We analyzed the association between novel gene mutations and copy number variations (CNVs) with tumor metastasis and patient survival. Results: A number of significantly mutated genes in somatic and germline cells were identified. Among them, ATAD3B somatic mutation, a potential biomarker of immunotherapy in stomach cancers, was associated with better patient survival (P=0.0939) and metastasis (P=0.074). POLE germline variation was correlated with shorter overall survival (OS; P=0.0100). Novel CNVs were also identified and can potentially be used as biomarkers. These included 9p24.1 deletion (P=0.0376) and 16p11.2 amplification (P=0.0066), which were both associated with shorter OS. CNVs of several genes including MMP9, PTPN1, and SS18L1 were found to be significantly related to metastasis (P&lt;0.05). Conclusions: We characterized the mutational landscape of 38 GC patients and discovered several potential new predictive markers of survival and metastasis in GC.</t>
  </si>
  <si>
    <t>Effective delivery of proteins into the cytosol of mammalian cells would open the door to a wide range of applications. However, despite great efforts from numerous investigators, effective protein delivery in a clinical setting is yet to be accomplished. Herein we report a potentially general approach to engineering cell-permeable proteins by genetically grafting a short cell-penetrating peptide (CPP) to an exposed loop of a protein of interest. The grafted peptide is conformationally constrained, exhibiting enhanced proteolytic stability and cellular entry efficiency. Applying this technique to enhanced green fluorescent protein (EGFP), protein-tyrosine phosphatase 1B (PTP1B), and purine nucleoside phosphorylase (PNP) rendered all three proteins cell-permeable and biologically active in cellular assays. When added into growth medium at 0.5-5 muM concentrations, the engineered PTP1B dose-dependently reduced the phosphotyrosine levels of intracellular proteins, while the modified PNP corrected the metabolic deficiency of PNP-deficient mouse T lymphocytes, providing a potential enzyme replacement therapy for a rare genetic disease.</t>
  </si>
  <si>
    <t>A chemical investigation of the marine-derived fungal strain Penicillium glabrum (SF-7123) revealed a new citromycetin (polyketide) derivative (1) and four known secondary fungal metabolites, i.e, neuchromenin (2), asterric acid (3), myxotrichin C (4), and deoxyfunicone (5). The structures of these metabolites were identified primarily by extensive analysis of their spectroscopic data, including NMR and MS data. Results from the initial screening of anti-inflammatory effects showed that 2, 4, and 5 possessed inhibitory activity against the excessive production of nitric oxide (NO) in lipopolysaccharide (LPS)-stimulated BV2 microglial cells, with IC50 values of 2.7 microM, 28.1 microM, and 10.6 microM, respectively. Compounds 2, 4, and 5 also inhibited the excessive production of NO, with IC50 values of 4.7 microM, 41.5 microM, and 40.1 microM, respectively, in LPS-stimulated RAW264.7 macrophage cells. In addition, these compounds inhibited LPS-induced overproduction of prostaglandin E2 in both cellular models. Further investigation of the most active compound (2) revealed that these anti-inflammatory effects were associated with a suppressive effect on the over-expression of inducible nitric oxide synthase and cyclooxygenase-2. Finally, we showed that the anti-inflammatory effects of compound 2 were mediated via the downregulation of inflammation-related pathways such as those dependent on nuclear factor kappa B and p38 mitogen-activated protein kinase in LPS-stimulated BV2 and RAW264.7 cells. In the evaluation of the inhibitory effects of the isolated compounds on protein tyrosine phosphate 1B (PTP1B) activity, compound 4 was identified as a noncompetitive inhibitor of PTP1B, with an IC50 value of 19.2 microM, and compound 5 was shown to inhibit the activity of PTP1B, with an IC50 value of 24.3 microM, by binding to the active site of the enzyme. Taken together, this study demonstrates the potential value of marine-derived fungal isolates as a bioresource for bioactive compounds.</t>
  </si>
  <si>
    <t>An infusion prepared from the aerial parts of Salvia amarissima Ortega inhibited the enzyme protein tyrosine phosphatase 1B (PTP-1B) (IC50~88 and 33 mug/mL, respectively). Phytochemical analysis of the infusion yielded amarisolide (1), 5,6,4'-trihydroxy-7,3'-dimethoxyflavone (2), 6-hydroxyluteolin (3), rutin (4), rosmarinic acid (5), isoquercitrin (6), pedalitin (7) and a new neo-clerodane type diterpenoid glucoside, named amarisolide G (8a,b). Compound 8a,b is a new natural product, and 2-6 are reported for the first time for the species. All compounds were tested for their inhibitory activity against PTP-1B; their IC50 values ranged from 62.0 to 514.2 muM. The activity was compared to that of ursolic acid (IC50 = 29.14 muM). The most active compound was pedalitin (7). Docking analysis predicted that compound 7 has higher affinity for the allosteric site of the enzyme. Gas chromatography coupled to mass spectrometry analyses of the essential oils prepared from dried and fresh materials revealed that germacrene D (15) and beta-selinene (16), followed by beta-caryophyllene (13) and spathulenol (17) were their major components. An ultra-high performance liquid chromatography coupled to mass spectrometry method was developed and validated to quantify amarisolide (1) in the ethyl acetate soluble fraction of the infusion of S. amarissima.</t>
  </si>
  <si>
    <t>Background: Non-receptor protein tyrosine phosphatases (PTPNs) are a set of enzymes involved in the tyrosyl phosphorylation. The present study intended to clarify the associations between the expression patterns of PTPN family members, and diagnosis as well as the prognosis of digestive tract cancers. Methods: Oncomine and Ualcan were used to analyze PTPN expressions. Data from The Cancer Genome Atlas (TCGA) were downloaded through UCSC Xena for validation and to explore the relationship of the PTPN expression with diagnosis, clinicopathological parameters and survival of digestive tract cancers. Gene ontology enrichment analysis was conducted using the DAVID database. The gene-gene interaction network was performed by GeneMANIA and the protein-protein interaction (PPI) network was built using STRING portal coupled with Cytoscape. The expression of differentially expressed PTPNs in cancer cell lines were explored using CCLE. Moreover, by histological verification, the expression of four PTPNs in digestive tract cancers were further analyzed. Results: Most PTPN family members were associated with digestive tract cancers according to Oncomine, Ualcan and TCGA data. Several PTPN members were differentially expressed in digestive tract cancers. For esophageal carcinoma (ESCA), PTPN1 and PTPN12 levels were correlated with incidence; PTPN20 was associated with poor prognosis. For stomach adenocarcinoma (STAD), PTPN2 and PTPN12 levels were correlated with incidence; PTPN3, PTPN5, PTPN7, PTPN11, PTPN13, PTPN14, PTPN18 and PTPN23 were correlated with pathological grade; PTPN20 expression was related with both TNM stage and N stage; PTPN22 was associated with T stage and pathological grade; decreased expression of PTPN5 and PTPN13 implied worse overall survival of STAD, while elevated PTPN6 expression indicated better prognosis. For colorectal cancer (CRC), PTPN2, PTPN21 and PTPN22 levels were correlated with incidence; expression of PTPN5, PTPN12, and PTPN14 was correlated with TNM stage and N stage; high PTPN5 or PTPN7 expression was associated with increased hazards of death. CCLE analyses showed that in esophagus cancer cell lines, PTPN1, PTPN4 and PTPN12 were highly expressed; in gastric cancer cell lines, PTPN2 and PTPN12 were highly expressed; in colorectal cancer cell lines, PTPN12 was highly expressed while PTPN22 was downregulated. Results of histological verification experiment showed differential expressions of PTPN22 in CRC, and PTPN12 in GC and CRC. Conclusions: Members of PTPN family were differentially expressed in digestive tract cancers. Correlations were found between PTPN genes and clinicopathological parameters of patients. Expression of PTPN12 was upregulated in both STAD and CRC, and thus could be used as a diagnostic biomarker. Differential expression of PTPN12 in GC and CRC, and PTPN22 in CRC were presented in our histological verification experiment.</t>
  </si>
  <si>
    <t>Insulin resistance (IR) is known to be a critical factor, which can lead to the onset of type 2 diabetes. Traditional Chinese medicine (TCM) has special advantages in treating IR, but the active components and action mechanisms of most TCM remain unclear. Therefore, the elucidation of the potential mechanisms is a major challenge in TCM research. In the study, we tried to elucidate the potential pharmacological efficacy and mechanism of breviacapine for improving IR through network analysis and validate the possible biological target for its quality evaluation. We computationally recognized the active components, potential targets, and the targets closely related to IR by using integrative analysis based on network pharmacology approach. We also established the active components-targets network, protein interactions network and analyzing the biological functions and pathways of targets to evaluate the links between components and pharmacological actions to help explain the action mechanisms of breviscapine. Based on the network analysis, our experimental data preliminarily confirmed that breviscapine could improve IR in HepG2 cells, which may be associated with the dynamic regulation of the PTP1B. This study combined network pharmacology with partial experiment validation to clarify the underlying mechanism of breviscapine in improving IR and thus laid the experimental foundation for the depth exploration of its functional mechanism.</t>
  </si>
  <si>
    <t>Reversible oxidation of thiol proteins is an important cell signalling mechanism. In many cases, this involves generation or exposure of the cells to H2O2, and oxidation of proteins that are not particularly H2O2-reactive. There is a conundrum as to how these proteins are oxidised when other highly reactive proteins such as peroxiredoxins are present. This article discusses potential mechanisms, focussing on recent evidence for oxidation being localised within the cell, redox relays involving peroxiredoxins operating in some signalling pathways, and mechanisms for facilitated or directed oxidation of specific targets. These findings help define conditions that enable redox signalling but there is still much to learn regarding mechanisms.</t>
  </si>
  <si>
    <t>Protein Tyrosine Phosphatase 1B (PTP1B), as one of the most important members in PTP superfamily, plays a vital role in conducting various cellular functions. So far, PTP1B has been reported to be involved in the development of many diseases including obesity, diabetes, cancers and cardiovascular diseases. Development of potent and specific PTP1B inhibitors and studies on the structure-activity relationship (SAR) between their chemical structures and their biological activity have drawn increasing attention as they could not only modulate the PTP1B functions inside the cells but also provide useful lead compounds for the treatment of various PTP1B-associated diseases. To this end, we herein summarized the recent developments of PTP1B inhibitors, and different kinds of high-throughput screening strategies for the identification of potential PTP1B inhibitors as well as their potential biomedical applications, and we also provided some perspectives in the concluding remarks in this work.</t>
  </si>
  <si>
    <t>Diabetes notably increases the risk for endothelial dysfunction, a main precursor for microvascular complications. While endoplasmic reticulum stress (ERS) and protein tyrosine phosphatase 1B (PTP1B) have been associated with endothelial dysfunction in resistance vessels, whether these mechanisms also contribute to diabetes-mediated endothelial dysfunction in conduit arteries remains unknown. Herein, we tested the hypothesis that diabetes induces macrovascular endothelial dysfunction via endothelial ERS-induced, PTP1B-mediated apoptosis. We showed that diabetes concomitantly increased the expression of PTP1B and of markers of ERS, including GRP78, XBP1, splXBP1 and CHOP in human vessels. Exposure of aortic rings from wild-type mice to the ERS inducers tunicamycin and thapsigargin markedly reduced endothelium-dependent relaxation. Global and endothelial-specific deletion of PTP1B as well as pharmacological inhibition protected aortic rings from ERS-mediated endothelial dysfunction. Nitric oxide synthase inhibition with l-NAME abolished relaxation in the presence and absence of ERS, but neither reactive oxygen species scavenging with tempol or peg-catalase, nor cyclooxygenase inhibition with indomethacin prevented ERS-mediated endothelial dysfunction. However, both p38-MAPK and JNK inhibition protected aortic rings from ERS-mediated endothelial dysfunction. In HUVECs, PTP1B deletion prevented ERS-induced PARP cleavage and apoptosis. Lastly, acute ERS inhibition in aortic rings and selective deficiency of endothelial PTP1B in mice protected mice from diabetes-induced endothelial dysfunction. Altogether, these data support the contribution of the p38/JNK-apoptosis pathway in ERS-mediated endothelial dysfunction and present endothelial PTP1B as a major regulator of endothelial cell viability in conduit vessels and a potential target for the management of macrovascular diseases in diabetes.</t>
  </si>
  <si>
    <t>Protein tyrosine phosphatase 1B (PTP1B) is considered a potential therapeutic target for the treatment of type 2 diabetes mellitus (T2DM), since this enzyme plays a significant role to down-regulate insulin and leptin signalling and its over expression has been implicated in the development of insulin resistance, T2DM and obesity. Some thiazolidinediones (TZD) derivatives have been reported as promising PTP1B inhibitors with anti hyperglycemic effects. Recently, lobeglitazone, a new TZD, was described as an antidiabetic drug that targets the PPAR-gamma (peroxisome gamma proliferator-activated receptor) pathway, but no information on its effects on PTP1B have been reported to date. We investigated the effects of lobeglitazone on PTP1B activity in vitro. Surprisingly, lobeglitazone led to moderate inhibition on PTP1B (IC50 42.8 +/- 3.8 microM) activity and to a non-competitive reversible mechanism of action. As lobeglitazone inhibits PTP1B activity in vitro, we speculate that it could also target PTP1B signalling pathway in vivo and thus contribute to potentiate its antidiabetic effects.</t>
  </si>
  <si>
    <t>Protein-tyrosine phosphatase 1B (PTP1B) is the canonical enzyme for investigating how distinct structural elements influence enzyme catalytic activity. Although it is recognized that dynamics are essential for PTP1B function, the data collected thus far have not resolved whether distinct elements are dynamically coordinated or, alternatively, whether they fulfill their respective functions independently. To answer this question, we performed a comprehensive (13)C-methyl relaxation study of Ile, Leu, and Val (ILV) residues of PTP1B, which, because of its substantially increased sensitivity, provides a comprehensive understanding of the influence of protein motions on different time scales for enzyme function. We discovered that PTP1B exhibits dynamics at three distinct time scales. First, it undergoes a distinctive slow motion that allows for the dynamic binding and release of its two most N-terminal helices from the catalytic core. Second, we showed that PTP1B (13)C-methyl group side chain fast time-scale dynamics and (15)N backbone fast time-scale dynamics are fully consistent, demonstrating that fast fluctuations are essential for the allosteric control of PTP1B activity. Third, and most importantly, using (13)C ILV constant-time Carr-Purcell-Meiboom-Gill relaxation measurements experiments, we demonstrated that all four catalytically important loops-the WPD, Q, E, and substrate-binding loops-work in dynamic unity throughout the catalytic cycle of PTP1B. Thus, these data show that PTP1B activity is not controlled by a single functional element, but instead all key elements are dynamically coordinated. Together, these data provide the first fully comprehensive picture on how the validated drug target PTP1B functions.</t>
  </si>
  <si>
    <t>A critical biological event that contributes to the appearance and progress of cancer and diabetes is the reversible phosphorylation of proteins, a process controlled by protein tyrosine-kinases (PTKs) and protein tyrosine-phosphatases (PTPs). Within the PTPs, PTP1B has gained significant interest since it is a validated target in drug discovery. Indeed, several PTP1B inhibitors have been developed, from both, synthesis and natural products. However, none have been approved by the FDA, due to their poor selectivity and/or pharmacokinetic properties. One of the most significant challenges to the discovery of PTP1B inhibitors (in vitro or in silico) is the use of truncated structures (PTP1B1-300), missing valuable information about the mechanisms of inhibition, and selectivity of ligands. The present study describes the biochemical characterization of a full-length PTP1B (hPTP1B1-400), as well as the description of phenalenones 1-4 and ursolic acid (5) as allosteric modulators. Compounds 1-5 showed inhibitory potential on hPTP1B1-400, with IC50 values ranging from 12.7 to 82.1 microM. Kinetic studies showed that 1 and 5 behave as mixed and non-competitive inhibitors, respectively. Circular dichroism experiments confirmed that 1 and 5 induced conformational changes to hPTP1B1-400. Further insights into the structure of hPTP1B1-400 were obtained from a homology model, which pointed out that the C-terminus (residues 301-400) is highly disordered. Molecular docking with the homologated model suggested that compounds 1 and 3-5 bind to the C-terminal domain, likely inducing conformational changes on the protein. Docking positions of compounds 1, 4, and 5 were refined with molecular dynamics simulations. Importantly, these simulations confirmed the high flexibility of the C-terminus of hPTP1B1-400, as well as the changes to its rigidity when bound to 1, 4, and 5.</t>
  </si>
  <si>
    <t>BACKGROUND Acori Tatarinowii Rhizoma (ATR), a traditional Chinese herbal medicine, is used to treat Alzheimer's disease (AD), which is a worldwide degenerative brain disease. The aim of this study was to identify the potential mechanism and molecular targets of ATR in AD by using network pharmacology. MATERIAL AND METHODS The potential targets of the active ingredients of ATR were predicted by PharmMapper, and the targets of Alzheimer's disease were searched by DisGeNET. All screened genes were intersected to obtain potential targets for the active ingredients of ATR. The protein-protein interaction network of possible targets was established by STRING, GO Enrichment, and KEGG pathway enrichment analyses using the Annotation of DAVID database. Next, Cytoscape was used to build the "components-targets-pathways" networks. Additionally, a "disease-component-gene-pathways" network was constructed and verified by molecular docking methods. In addition, the active constituents ss-asarone and ss-caryophyllene were used to detect Ass(1)(-)(4)(2)-mediated SH-SY5Y cells, and mRNA expression levels of APP, Tau, and core target genes were estimated by qRT-PCR. RESULTS The results showed that the active components of ATR participate in related biological processes such as cancer, inflammation, cellular metabolism, and metabolic pathways and are closely related to the 13 predictive targets: ESR1, PPARG, AR, CASP3, JAK2, MAPK14, MAP2K1, ABL1, PTPN1, NR3C1, MET, INSR, and PRKACA. The ATR active components of ss-caryophyllene significantly reduced the mRNA expression levels of APP, TAU, ESR1, PTPN1, and JAK2. CONCLUSIONS The targets and mechanism corresponding to the active ingredients of ATR were investigated systematically, and novel ideas and directions were provided to further study the mechanism of ATR in AD.</t>
  </si>
  <si>
    <t>Protein-tyrosine phosphatase 1B (PTP1B, EC 3.1.3.48) is an important regulator of insulin signalling. Herein, we employed experimental and computational biology techniques to investigate the inhibitory properties of phenolics, identified from four in vitro gastrointestinal digested (IVGD) soft fruits, on PTP1B. Analysis by LC-MS/MS identified specific phenolics that inhibited PTP1B in vitro. Enzyme kinetics identified the mode of inhibition, while dynamics, stability and binding mechanisms of PTP1B-ligand complex were investigated through molecular modelling, docking, molecular dynamics (MD) simulations, and MM/PBSA binding free energy estimation. IVGD extracts and specific phenolics identified from the four soft fruits inhibited PTP1B (P &lt; 0.0001) activity. Among the phenolics tested, the greatest inhibition was shown by malvidin-3-glucoside (P &lt; 0.0001) and gallic acid (P &lt; 0.0001). Malvidin-3-glucoside (Ki = 3.8 microg/mL) was a competitive inhibitor and gallic acid (Ki = 33.3 microg/mL) a non-competitive inhibitor of PTP1B. Malvidin-3-glucoside exhibited better binding energy than gallic acid and the synthetic inhibitor Dephostatin (-7.38 &gt; -6.37 &gt; -5.62 kcal/mol) respectively. Principal component analysis demonstrated malvidin-3-glucoside PTP1B-complex occupies more conformational space where critical WPD-loop displayed a higher degree of motion. MM/PBSA binding free energy for malvidin-3-glucoside to PTP1B was found to be higher than other complexes mediated by Van der Waals energy rather than electrostatic interaction for the other two inhibitors (-80.32 +/- 1.25 &gt; -40.64 +/- 1.43 &gt; -21.63 +/- 1.73 kcal/mol) respectively. Altogether, we have established novel insights into the specific binding of dietary phenolics and have identified malvidin-3-glucoside as an PTP1B inhibitor, which may be further industrially developed for the treatment of type-2 diabetes.</t>
  </si>
  <si>
    <t>Six new Diels-Alder type adducts, morusalisins A-F (1-6), were isolated from Morus alba cell cultures. The structures of 1-6 were determined by extensive spectroscopic data analysis, including HRESIMS, NMR, and ECD experiments. Furthermore, compounds 1-6 exhibited potent protein tyrosine phosphatase 1B (PTP1B) inhibitory activity with IC50 values ranging from 1.14 to 2.24 muM, making them promising as bioactive compounds for anti-diabetic drug discovery.</t>
  </si>
  <si>
    <t>Mulberry leaf is a common vegetable with a variety of beneficial effects, such as hypoglycemic activity. However, the underlying mechanism of its hypoglycemic effect have not been fully revealed. In this study, two flavonoid derivatives were isolated from mulberry leaves, a new geranylated flavonoid compound (1) and its structural analogue (2). The structures of compounds 1 and 2 were elucidated using spectroscopic analysis. To study the potential hypoglycemic properties of these compounds, their regulatory effects on protein tyrosine phosphatase 1B (PTP1B) were investigated. In comparison to oleanolic acid, compounds 1 and 2 showed significant inhibitory activities (IC50 = 4.53 +/- 0.31 and 10.53 +/- 1.76 muM) against PTP1B, the positive control (IC50 = 7.94 +/- 0.76 muM). Molecular docking predicted the binding sites of compound 1 to PTP1B. In insulin-resistance HepG2 cell, compound 1 promoted glucose consumption in a dose-dependent manner. Furthermore, western blot and polymerase chain reaction analyses indicated that compound 1 might regulate glucose consumption through the PTP1B/IRS/PI3K/AKT pathway. In conclusion, geranylated flavonoids in mulberry leaves inhibite PTP1B and increase the glucose consumption in insulin-resistant cells. These findings provide an important basis for the use of mulberry leaf flavonoids as a dietary supplement to regulate glucose metabolism.</t>
  </si>
  <si>
    <t>RATIONALE: Atherosclerosis preferentially occurs at specific sites of the vasculature where endothelial cells (ECs) are exposed to disturbed blood flow. Translocation of integrin alpha5 to lipid rafts promotes integrin activation and ligation, which is critical for oscillatory shear stress (OSS)-induced EC activation. However, the underlying mechanism of OSS promoted integrin alpha5 lipid raft translocation has remained largely unknown. OBJECTIVE: The objective of this study was to specify the mechanotransduction mechanism of OSS-induced integrin alpha5 translocation and subsequent EC activation. METHODS AND RESULTS: Mass spectrometry studies identified endothelial ANXA2 (annexin A2) as a potential carrier allowing integrin alpha5beta1 to traffic in response to OSS. Interference by siRNA of AnxA2 in ECs greatly decreased OSS-induced integrin alpha5beta1 translocation to lipid rafts, EC activation, and monocyte adhesion. Pharmacological and genetic inhibition of PTP1B (protein tyrosine phosphatase 1B) blunted OSS-induced integrin alpha5beta1 activation, which is dependent on Piezo1-mediated calcium influx in ECs. Furthermore, ANXA2 was identified as a direct substrate of activated PTP1B by mass spectrometry. Using bioluminescence resonance energy transfer assay, PTP1B-dephosphorylated ANXA2 at Y24 was found to lead to conformational freedom of the C-terminal core domain from the N-terminal domain of ANXA2. Immunoprecipitation assays showed that this unmasked ANXA2-C-terminal core domain specifically binds to an integrin alpha5 nonconserved cytoplasmic domain but not beta1. Importantly, ectopic lentiviral overexpression of an ANXA2(Y24F) mutant increased and shRNA against Ptp1B decreased integrin alpha5beta1 ligation, inflammatory signaling, and progression of plaques at atheroprone sites in apolipoprotein E (ApoE)(-/-) mice. However, the antiatherosclerotic effect of Ptp1B shRNA was abolished in AnxA2(-/-)ApoE(-/-) mice. CONCLUSIONS: Our data elucidate a novel endothelial mechanotransduction molecular mechanism linking atheroprone flow and activation of integrin alpha5beta1, thereby identifying a class of potential therapeutic targets for atherosclerosis. Graphic Abstract: An graphic abstract is available for this article.</t>
  </si>
  <si>
    <t>In the course of studying the components from the roots of Sophora flavescens, eight new unusual biflavonoids consisting of a flavanone fused with a dihydrochalcone skeleton were isolated. These new chemical structures were elucidated by means of UV, IR, HRESIMS, NMR and ECD spectroscopic data and a comparison of experimental ECD spectra with calculated ECD spectra. Some compounds were subjected to an antidiabetic bioassay on human recombinant PTP1B inhibition, and showed strong inhibitory activity.</t>
  </si>
  <si>
    <t>PURPOSE: Thyroid hormones are essential for the normal function of almost all human tissues, and have critical roles in metabolism, differentiation and growth. Free triiodothyronine (fT3), free thyroxine (fT4) and thyroid-stimulating hormone (TSH) levels are under strong genetic influence; however, most of the heritability is yet unexplained. METHODS: In order to identify novel loci associated with fT3, fT4 and TSH serum levels we performed a genome-wide meta-analysis of 7 411 206 polymorphisms in up to 1731 euthyroid individuals from three Croatian cohorts from Dalmatia region: two genetically isolated island populations and one mainland population. Additionally, we also performed a bivariate analysis of fT3 and fT4 levels. RESULTS: The EPHB2 gene variant rs67142165 reached genome-wide significance for association with fT3 plasma levels (P = 9.27 x 10(-9)) and its significance was confirmed in bivariate analysis (P = 9.72 x 10(-9)). We also found a genome-wide significant association for variant rs13037502 upstream of the PTPN1 gene and TSH plasma levels (P = 1.67 x 10(-8)). CONCLUSION: We identified a first genome-wide significant variant associated with fT3 plasma levels, as well as a novel locus associated with TSH plasma levels. These findings are biologically relevant and enrich our knowledge about the genetic basis of pituitary-thyroid axis function.</t>
  </si>
  <si>
    <t>Type 2 diabetes mellitus is a fast-growing epidemic affecting people globally. We initiated the project by searching the possible target of the Pueraria lobata root extract (P. lobata). We conducted the IC50 assays of P. lobata on the four diabetes-related proteins: PTP1B, TCPTP, SHP-2 and DPP-4. Results indicated that P. lobata exhibited high PTP1B inhibitory activity with IC50 of 0.043mg/ml. Treated insulin-resistant HepG2 cells with 0.0115mg/ml of P. lobata increased the glucose uptake by two times compared with the negative control. Further, we performed OGTT test on the diabetic C57BL/6 male mice. 20% decreased blood glucose (AUC) was obtained with a dose of 1g/kg P. lobata compared with the negative control. Herein, we were able to demonstrate the antidiabetic effects of P. lobata might be related to the inhibition of PTP1B and therefore, bettering the insulin signaling pathway.</t>
  </si>
  <si>
    <t>BACKGROUND: Elevated homocysteine is epidemiologically related to insulin resistance. Protein-tyrosine phosphatase 1B (PTP1B) is a negative regulator of insulin signaling. However, the effect of homocysteine on PTP1B remains unclear. METHODS: S-homocysteinylated PTP1B was identified by LC-ESI-MS/MS. The ability of thioredoxin system to recover active PTP1B from S-homocysteinylated PTP1B was confirmed by RNA interference. To address the mechanism for homocysteine to affect PTP1B activity, we performed 5-IAF insertion, activity assays, Western blotting, co-immunoprecipitation and glucose uptake experiments. RESULTS: The thiol-containing form of homocysteine (HcySH) suppressed phosphorylation of insulin receptor-beta subunit, but enhanced PTP1B activity. This phenomenon was partially related to the fact that HcySH promoted PTP1B expression. Although the disulfide-bonded form of homocysteine (HSSH) modified PTP1B to form an inactive S-homocysteinylated PTP1B, HcySH-induced increase in the activities of cellular thioredoxin and thioredoxin reductase, components of thioredoxin system, could recover active PTP1B from S-homocysteinylated PTP1B. Thioredoxin system transferred electrons from NADPH to S-homocysteinylated PTP1B, regenerating active PTP1B in vitro and in hepatocytes. The actions of HcySH were also related with decrease in hepatic glucose uptake. CONCLUSIONS: The effect of HcySH/HSSH on PTP1B activity depends, at least partially, on the ratio of active PTP1B and S-homocysteinylated PTP1B. High HcySH-induced an increase in thioredoxin system activity is beneficial to de-S-homocysteinylation and is good for PTP1B activity. GENERAL SIGNIFICANCE: Our data provide a novel insight into post-translational regulation of PTP1B, and expand the biological functions of thioredoxin system.</t>
  </si>
  <si>
    <t>The marine alga, Symphyocladia latiuscula (Harvey) Yamada, is a good source of bromophenols with numerous biological activities. This study aims to characterize the anti-diabetic potential of 2,3,6-tribromo-4,5-dihydroxybenzyl derivatives isolated from S. latiuscula via their inhibition of tyrosine phosphatase 1B (PTP1B) and alpha-glucosidase. Additionally, this study uses in silico modeling and glucose uptake potential analysis in insulin-resistant (IR) HepG2 cells to reveal the mechanism of anti-diabetic activity. This bioassay-guided isolation led to the discovery of three potent bromophenols that act against PTP1B and alpha-glucosidase: 2,3,6-tribromo-4,5-dihydroxybenzyl alcohol (1), 2,3,6-tribromo-4,5-dihydroxybenzyl methyl ether (2), and bis-(2,3,6-tribromo-4,5-dihydroxybenzyl methyl ether) (3). All compounds inhibited the target enzymes by 50% at concentrations below 10 muM. The activity of 1 and 2 was comparable to ursolic acid (IC50; 8.66 +/- 0.82 muM); however, 3 was more potent (IC50; 5.29 +/- 0.08 muM) against PTP1B. Interestingly, the activity of 1(-)3 against alpha-glucosidase was 30(-)110 times higher than acarbose (IC50; 212.66 +/- 0.35 muM). Again, 3 was the most potent alpha-glucosidase inhibitor (IC50; 1.92 +/- 0.02 muM). Similarly, 1(-)3 showed concentration-dependent glucose uptake in insulin-resistant HepG2 cells and downregulated PTP1B expression. Enzyme kinetics revealed different modes of inhibition. In silico molecular docking simulations demonstrated the importance of the 7(-)OH group for H-bond formation and bromine/phenyl ring number for halogen-bond interactions. These results suggest that bromophenols from S. latiuscula, especially highly brominated 3, are inhibitors of PTP1B and alpha-glucosidase, enhance insulin sensitivity and glucose uptake, and may represent a novel class of anti-diabetic drugs.</t>
  </si>
  <si>
    <t>Gastrointestinal stromal tumor (GIST) is a common sarcoma of gastrointestinal tract (GIT) with high metastatic and recurrence rates, but the proteomic features are still less understood. Here we performed systematic quantitative proteome profiling of GIST from 13 patients classified into very low/low, intermediate and high risk subgroups. An extended cohort of GIST (n = 131) was used for immunohistochemical validation of proteins of interest. In total, 9177 proteins were quantified, covering 55.9% of the GIT transcriptome from The Human Protein Altas. Out of the 9177 quantified proteins, 4930 proteins were observed in all 13 cases with 517 upregulated and 187 downregulated proteins in tumorous tissues independent of risk stage. Pathway analysis showed that the downregulated proteins were mostly enriched in metabolic pathway, whereas the upregulated proteins mainly belonged to spliceosome pathway. In addition, 131 proteins showed differentially expressed patterns among GIST subgroups with statistical significance. The 13 GIST cases were classified into 3 subgroups perfectly based on the expression of these proteins. The intensive comparison of molecular phenotypes and possible functions of quantified oncoproteins, tumor suppressors, phosphatases and kinases between GIST subgroups was carried out. Immunohistochemical analysis of the phosphatase PTPN1 (n = 117) revealed that the GIST patients with high PTPN1 expression had low chances of developing metastasis. Collectively, this work provides valuable information for understanding the inherent biology and evolution of GIST.</t>
  </si>
  <si>
    <t>BACKGROUND: The main characteristic of Diabetes type II is the impaired activation of intracellular mechanisms triggered by the action of insulin. PTP1b is a Protein Tyrosine Phosphatase that dephosphorylates insulin receptor causing its desensitization. Since inhibition of PTP1b may prolong insulin receptor activity, PTP1b has become a drug target for the treatment of Diabetes II. Although a number of inhibitors have been synthesized during the last decades, the research still continues for the development of more effective and selective compounds. Moreover, several constituents of plants and edible algae with PTP1b inhibitory action have been found, adding this extra activity at the pallet of properties of the specific natural products. OBJECTIVE: Sideritis L. (Lamiaceae) is a herbal plant growing around the Mediterranean sea which is included in the Mediterranean diet for centuries. The present study is the continuation of a previous work where the antioxidant and anti-inflammatory activities of the components of Sideritis L. were evaluated and aimed to investigate the potential of some sideritis's components to act as PTP1b inhibitors, thus exhibiting the beneficial effect in the treatment of diabetes II. METHODS: Docking analysis was done to predict PTP1b inhibitory action. Human recombinant PTP1b enzyme was used for the evaluation of the PTP1b inhibitory action, while inhibition of the human LAR and human T-cell PTP was tested for the estimation of the selectivity of the compounds. CONCLUSION: Docking analysis effectively predicted inhibition and mode of inhibitory action. According to the experimental results, four of the components exhibited PTP1b inhibitory action. The most active ones were acetoside, which acted as a competitive inhibitor, with an IC50 of 4 microM and lavandufolioside, which acted as an uncompetitive inhibitor, with an IC50 of 9.3 microM. All four compounds exhibited increased selectivity against PTP1b.</t>
  </si>
  <si>
    <t>Insulin exists in the central nervous system, where it executes two important functions in the hypothalamus: the suppression of food intake and the improvement of glucose metabolism. Recent studies have shown that both are exerted robustly in rodents and humans. If intact, these functions exert beneficial effects on obesity and diabetes, respectively. Disruption of both occurs due to a condition known as hypothalamic insulin resistance, which is caused by obesity and the overconsumption of saturated fat. An enormous volume of literature addresses the molecular mechanisms of hypothalamic insulin resistance. IKKbeta and JNK are major players in the inflammation pathway, which is activated by saturated fatty acids that induce hypothalamic insulin resistance. Two major tyrosine phosphatases, PTP-1B and TCPTP, are upregulated in chronic overeating. They dephosphorylate the insulin receptor and insulin receptor substrate proteins, resulting in hypothalamic insulin resistance. Prolonged hyperinsulinemia with excessive nutrition activates the mTOR/S6 kinase pathway, thereby enhancing IRS-1 serine phosphorylation to induce hypothalamic insulin resistance. Other mechanisms associated with this condition include hypothalamic gliosis and disturbed insulin transport into the central nervous system. Unveiling the precise molecular mechanisms involved in hypothalamic insulin resistance is important for developing new ways of treating obesity and type 2 diabetes.</t>
  </si>
  <si>
    <t>Exercise is important nonpharmacological treatment for improvement of insulin sensitivity in menopause. However, its effect on menopausal cardiac insulin resistance is needing further research. We investigated protective effects of low-intensity exercise on cardiac insulin signaling, inflammation, regulation of nitric oxide synthase (NOS) and matrix metalloproteinase 9 (MMP-9) in ovariectomized (OVX) Wistar rats, submitted to 10% fructose solution for 9 weeks. OVX rats were divided into control, sedentary fructose, and exercise fructose groups. Measurements of physical and biochemical characteristics were carried out to evaluate metabolic syndrome development. Messenger RNA and protein levels and phosphorylation of cardiac insulin signaling molecules, endothelial and inducible NOS (eNOS and iNOS), p65 subunit of nuclear factor kappaB (NFkappaB), tumor necrosis factor alpha (TNF-alpha), suppressor of cytokine signaling 3 (SOCS3), and MMP-9 were analyzed. Fructose increased insulin level, homeostasis model assessment (HOMA) index, and visceral adipose tissue weight, while low-intensity exercise prevented insulin level and HOMA index increase. Fructose also decreased cardiac pAkt (Ser473), peNOS (Ser1177) and increased insulin receptor substrate 1 (IRS1) phosphorylation at Ser307, pNFkappaB (Ser276) and NFkappaB and MMP-9 content, without any effect on iNOS, protein-tyrosine phosphatase 1B, TNF-alpha, and SOCS3. Exercise prevented changes in pIRS1 (Ser307), pAkt (Ser473), peNOS (Ser1177), pNFkappaB (Ser276), and NFkappaB expression. In addition, exercise increased pIRS1 (Tyr632), pAkt (Thr308), and eNOS expression. Low-intensity exercise prevented cardiac insulin signaling disarrangement in fructose-fed OVX rats and therefore eNOS dysfunction, as well as pro-inflammatory signaling activation, without effect on tissue remodeling, suggesting physical training as a way to reduce cardiovascular risk.</t>
  </si>
  <si>
    <t>BACKGROUND: Breast cancer (BC) risk, development, and prognosis were closely related to obesity, diabetes mellitus, and metabolic syndrome. Protein tyrosine phosphatase, non-receptor type 1 (PTPN1) located on chromosome 20q13, could negatively regulate insulin and leptin signaling. In this study, we determined the association of PTPN1 polymorphisms with BC risk. METHODS: We analyzed the distribution of 11 selected PTPN1 single nucleotide polymorphisms in Chinese female patients with BC (n = 953) and healthy controls (n = 963) based on a multicenter case-control study. The association of PTPN1 genotypes and haplotypes frequencies with BC risk were determined by logistic regression analysis. Analyses were further stratified by body mass index (BMI), waist-hip rate (WHR), diabetes mellitus history, and fasting plasma glucose level. The eQTL (expression Quantitative Trait Loci) analysis for PTPN1 was conducted by GTEx database. RESULTS: There were significant differences between BC cases and control groups in menopausal status, number of births, and BMI. Four single nucleotide polymorphisms (SNPs; rs3215684, rs3787345, rs718049, and rs718050) decreased overall BC risk, and other seven SNPs showed no significant association with BC risk. In multivariate analysis, BMI and rs3215684 DT + DD genotype were identified as independent risk factors for BC, and mutated genotypes of rs3215684 were correlated with increased PTPN1 expression. There are no haplotypes showed different frequencies between cases and controls. In the stratified analysis, rs2206656 showed a significant association with decreased BC risk in the subgroup of BMI &lt;/= 24 kg/m (2) , while rs3215684 and rs718049 showed lower BC risk in the subgroup of WHR &gt; 0.85. Seven SNPs showed lower BC risk in the subgroup with diabetes mellitus history and/or fasting plasma glucose level &gt;/= 7 mM, while rs754118 decreased BC risk in the subgroup of fasting plasma glucose level &lt; 7 mM. CONCLUSION: Our findings suggest that PTPN1 SNPs associated with BC susceptibility in Chinese females, which also suggested a novel mechanism between obesity, diabetes mellitus, and BC risk.</t>
  </si>
  <si>
    <t>BACKGROUND: Obesity is associated with reduced physiological responses to leptin and insulin, leading to the concept of obesity-associated hormonal resistance. OBJECTIVES: Here, we demonstrate that contrary to expectations, leptin signaling not only remains functional but also is constantly activated in the arcuate nucleus of the hypothalamus (ARH) neurons of obese mice. This state of persistent response to endogenous leptin underpins the lack of response to exogenous leptin. METHODS AND RESULTS: The study of combined leptin and insulin signaling demonstrates that there is a common pool of ARH neurons responding to both hormones. More importantly, we show that the constant activation of leptin receptor neurons in the ARH prevents insulin signaling in these neurons, leading to impaired glucose tolerance. Accordingly, antagonising leptin signaling in diet-induced obese (DIO) mice restores insulin signaling in the ARH and improves glucose homeostasis. Direct inhibition of PTP1B in the CNS restores arcuate insulin signaling similarly to leptin inhibition; this effect is likely to be mediated by AgRP neurons since PTP1B deletion specifically in AgRP neurons restores glucose and insulin tolerance in DIO mice. CONCLUSIONS: Finally, our results suggest that the constant activation of arcuate leptin signaling in DIO mice increases PTP1B expression, which exerts an inhibitory effect on insulin signaling leading to impaired glucose homeostasis.</t>
  </si>
  <si>
    <t>Fermented cereals, staple foods in Asia and Africa, are recently receiving a growing interest in Western countries. The object of this work is the characterization of a fermented wheat used as a food ingredient and dietary supplement. To this aim, the phenolic composition, the activity on protein tyrosine phosphatase 1B (PTP1B), an enzyme overexpressed in type-II diabetes, the in vitro prebiotic properties on Lactobacillus reuteri and the microbial composition were investigated. Basic and acidic hydrolysis were tested for an exhaustive recovery of bound phenols: the acidic hydrolysis gave best yields. Methyl ferulate and neocarlinoside were identified for the first time in wheat. The inhibitory power of the extracts of several batches were investigated on PTP1B enzyme. The product was not able to inhibit the enzyme, otherwise, for the first time, a complete inhibition was observed for schaftoside, a major C-flavonoid of wheat. The microbial composition was assessed identifying Lactobacillus, Enterococcus, and Pediococcus as the main bacterial species. The fermented wheat was a suitable substrate for the grown of L. reuteri, recognized for its health properties in the human gut. The proposed method for phenols is easier compared to those based on strong basic hydrolysis; our results assessed the bound phenols as the major fraction, differently from that suggested by the literature for fermented cereals.</t>
  </si>
  <si>
    <t>Honey is a food known for its medical properties. In this work, we have studied the impact of different types of honey on insulin signalling pathway. We found that honey extracts inhibit the enzyme PTP1B, one of the main negative regulators of insulin receptor signalling. HPLC-MS analysis allowed us to confirm the presence of several natural PTP1B inhibitors in the honey extracts analysed. Statistical analysis methods show a correlation between specific (1)H-NMR resonance frequencies/HPLC peaks and the inhibitory power of the samples. This finding will allow the prediction of the biological properties of honey samples applying relative simple analytical methods. Finally, we demonstrated that the treatment of HepG2 cells with honey extracts enhances the expression of insulin receptor, and stimulates glucose uptake. For the first time, our results demonstrate that bioactive components of honey could improve glycaemic control by both inhibiting PTP1B and stimulating the expression of insulin receptor in liver cells.</t>
  </si>
  <si>
    <t>The diffusion of type 2 diabetes (T2D) throughout the world represents one of the most important health problems of this century. Patients suffering from this disease can currently be treated with numerous oral anti-hyperglycaemic drugs, but none is capable of reproducing the physiological action of insulin and, in several cases, they induce severe side effects. Developing new anti-diabetic drugs remains one of the most urgent challenges of the pharmaceutical industry. Multi-target drugs could offer new therapeutic opportunities for the treatment of T2D, and the reported data on type 2 diabetic mice models indicate that these drugs could be more effective and have fewer side effects than mono-target drugs. alpha-Glucosidases and Protein Tyrosine Phosphatase 1B (PTP1B) are considered important targets for the treatment of T2D: the first digest oligo- and disaccharides in the gut, while the latter regulates the insulin-signaling pathway. With the aim of generating new drugs able to target both enzymes, we synthesized a series of bifunctional compounds bearing both a nitro aromatic group and an iminosugar moiety. The results of tests carried out both in vitro and in a cell-based model, show that these bifunctional compounds maintain activity on both target enzymes and, more importantly, show a good insulin-mimetic activity, increasing phosphorylation levels of Akt in the absence of insulin stimulation. These compounds could be used to develop a new generation of anti-hyperglycemic drugs useful for the treatment of patients affected by T2D.</t>
  </si>
  <si>
    <t>Acute spinal cord injuries (ASCI) are common neural disorders in traumatology medicine. MicroRNA-210 (miR-210) plays a crucial role in cell survival, endothelial cell migration and cell regeneration. This paper is aim to validate the pathophysiological function of miR-210 on ASCI. We built a rat model of ASCI and utilized an adeno-associated virus (rAAV)-expressing miR-210 for stable over-expression of miR-210. We tested in vivo miR-210 gain of function on ASCI by microinjected rAAV-miR-210 into the rat spinal cord. We further screened the targeting genes of miR-210 by PCR array and detected related signal proteins by Western Blot and qPCR. Over-expression of miR-210 protected neurons while neurologic function scores were improved. We further identified less TUNEL-positive cells, few features of apoptosis under electron microscopy, decreased activities of caspase-3 and 8 and increased vessel count in the spinal cord from rAAV-miR-210 group. We also found rAAV-miR-210 promoted expression of angiogenesis and metastasis-related protein (VEGF and Glut1) and regulated serum levels of inflammation-related cytokines. PCR screen array showed PTP1B, target of miR-210, was significantly down-regulated and Akt phosphorylation was significantly increased in rAAV-miR-210 group. The current data suggest that over-expression of miR-210 may target PTP1B and plays a neuroprotective role on rats after ASCI.</t>
  </si>
  <si>
    <t>Protein tyrosine phosphatase 1B (PTP1B) is a widely confirmed target of the type 2 diabetes mellitus (T2DM) treatment. Herein, we reported a highly specific PTP1B inhibitor 2,2',3,3'-tetrabromo-4,4',5,5'-tetrahydroxydiphenylmethane (compound 1), which showed promising hypoglycemic activity in diabetic BKS db mice. With the IC50 value of 2.4 muM, compound 1 could directly bind to the catalytic pocket of PTP1B through a series of hydrogen bonds. Surface plasmon resonance analysis revealed that the target affinity [KD (equilibrium dissociation constant) value] of compound 1 binding to PTP1B was 2.90 muM. Moreover, compound 1 could activate the insulin signaling pathway in C2C12 skeletal muscle cells. We further evaluated the long-term effects of compound 1 in diabetic BKS db mice. Notably, oral administration of compound 1 significantly reduced the blood glucose levels of diabetic mice with increasing insulin sensitivity. In addition, the dyslipidemia of diabetic mice was also significantly improved by compound 1 gavage. The histological experiments showed that compound 1 treatment significantly ameliorated the disordered hepatic and pancreatic architecture and increased the glycogen content in the liver tissues as well as improved the insulin secretion function of pancreas. Taken together, our results manifested that the natural product compound 1 was a highly specific PTP1B inhibitor, which could activate insulin signaling pathway and ameliorate hyperglycemia and dyslipidemia in diabetic BKS db mice.</t>
  </si>
  <si>
    <t>Several series of novel tryptophan-derived rhodanine derivatives were synthesized and identified as potential competitive PTP1B inhibitors and antibacterial agents. Among the compounds studied, 10b was found to have the best in vitro inhibition activity against PTP1B (IC50=0.36+/-0.02muM). In addition, the compounds also showed potent inhibition against other PTPs, especially CDC25B. Molecular docking analysis demonstrated that compounds 7c and 10b could occupy both the catalytic site and the adjacent pTyr binding site simultaneously. The compounds also showed higher levels of activity against gram-positive strains, the gram-negative strain Escherichia coli 1924, and multidrug-resistant gram-positive bacterial strains. Compounds 7c, 8c, 9e, 10a, and 10c had comparable or more potent antibacterial activity than the positive controls.</t>
  </si>
  <si>
    <t>A series of imidazole flavonoids as new type of protein tyrosine phosphatase inhibitors were synthesized and characterized. Most of them gave potent protein phosphatase 1B (PTP1B) inhibitory activities. Especially, compound 11a could effectively inhibit PTP1B with an IC50 value of 0.63muM accompanied with high selectivity ratio (9.5-fold) over T-cell protein tyrosine phosphatase (TCPTP). This compound is cell permeable with relatively low cytotoxicity. The high binding affinity and selectivity was disclosed by molecular modeling and dynamics studies. The structural features essential for activity were confirmed by quantum chemical studies.</t>
  </si>
  <si>
    <t>OBJECTIVE: Gsalpha couples multiple receptors, including the melanocortin 4 receptor (MC4R), to intracellular cAMP generation. Germline inactivating Gsalpha mutations lead to obesity in humans and mice. Mice with brain-specific Gsalpha deficiency also develop obesity with reduced energy expenditure and locomotor activity, and impaired adaptive thermogenesis, but the underlying mechanisms remain unclear. METHODS: We created mice (DMHGsKO) with Gsalpha deficiency limited to the dorsomedial hypothalamus (DMH) and examined the effects on energy balance and thermogenesis. RESULTS: DMHGsKO mice developed severe, early-onset obesity associated with hyperphagia and reduced energy expenditure and locomotor activity, along with impaired brown adipose tissue thermogenesis. Studies in mice with loss of MC4R in the DMH suggest that defective DMH MC4R/Gsalpha signaling contributes to abnormal energy balance but not to abnormal locomotor activity or cold-induced thermogenesis. Instead, DMHGsKO mice had impaired leptin signaling along with increased expression of the leptin signaling inhibitor protein tyrosine phosphatase 1B in the DMH, which likely contributes to the observed hyperphagia and reductions in energy expenditure, locomotor activity, and cold-induced thermogenesis. CONCLUSIONS: DMH Gsalpha signaling is critical for energy balance, thermogenesis, and leptin signaling. This study provides insight into how distinct signaling pathways can interact to regulate energy homeostasis and temperature regulation.</t>
  </si>
  <si>
    <t>Glioblastoma multiform is the most common and malignant primary tumor of the central nervous system in adults, the high recurrence rate and poor prognosis are critical priorities. Pristimerin is a naturally occurring quinone methide triterpenoid isolated from the Celastraceae and Hippocrateaceae families. Its anticancer effects have garnered considerable attention; nonetheless, the mechanisms of action remain unknown. To predict the hub genes of pristimerin, PharmMapper and the Coremine database were used to identify 13 potential protein targets; protein-protein interaction, for which functional enrichment analyses were performed. Compound-target, target-pathway, and compound-target-pathway networks were constructed using Cytoscape. Biological process analysis first revealed that enrichment of these target genes correlated with negative regulation of symbiont growth in the host, and regulation of chronic inflammatory response to antigenic stimulus. Survival analysis in cBioPortal showed that protein tyrosine phosphatase, non-receptor type 1 (PTPN1) and Argonaute 2 (AGO2) might be involved in the carcinogenesis, invasion, or recurrence of diffuse glioma. In addition, we observed that low-dose pristimerin inhibited the viability of glioma cells, while miR-542-5p in vitro; and reduced PTPN1 expression. Notably, high-dose pristimerin induced apoptosis. Furthermore, miR-542-5p silence with siRNA in glioma cells lead to the elevation in AGO2, and decreased PTPN1 level. The effect was obviously post pristimerin treatment and miR-542-5p suppression. In conclusion, pristimerin inhibited glioma progression through AGO2 and PTPN1 expression via a canonical miRNA-mediated mechanism.</t>
  </si>
  <si>
    <t>Chemical investigation of the marine-derived fungal isolate Penicillium sp. SF-5497 resulted in the isolation of two new preaustinoid-related meroterpenoids, named preaustinoid A6 (1) and preaustinoid A7 (2), along with three known metabolites (3-5). Their structures were elucidated by extensive spectroscopic analyses, such as 1D and 2D NMR and MS data. Among these, compounds 1 and 3 inhibited PTP1B activity in a dose-dependent manner, with IC50 values of 17.6 and 58.4 microM, respectively. Furthermore, kinetic analyses indicated that compound 1 inhibited PTP1B in a noncompetitive manner, with the Ki value of 17.0 microM.</t>
  </si>
  <si>
    <t>Targeting of protein tyrosine phosphatase-1B (PTP1B) has emerged as a promising strategy for therapeutic intervention of diabetes and obesity. Investigation of new inhibitors with good bioavailability and high selectivity is the major challenge of drug discovery program targeting PTP1B. Therefore, herein, new neutral benzene-sulfonamide containing compounds were designed, synthesized and biologically evaluated as potent PTP1B inhibitors. New series of thiazolidine, oxazolidine, thiazinan, oxazinan, oxazole, thiazole, tetrazole, cyanopyridine, chromenone, and iminochromene of benzene-sulfonamide derivatives (MSE-1 to MSE-15) were synthesized in a good yield under mild condition using sulfadiazine as a starting material. Among the synthesized compounds, MSE-13 and MSE-14 showed the most in vitro potent PTP-1B inhibitory activity (IC50 of 0.88microM and 3.33microM, respectively). Animal treatment by the target compounds significantly improved the insulin resistance, diminished plasma glucose level, decreased initial body weight, and normalized the serum lipid profile compared to pioglitazone, a standard PTP1B inhibitor. The molecular modeling study showed a high affinity and selectivity of our synthesized compounds to the active site and B-site of PTP1B holding hydrogen bonding, hydrophobic, and electrostatic interactions. Furthermore, Electrostatic Surface Potential (ESP) and HOMO/LUMO analysis indicated the importance of sulfamoyl moiety for PTP1B binding. In silico ADME predictions of such compounds also showed the promising pharmacokinetic and physicochemical properties. The proposed compounds could be considered a lead inhibitory scaffold to PTP1B.</t>
  </si>
  <si>
    <t>RNA-binding proteins (RBPs) lie at the center of posttranscriptional regulation and the dysregulation of RBPs contributes to diabetes. Therefore, the modulation of RBPs is anticipated to become a potential therapeutic approach to diabetes. CYC27 is a synthetic derivative of marine bromophenol BDB, which is isolated from red alga Rhodomela confervoides. In this study, we found that CYC27 significantly lowered the blood glucose levels of diabetic BKS db mice. Moreover, CYC27 effectively ameliorated dyslipidemia in BKS db mice by reducing their total serum cholesterol (TC) and triglyceride (TG) levels. Furthermore, CYC27 was an insulin-sensitizing agent with increased insulin-stimulated phosphorylation of insulin receptors and relevant downstream factors. Finally, to systemically study the mechanisms of CYC27, label-free quantitative phosphoproteomic analysis was performed to investigate global changes in phosphorylation. Enriched GO annotation showed that most regulated phosphoproteins were related to RNA splicing and RNA processing. Enriched KEGG analysis showed that a spliceosome-associated pathway was the predominant pathway after CYC27 treatment. Protein-protein interaction (PPI) analysis showed that CYC27 modulated the process of mRNA splicing via phosphorylation of the relevant RBPs, including upregulated Cstf3 and Srrt. Our results suggested that CYC27 treatment exerted promising anti-diabetic effects by sensitizing the insulin signaling pathways and modulating RNA splicing-associated RBPs.</t>
  </si>
  <si>
    <t>We describe herein the design, synthesis, and biological evaluation of a series of novel protein tyrosine phosphatase 1B (PTP1B) inhibitor retrochalcones having an allyl chain at the C-5 position of their B ring. Biological screening results showed that the majority of these compounds exhibited an inhibitory activity against PTP1B. Thus, preliminary structure-activity relationship (SAR) and quantitative SAR analyses were conducted. Among the compounds, 23 was the most potent inhibitor, exhibiting the highest in vitro inhibitory activity against PTP1B with an IC50 of 0.57microM. Moreover, it displayed a significant hepatoprotective property via activation of the IR pathway in type 2 diabetic db/db mice. In addition, the results of our docking study showed that 23, as a specific inhibitor of PTP1B, effectively transformed the WPD loop from "close" to "open" in the active site. These results may reveal suitable compounds for the development of PTP1B inhibitors.</t>
  </si>
  <si>
    <t>Protein tyrosine phosphatase 1B (PTP1B) is considered a potential target for the treatment of type II diabetes and obesity due to its critical negative role in the insulin signaling pathway. However, improving the selectivity of PTP1B inhibitors over the most closely related T-cell protein tyrosine phosphatase (TCPTP) remains a major challenge for inhibitor development. Lys120 at the active site and Ser27 at the second pTyr binding site are distinct in PTP1B and TCPTP, which may bring differences in binding affinity. To explore the determinant of selective binding of inhibitor, molecular dynamics simulations with binding free energy calculations were performed on K120A and A27S mutated PTP1B, and the internal changes induced by mutations were investigated. Results reveal that the presence of Lys120 induces a conformational change in the WPD-loop and YRD-motif and has a certain effect on the selective binding at the active site. Ser27 weakens the stability of the inhibitor at the second pTyr binding site by altering the orientation of the Arg24 and Arg254 side chains via hydrogen bonds. Further comparison of alanine scanning demonstrates that the reduction in the energy contribution of Arg254 caused by A27S mutation leads to a different inhibitory activity. These observations provide novel insights into the selective binding mechanism of PTP1B inhibitors to TCPTP.</t>
  </si>
  <si>
    <t>Eight new meroterpenoids with different types of monoterpene units, namely, magmenthanes A-H (1-8), were identified from the bark of Magnolia officinalis var. biloba. Magmenthane A (1) possesses a 1,3-dioxabicyclo [4.3.0(1,5)] nonane skeleton, 1-5 possess five pairs of enantiomers and 6 possesses a 1,1'-diallyl-biphenyl fragment. The structures of 1-8 were elucidated on the basis of 1D and 2D NMR, HRESIMS and electronic circular dichroism (ECD) calculations. Compounds 5 and 8 displayed significant PTP1B inhibitory activities with IC50 values of 4.38 and 3.88muM, respectively.</t>
  </si>
  <si>
    <t>A new fatty acid ester (1) and seven known phenolic compounds, i.e. salfredin B11 (2), nigephenol C (3), nigephenol B (4), acetovanillion (5), p-hydroxybenzoic acid (6), p-hydroxy-acetophenone (7) and p-hydroxybenzaldehyde (8), were isolated from the seeds of Nigella sativa var. hispidula. Among them, compounds 5, 7 and 8 were isolated from Nigella for the first time. Their structures were elucidated with HR-ESI-MS, 1D and 2D NMR spectra. Evaluation of the isolated compounds on protein tyrosine phosphatase (PTP1B) assay indicated that although compounds 2-8 show no promising anti-PTP1B activities, compound 1 possess anti-PTP1B activity with an IC50 value of 7.38 +/- 0.14 muM in vitro.</t>
  </si>
  <si>
    <t>AIMS: Protein tyrosine phosphatase-1B (PTP1B) is a negative regulator of receptor tyrosine kinase signaling. In this study, we determined the importance of PTP1B expressed in endothelial cells for the vascular response to arterial injury in obesity. RESULTS: Morphometric analysis of vascular lesions generated by 10% ferric chloride (FeCl3) revealed that tamoxifen-inducible endothelial PTP1B deletion (Tie2.ER(T2)-Cre x PTP1B(fl/fl); End.PTP1B knockout, KO) significantly increased neointima formation, and reduced numbers of (endothelial lectin-positive) luminal cells in End.PTP1B-KO mice suggested impaired lesion re-endothelialization. Significantly higher numbers of proliferating cell nuclear antigen (PCNA)-positive proliferating cells as well as smooth muscle actin (SMA)-positive or vascular cell adhesion molecule-1 (VCAM1)-positive activated smooth muscle cells or vimentin-positive myofibroblasts were detected in neointimal lesions of End.PTP1B-KO mice, whereas F4/80-positive macrophage numbers did not differ. Activated receptor tyrosine kinase and transforming growth factor-beta (TGFbeta) signaling and oxidative stress markers were also significantly more abundant in End.PTP1B-KO mouse lesions. Genetic knockdown or pharmacological inhibition of PTP1B in endothelial cells resulted in increased expression of caveolin-1 and oxidative stress, and distinct morphological changes, elevated numbers of senescence-associated beta-galactosidase-positive cells, and increased expression of tumor suppressor protein 53 (p53) or the cell cycle inhibitor cyclin-dependent kinase inhibitor-2A (p16INK4A) suggested senescence, all of which could be attenuated by small interfering RNA (siRNA)-mediated downregulation of caveolin-1. In vitro, senescence could be prevented and impaired re-endothelialization restored by preincubation with the antioxidant Trolox. INNOVATION: Our results reveal a previously unknown role of PTP1B in endothelial cells and provide mechanistic insights how PTP1B deletion or inhibition may promote endothelial senescence. CONCLUSION: Absence of PTP1B in endothelial cells impairs re-endothelialization, and the failure to induce smooth muscle cell quiescence or to protect from circulating growth factors may result in neointimal hyperplasia.</t>
  </si>
  <si>
    <t>A new natural product, 3alpha,19-dihydroxyl-ent-pimara-8(14),15-diene (1), which possesses an alpha-orientation hydroxymethyl at C-4 and (8,14) groups, as well as eight known compounds, was isolated from the rhizomes of Ricinus communis. The structure of 1 was elucidated by extensive spectroscopic methods and its absolute configurations were confirmed by X-ray crystallographic analysis. The inhibitory rate of 1 against protein tyrosine phosphatase 1B (PTP1B) was 49.49% at the concentration of 6.58 x 10(-5) mol/L.</t>
  </si>
  <si>
    <t>One known bis-indole alkaloid-voacamine was isolated from Voacanga africana Stapf and Surface Plasmon Resonance imaging (SPRi) exprement showed that this alkaloid could be combine with Protein Tyrosine Phosphatase1B (PTP1B). Then the PTP1B activity inhibition experiment display that the compound showed an outstanding promoting activity to PTP1B.</t>
  </si>
  <si>
    <t>PURPOSE: Motility of spermatozoa helps not only in planning the type of infertility treatment but also directly reflects the success rate in assisted reproductive technology (ART). Previously, biotin, a water-soluble vitamin, has been shown to increase the motility and longevity of cryopreserved human spermatozoa. The present study was designed to understand the molecular basis of the beneficial effects of presence of biotin in sperm wash medium on early embryo development. METHODS: The effect biotin supplementation to sperm wash medium on the sperm parameters were assessed in swim-up fraction of normozoospermic and asthenozoospermic ejaculates collected from infertile men. Fertilization and early embryo development was studied using Swiss albino mice. RESULTS: Even though both biotin and pentoxifylline (PTX) enhanced the motility of spermatozoa from normozoospermic and asthenozoospermic samples, biotin group exhibited higher in vitro survival. Using mouse model, we observed that presence of biotin or PTX in sperm wash medium improved the fertilization rate and blastocyst rate compared to control. Blastocysts from these groups had significantly higher total cell number (P &lt; 0.01) and lower apoptotic index. In silico target prediction revealed that GTPase HRas (HRas), tyrosine-protein phosphatase nonreceptor type 1 (PTP1B), and glucokinase are the probable targets for biotin. Solution-state Nuclear Magnetic Resonance (NMR) studies confirmed that biotin interacts both with human HRas and PTP1B. CONCLUSION: Our results indicate that presence of biotin in sperm wash medium can improve the fertilization potential and preimplantation embryo development and can be considered as a safe alternate to PTX.</t>
  </si>
  <si>
    <t>A series of our previously described BH3 peptide mimetics derived from Bim-BH3 domain core region were found to exhibit weak to potent PTP1B binding affinity and inhibitory activities via target-based drug screening. Among these compounds, a 12-aa Bim-BH3 core sequence peptide conjugated to palmitic acid (SM-6) displayed good PTP1B binding affinity (KD=8.38nmol/L), inhibitory activity (IC50=1.20mumol/L) and selectivity against other PTPs (TCPTP, LAR, SHP-1 and SHP-2). Furthermore, SM-6 promoted HepG2 cell glucose uptake and inhibited the expression of PTP1B, indicating that SM-6 could improve the insulin resistance effect in the insulin-resistant HepG2 cell model. These results may indicate a new direction for the application of BH3 peptide mimetics and promising PTP1B peptide inhibitors could be designed and developed based on SM-6.</t>
  </si>
  <si>
    <t>We have reported synthesis of a novel 1,2,3-triazole conjugate of lithocholic acid by 1,3-dipolar cycloaddition reaction. The molecular properties such as geometry, conformations, bond lengths and dihedral angles were investigated theoretically. The bond order analysis was performed using Wiberg bond order (WBO), Fuzzy bond order (FBO) and Laplacian bond order (MBO) method. Electronic properties of molecule such as electrostatic surface potential analysis, frontier molecular orbital analysis, reduced density gradient, total density of states, and global chemical reactivity indices have been investigated. The nonlinear optical properties were also investigated. Total dipole moment, mean polarizability and hyperpolarizability were found to be much higher than standard urea molecule which suggests that it could act as potential NLO material. The molecular docking calculations are also performed to investigate its potential as PTP 1B enzyme inhibitor.</t>
  </si>
  <si>
    <t>Xiao-Xu-Ming decoction has been widely used to treat stroke and sequelae of stroke. We have previously shown that the active fractions of Xiao-Xu-Ming decoction attenuate cerebral ischemic injury. However, the global protein profile and signaling conduction pathways regulated by Xiao-Xu-Ming decoction are still unclear. This study established a two-vessel occlusion rat model by bilateral common carotid artery occlusion. Rats were intragastrically administered 50 or 150 mg/kg Xiao-Xu-Ming decoction for 4 consecutive weeks. Learning and memory abilities were measured with Morris water maze. Motor ability was detected with prehensile test. Coordination ability was examined using the inclined screen test. Neuronal plasticity was observed by immunofluorescent staining. Differentially expressed proteins of rat hippocampus were analyzed by label-free quantitative proteomics. Real time-polymerase chain reaction and western blot assay were used to identify the changes in proteins. Results showed that Xiao-Xu-Ming decoction dramatically alleviated learning and memory deficits, and motor and coordination dysfunction, and increased the expression of microtubule-associated protein 2. Xiao-Xu-Ming decoction extract remarkably decreased 13 upregulated proteins and increased 39 downregulated proteins. The regulated proteins were mainly involved in oxidation reduction process, intracellular signaling cascade process, and protein catabolic process. The signaling pathways were mainly involved in ubiquitin mediated proteolysis and the phosphatidylinositol signaling system. Furthermore, there was an interaction among Rab2a, Ptpn1, Ppm1e, Cdk18, Gorasp2, Eps15, Capza2, Syngap1 and Mt-nd1. Protein analyses confirmed the changes in expression of MT-ND1. The current findings provide new insights into the molecular mechanisms of Xiao-Xu-Ming decoction extract's effects on chronic cerebral hypoperfusion.</t>
  </si>
  <si>
    <t>The protein tyrosine phosphatase PTP1B, which is encoded by PTPN1, is a ubiquitously expressed nonreceptor protein tyrosine phosphatase. PTP1B has long been known to negatively regulate insulin and leptin receptor signalling. Recently, it was reported to be aberrantly expressed in cancer cells and to function as an important oncogene. In this study, we found that PTP1B protein levels are dramatically increased in breast cancer (BC) tissues and that PTP1B promotes the proliferation, and suppresses the apoptosis, of both HER2-positive and triple-negative BC cell lines. Bioinformatics analysis identified that the miRNA, miR-193a-3p, might potentially target PTP1B. We demonstrate that miR-193a-3p regulates PTP1B in BC cells and that it regulates the proliferation and apoptosis of BC cells by targeting PTP1B, both in vitro and in vivo. In conclusion, this study confirms that PTP1B acts as an oncogene in BC and demonstrates that miR-193a-3p can serve as a tumour suppressor gene in BC by targeting PTP1B.</t>
  </si>
  <si>
    <t>Leptin and LPS has been implicated in the development of hypothalamic astrogliosis in rodents. Astrocytes, which are interconnected by gap junction proteins, have emerged as important players in the control of energy homeostasis exerted by the hypothalamus. To investigate the hypothesis of action of T-cell protein tyrosine phosphatase (TCPTP) on the astrocyte morphology, astrocytes from the hypothalamus of one-day-old rats were stimulated with leptin and LPS (used as a positive control). Leptin and LPS induced a marked increase in astrocyte size, an increase in Ptpn2 (TCPTP gene) and gap junction alpha-1 protein, - Gja1 (connexin 43 - CX43 gene) mRNA expression and a decrease in gap junction protein, alpha 6 - Gja6 (CX30 gene) mRNA expression. Remarkably, these effects on astrocytes morphology and connexins were prevented by Ptpn2 siRNA. Astrocytes are known to produce cytokines; here we show that TCPTP acts as an important regulator of the cytokines and it possesses a reciprocal interplay with protein tyrosine phosphatase 1B (PTP1B). Our findings demonstrate that leptin and LPS alter astrocyte morphology by increasing TCPTP, which in turn modulates connexin 30 (CX30) and connexin 43 (CX43) expression. TCPTP and PTP1B seem to act in the regulation of cytokine production in astrocytes.</t>
  </si>
  <si>
    <t>Insulin action in the hypothalamus results in the suppression of hepatic glucose production (HGP). Obesity is often associated with a diminished response to insulin, leading to impaired suppression of HGP in obese mice. Here, we demonstrate that blocking central leptin signaling in diet-induced obese (DIO) mice restores the liver's ability to suppress glucose production. Leptin increases the expression of the insulin receptor phosphatase PTP1B, which is highly expressed in the hypothalamus of DIO mice. We demonstrate that the central pharmacological inhibition or ARH-targeted deletion of PTP1B restores the suppression of HGP in obese mice. Additionally, mice that lack PTP1B in AgRP neurons exhibit enhanced ARH insulin signaling and have improved glucose tolerance and insulin sensitivity. Overall, our findings indicate that obesity-induced increases in PTP1B diminish insulin action in the hypothalamus, resulting in unconstrained HGP and contributing to hyperglycemia in obesity.</t>
  </si>
  <si>
    <t>microRNAs are an emerging class of molecules that regulate pathogenesis of cardiovascular diseases. Here we aim to elucidate the effects and mechanism of miR-135a, a previously reported regulator of ischemia-reperfusion (I/R) injury, in myocardial I/R injury. Quantitative real-time polymerase chain reaction analysis revealed that the expression level of miR-135a was significantly decreased both in the rat I/R group and H9c2 cells subjected to hypoxia/reoxygenation. Overexpression of miR-135a in vivo markedly decreased the infarct size and inhibited the I/R-induced cardiomyocyte apoptosis. Overexpression of miR-135a in H9c2 also exerted antiapoptosis effects. Furthermore, bioinformatics analysis, luciferase activity, and the Western blot assay indicated that protein tyrosine phosphatase 1B (PTP1B) is a direct target of miR-135a. In addition, the expression of proapoptotic-related genes, such as p53, Bax, and cleaved caspase3, were decreased in association with the downregulation of PTP1B. In summary, this study demonstrates that miR-135a exerts protective effects against myocardial I/R injury by targeting PTP1B.</t>
  </si>
  <si>
    <t>Litsea cubeba, an important medicinal plant, is widely used as a traditional Chinese medicine and spice. Using cytotoxicity-guided fractionation, nine new lignans 1(-)9 and ten known analogues 10(-)19 were obtained from the EtOH extract of the twigs of L. cubeba. Their structures were assigned by extensive 1D- and 2D-NMR experiments, and the absolute configurations were resolved by specific rotation and a combination of experimental and theoretically calculated electronic circular dichroism (ECD) spectra. In the cytotoxicity assay, 7',9-epoxylignans with feruloyl or cinnamoyl groups (compounds 7(-)9, 13 and 14) were selectively cytotoxic against NCI-H1650 cell line, while the dibenzylbutyrolactone lignans 17(-)19 exerted cytotoxicities against HCT-116 and A2780 cell lines. The results highlighted the structure-activity relationship importance of a feruloyl or a cinnamoyl moiety at C-9' or/and C-7 ketone in 7',9-epoxylignans. Furthermore, compound 11 was moderate active toward protein tyrosine phosphatase 1B (PTP1B) with an IC50 value of 13.5 muM, and compounds 4(-)6, 11 and 12 displayed inhibitory activity against LPS-induced NO production in RAW264.7 macrophages, with IC50 values of 46.8, 50.1, 58.6, 47.5, and 66.5 muM, respectively.</t>
  </si>
  <si>
    <t>BACKGROUND: Coronary artery disease (CAD) is the leading cause of morbidity and mortality in patients with type 2 diabetes mellitus (T2DM). The purpose of the present study was to discriminate the Indian CAD patients with or without T2DM by using multiple pathophysiological biomarkers. METHODS: Using sensitive multiplex protein assays, we assessed 46 protein markers including cytokines/chemokines, metabolic hormones, adipokines and apolipoproteins for evaluating different pathophysiological conditions of control, T2DM, CAD and T2DM with CAD patients (T2DM_CAD). Network analysis was performed to create protein-protein interaction networks by using significantly (p &lt; 0.05) altered protein markers in each disease using STRING 10.5 database. We used two supervised analysis methods i.e., between class analysis (BCA) and principal component analysis (PCA) to reveals distinct biomarkers profiles. Further, random forest classification (RF) was used to classify the diseases by the panel of markers. RESULTS: Our two supervised analysis methods BCA and PCA revealed a distinct biomarker profiles and high degree of variability in the marker profiles for T2DM_CAD and CAD. Thereafter, the present study identified multiple potential biomarkers to differentiate T2DM, CAD, and T2DM_CAD patients based on their relative abundance in serum. RF classified T2DM based on the abundance patterns of nine markers i.e., IL-1beta, GM-CSF, glucagon, PAI-I, rantes, IP-10, resistin, GIP and Apo-B; CAD by 14 markers i.e., resistin, PDGF-BB, PAI-1, lipocalin-2, leptin, IL-13, eotaxin, GM-CSF, Apo-E, ghrelin, adipsin, GIP, Apo-CII and IP-10; and T2DM _CAD by 12 markers i.e., insulin, resistin, PAI-1, adiponectin, lipocalin-2, GM-CSF, adipsin, leptin, Apo-AII, rantes, IL-6 and ghrelin with respect to the control subjects. Using network analysis, we have identified several cellular network proteins like PTPN1, AKT1, INSR, LEPR, IRS1, IRS2, IL1R2, IL6R, PCSK9 and MYD88, which are responsible for regulating inflammation, insulin resistance, and atherosclerosis. CONCLUSION: We have identified three distinct sets of serum markers for diabetes, CAD and diabetes associated with CAD in Indian patients using nonparametric-based machine learning approach. These multiple marker classifiers may be useful for monitoring progression from a healthy person to T2DM and T2DM to T2DM_CAD. However, these findings need to be further confirmed in the future studies with large number of samples.</t>
  </si>
  <si>
    <t>Infusions of murtilla leaves exhibit antioxidant, analgesic, and anti-inflammatory properties. Several compounds that are structurally similar to madecassic acid (MA), a component of murtilla leaf extract (ethyl acetate extract, EAE), have been shown to inhibit protein tyrosine phosphatase 1B (PTP1P). The aim of this study was to evaluate if EAE and two compounds identified in EAE (MA and myricetin [MYR]) could have a beneficial effect on systemic and vascular insulin sensitivity and endothelial function in a model of diet-induced obesity. Experiments were performed in 5-week-old male C57BL6J mice fed with a standard (LF) or a very high-fat diet (HF) for 4 weeks and treated with EAE, MA, MYR, or the vehicle as control (C). EAE significantly inhibited PTP1B. EAE and MA, but not MYR, significantly improved systemic insulin sensitivity in HF mice and vascular relaxation to Ach in aorta segments, due to a significant increase of eNOS phosphorylation and enhanced nitric oxide availability. EAE, MA, and MYR also accounted for increased relaxant responses to insulin in HF mice, thus evidencing that the treatments significantly improved aortic insulin sensitivity. This study shows for the first time that EAE and MA could constitute interesting candidates for treating insulin resistance and endothelial dysfunction associated with obesity.</t>
  </si>
  <si>
    <t>In the present work, the derivatives of calix[4]arene, thiacalix[4]arene, and sulfonylcalix[4]arene bearing four methylene(phenyl)phosphinic acid groups on the upper rim of the macrocycle were synthesized and studied as inhibitors of human protein tyrosine phosphatases. The inhibitory capacities of the three compounds towards PTP1B were higher than those for protein tyrosine phosphatases TC-PTP, MEG1, MEG2, and SHP2. The most potent sulfonylcalix[4]arene phosphinic acid displayed Ki value of 32nM. The thiacalix[4]arene phosphinic acid was found to be a low micromolar inhibitor of PTP1B with selectivity over the other PTPs. The kinetic experiments showed that the inhibitors compete with the substrate for the active site of the enzyme. Molecular docking was performed to explain possible binding modes of the calixarene-based phosphinic inhibitors of PTP1B.</t>
  </si>
  <si>
    <t>BACKGROUND/AIM: Protein tyrosine phosphatase (PTP1B) is a potential target for the treatment of type 2 diabetes and cancer. Curcumin and cinnamaldehyde have been previously reported to have antidiabetic and anticancer potentials. The aim of this study was to investigate the effect of curcumin in comparison to cinnamaldehyde on the enzymatic activity of PTP1B and the viability of MCF-7 cancer cells. MATERIALS AND METHODS: Enzymatic activity and cell viability assays were utilized. Experiments were performed using the breast cancer MCF-7 cell line. RESULTS: Curcumin and cinnamaldehyde decreased the activity of PTP1B, and had inhibitory effects on the viability of MCF-7 cancer cells. Curcumin had a significantly higher inhibitory effect than cinnamaldehyde. CONCLUSION: Curcumin can be considered a potential agent for the treatment of type-2 diabetes or cancer.</t>
  </si>
  <si>
    <t>BACKGROUND: Diabetes Mellitus (DM), is a metabolic disorder characterized by high blood glucose levels. The main types of diabetes mellitus are Diabetes mellitus type I, Diabetes mellitus type II, gestational diabetes and Diabetes of other etiology. Diabetes type II, the Non Insulin Dependent Type (NIDDM) is the most common type, characterized by the impairment in activation of the intracellular mechanism leading to the insertion and usage of glucose after interaction of insulin with its receptor, known as insulin resistance. Although, a number of drugs have been developed for the treatment of diabetes type II, their ability to reduce blood glucose levels is limited, while several side effects are also observed. Furthermore, none of the market drugs targets the enhancement of the action of the intracellular part of insulin receptor or recuperation of the glucose transport mechanism in GLUT4 dependent cells. The Protein Tyrosine Phosphatase (PTP1b) is the main enzyme involved in insulin receptor desensitization and has become a drug target for the treatment of Diabetes type II. Several PTP1b inhibitors have already been found, interacting with the binding site of the enzyme, surrounding the catalytic amino acid Cys215 and the neighboring area or with the allosteric site of the enzyme, placed at a distance of 20 A from the active site, around Phe280. However, the research continues for finding more potent inhibitors with increased cell permeability and specificity. OBJECTIVE: The aim of this review is to show the attempts made in developing of Protein Tyrosine Phosphatase (PTP1b) inhibitors with high potency, selectivity and bioavailability and to sum up the indications for favorable structural characteristics of effective PTP1b inhibitors. METHODS: The methods used include a literature survey and the use of Protein Structure Databanks such as PuBMed Structure and RCSB and the tools they provide. CONCLUSION: The research for finding PTP1b inhibitors started with the design of molecules mimicking the Tyrosine substrate of the enzyme. The study revealed that an aromatic ring connected to a polar group, which preferably enables hydrogen bond formation, is the minimum requirement for small inhibitors binding to the active site surrounding Cys215. Molecules bearing two hydrogen bond donor/acceptor (Hb d/a) groups at a distance of 8.5-11.5 A may form more stable complexes, interacting simultaneously with a secondary area A2. Longer molecules with two Hb d/a groups at a distance of 17 A or 19 A may enable additional interactions with secondary sites (B and C) that confer stability as well as specificity. An aromatic ring linked to polar or Hb d/a moieties is also required for allosteric inhibitors. A lower distance between Hb d/a moieties, around 7.5 A may favor allosteric interaction. Permanent inhibition of the enzyme by oxidation of the catalytic Cys215 has also been referred. Moreover, covalent modification of Cys121, placed near but not inside the catalytic pocket has been associated with permanent inhibition of the enzyme.</t>
  </si>
  <si>
    <t>Protein tyrosine phosphatase 1B (PTP1B) has recently been identified as a potential target of Norathyriol. Unfortunately, Norathyriol is not a potent PTP1B inhibitor, which somewhat hinders its further application. Based on the fact that no study on the relationship of chemical structure and PTP1B inhibitory activity of Norathyriol has been reported so far, we attempted to perform structural optimization so as to improve the potency for PTP1B. Via structure-based drug design (SBDD), a rational strategy based on the binding mode of Norathyriol to PTP1B, we designed 26 derivatives with substitutions at the four phenolic hydroxyl groups of Norathyriol. By chemical synthesis and in vitro bioassay, we identified seven PTP1B inhibitors that were more potent than Norathyriol, of which XWJ24 showed the highest potency (IC50: 0.6muM). We also found out that XWJ24 was a competitive inhibitor and showed the 4.5-fold selectivity over its close homolog, TC-PTP. Through molecular docking of XWJ24 against PTP1B, we highlighted the essential role of its hydrogen bond with Asp181 for PTP1B inhibition and identified a potential halogen bond with Asp48 that was not observed for Norathyriol. The current data indicate that our SBDD strategy is effective to discover potent PTP1B-targeted Norathyriol derivatives, and XWJ24 is a promising lead compound for further development.</t>
  </si>
  <si>
    <t>An asymptomatic systemic inflammation after exposure to zinc- and copper-containing welding fumes has been described as mild form of metal fume fever in recent studies. Since chronic systemic inflammation leads to a higher cardiovascular risk, examining the inflammation with the underlying pathomechanism is necessary to estimate and hopefully prevent long-term effects of welding. We established a whole blood assay to investigate the effects of zinc- and copper-containing welding fume particles on the blood immune response. Increased levels of IL-6, IL-8, TNFalpha and IL-1beta determined after 24 hours of exposure indicated an acute systemic inflammatory reaction. In vitro increases of IL-6 were comparable to in vivo increases of serum IL-6 levels in a study with welding fume exposure of human subjects. Inhibition of PTP1B was identified as one pathway responsible for the effects of zinc- and copper-containing welding fumes and therefore welding fume fever. In conclusion, the whole blood assay is a reliable and feasible method to investigate effects of zinc- and copper-containing welding fumes on the immune system and as a surrogate for systemic inflammation and welding fume fever. Future research can utilize whole blood assays to reduce and partially replace human exposure studies for further investigations of welding fume fever.</t>
  </si>
  <si>
    <t>Vascular dementia (VaD) is the second most common form of dementia after Alzheimer's disease, but drug regulatory authorities have not approved any effective medication for this indication. Researchers are keenly aware of the need to uncover precise and druggable targets for VaD. However, finding such a target is an experimentally impractical and challenging task, owing to the highly complex interplay between cognitive and functional abilities of the brain with a diversity of vascular diseases that usually results from various underlying risk factors. Network pharmacology, may, therefore be an alternative and rational choice because a network of disease targets let researchers select the best target from a disease module. According to this approach, inhibition of protein tyrosine phosphatase 1B (PTP1B) may trigger downstream effects of VaD relevance, but specific inhibitors of this enzyme are currently not in medical use. To assess whether PTP1B mediated actions are possible and are relevant to VaD or not, the impact of sodium orthovanadate on homocysteine-induced endothelial dysfunction, oxidative stress, cholinergic dysfunction learning and memory impairments investigated. The visual, spatial, emotional and fear-motivated learning, and memory impairment assessed by object recognition, water maze, step-through and elevated plus maze task, respectively. These impairments significantly attenuated by sodium orthovanadate, therefore, downstream effects seems to be relevant, and the role of PTP1B is suspected. However, sodium orthovanadate is a non-specific inhibitor of PTP1B; therefore, further in-vivo validation warranted, and it is possible in future because specific PTP1B inhibitors are in development phase.</t>
  </si>
  <si>
    <t>For drug design projects it is essential to rationally induce and explain selectivity. In this context shape complementarity as well as protein and ligand flexibility represent important factors. Currently available tools for the analysis of protein-ligand interactions focus mainly on electrostatic complementarity and/or static structures. Here we address the shortcomings of available methods by presenting two new tools: The first one can be used to assess steric complementarity in flexible protein-ligand complexes in order to explain selectivity of known ligands. It further allows to determine ligand atoms with especially good or bad shape-fit which can be of use in lead optimization projects. The second tool was designed to detect differences in protein flexibility in similar proteins along with their exploitation for virtual screening. Both tools yield interesting results when applied to data of protein tyrosine phosphatase 1B (PTP1B): The case of PTP1B has proven especially difficult in terms of selectivity, due to a closely related phosphatase connected to severe undesired effects. With our tool for steric complementarity assessment we were able to explain previously undisclosed causes of moderate selectivity of selected PTP1B ligands. The second tool allowed us to find differences of flexibility in the two highly similar proteins and give directions for exploitation in virtual screening.</t>
  </si>
  <si>
    <t>Protein tyrosine phosphatase 1B (PTP1B) has been reported as an oncogene in hepatocellular carcinoma (HCC). However, how PTP1B is regulated in HCC remains unclear. MicroRNAs (miRNAs) are a class of small non-coding RNAs involved many biological processes including tumorigenesis. In this study, we investigated whether miRNA participated in the regulation of PTP1B in HCC. We found that miR-206, which was down-regulated during tumorigenesis, inhibited HCC cell proliferation and invasion. Overexpression of miR-206 inhibited proliferation, invasion, and migration of HCC cell lines HepG2 and Huh7. Mechanistically, we demonstrated that miR-206 directly targeted PTP1B by binding to the 3'-UTR of PTP1B mRNA as demonstrated by the luciferase reporter assay. Overexpression miR-206 inhibited PTP1B expression while miR-206 inhibition enhanced PTP1B expression in HepG2 and Huh7 cells. Functionally, the regulatory effect on cell proliferation/migration/invasion of miR-206 was reversed by PTP1B overexpression. Furthermore, tumor inoculation nude mice model was used to explore the function of miR-206 in vivo Our results showed that overexpression of miR-206 drastically inhibited tumor development. In summary, our data suggest that miR-206 inhibits HCC development by targeting PTP1B.</t>
  </si>
  <si>
    <t>Seven pairs of new oxygenated aplysinopsin-type enantiomers, (+)- and (-)-oxoaplysinopsins AG (17), two new bromotyrosine-derived alkaloids, subereamollines C and D (18 and 19), together with ten known compounds (817) were isolated from the Xisha Islands sponge Fascaplysinopsis reticulata. The planar structures were determined by extensive NMR and MS spectroscopic data. Each of the optically pure enantiomers was achieved by chiral HPLC separation. The absolute configurations were assigned by the quantum chemical calculation methods. Compound 19 showed cytotoxicity against Jurkat cell lines with IC50 value of 0.88 muM. Compounds 2, 16 and 17 showed tyrosine phosphatase 1B (PTP1B) inhibition activity with IC50 value ranging from 7.67 to 26.5 muM, stronger than the positive control of acarbose and 1-deoxynojirimycin. A structural activity relationship for the aplysinopsin-type enantiomers were observed in PTP1B inhibition activity of 2 and cytotoxicity of 3 that the dextrorotary (+)-2 and (+)-3 showed stronger activity than the levorotary (-)-2 and (-)-3.</t>
  </si>
  <si>
    <t>Safe and efficient delivery of microRNA (miRNA) molecules is essential for their successful transition from research to the clinic setting. In the present study, we have used a bile acid, deoxycholic acid (DA), to modify 1.8kDa branched polyethylenimine (bPEI1.8) and subsequently investigated gene delivery features of the resultant conjugates (PEI-DAn). We found significant differences between the PEI-DAn conjugates and conventional bPEIs with respect to miRNA condensation ability, buffering capacity, cellular uptake, and intracellular gene release behavior in endothelial cells (ECs) isolated from human umbilical vein (HUVECs). Changes in the conjugation degree greatly influenced the transfection performance of the PEI-DAn conjugates with respect to miRNA condensation and decondensation properties as well as cellular uptake behavior. The PEI-DA3 conjugates could significantly enhance the expression level of miRNA-210 in HUVECs. The overexpressed miRNA-210, in turn, markedly downregulated the expression levels of Efna3 and Ptp1b as well as led to a substantial rise in HUVECs' migration rate in a wound healing assay. Collectively, our results have demonstrated that PEI-DA3 conjugates facilitate the formation of stable nanocomplexes that are loose enough to release miRNAs into the cytosol. The free bioavailable miRNAs, in turn, result in efficient gene silencing comparable to bPEI25 as well as Lipofectamine RNAiMAX.</t>
  </si>
  <si>
    <t>Herein, as a proof of concept, we developed the first enzymatic VIE fluorogenic probe for protein tyrosine phosphatase 1B (PTP1B). The detection and imaging of PTP1B using VIE in living cells were both realized. Particularly importantly, the designed probe herein provides a guideline and platform for the development of new VIE-based enzymatic probes.</t>
  </si>
  <si>
    <t>Endothelial cell apoptosis and renin-angiotensin-aldosterone system (RAAS) activation are the major pathological mechanisms for cardiovascular disease and heart failure; however, the interaction and mechanism between them remain unclear. Investigating the role of PTP1B in angiotensin II (Ang II)-induced apoptosis of primary cardiac microvascular endothelial cells (CMECs) may provide direct evidence of the link between endothelial cell apoptosis and RAAS. Isolated rat CMECs were treated with different concentrations of Ang II to induce apoptosis, and an Ang II concentration of 4 nM was selected as the effective dose for the subsequent studies. The CMECs were cultured for 48 h with or without Ang II (4 nM) in the absence or presence of the PTP1B inhibitor TCS 401 (8 muM) and the PI3K inhibitor LY294002 (10 muM). The level of CMEC apoptosis was assessed by TUNEL staining and caspase-3 activity. The protein expressions of PTP1B, PI3K, Akt, p-Akt, Bcl-2, Bax, caspase-3, and cleaved caspase-3 were determined by Western blot (WB). The results showed that Ang II increased apoptosis of CMECs, upregulated PTP1B expression, and inhibited the PI3K/Akt pathway. Furthermore, cotreatment with PTP1B inhibitor significantly decreased the number of apoptotic CMECs induced by Ang II, along with increased PI3K expression, phosphorylation of Akt and the ratio of Bcl-2/Bax, decreased caspase-3 activity, and a cleaved caspase-3/caspase-3 ratio, while treatment with LY294002 partly inhibited the anti-apoptotic effect of the PTP1B inhibitor. Ang II induces apoptosis of primary rat CMECs via regulating the PTP1B/PI3K/Akt pathway.</t>
  </si>
  <si>
    <t>The importance of hypothalamic leptin and insulin resistance in the development and maintenance of obesity remains unclear. The tyrosine phosphatases protein tyrosine phosphatase 1B (PTP1B) and T cell protein tyrosine phosphatase (TCPTP) attenuate leptin and insulin signaling and are elevated in the hypothalami of obese mice. We report that elevated PTP1B and TCPTP antagonize hypothalamic leptin and insulin signaling and contribute to the maintenance of obesity. Deletion of PTP1B and TCPTP in the hypothalami of obese mice enhances CNS leptin and insulin sensitivity, represses feeding, and increases browning, to decrease adiposity and improve glucose metabolism. The daily intranasal administration of a PTP1B inhibitor, plus the glucocorticoid antagonist RU486 that decreases TCPTP expression, represses feeding, increases browning, promotes weight loss, and improves glucose metabolism in obese mice. Our findings causally link heightened hypothalamic PTP1B and TCPTP with leptin and insulin resistance and the maintenance of obesity and define a viable pharmacological approach by which to promote weight loss in obesity.</t>
  </si>
  <si>
    <t>Upon cytosolic viral DNA stimulation, cGMP-AMP synthase (cGAS) catalyzes synthesis of 2'3'cGMP-AMP (cGAMP), which binds to the adaptor protein MITA (mediator of IRF3 activation, also called STING, stimulator of IFN genes) and induces innate antiviral response. How the activity of MITA/STING is regulated to avoid excessive innate immune response is not fully understood. Here we identified the tyrosine-protein phosphatase nonreceptor type (PTPN) 1 and 2 as MITA/STING-associated proteins. PTPN1 and PTPN2 are associated with MITA/STING following viral infection and dephosphorylate MITA/STING at Y245. Dephosphorylation of MITA/STING leads to its degradation via the ubiquitin-independent 20S proteasomal pathway, which is dependent on the intrinsically disordered region (IDR) of MITA/STING. Deficiencies of PTPN1 and PTPN2 enhance viral DNA-induced transcription of downstream antiviral genes and innate antiviral response. Our findings reveal that PTPN1/2-mediated dephosphorylation of MITA/STING and its degradation by the 20S proteasomal pathway is an important regulatory mechanism of innate immune response to DNA virus.</t>
  </si>
  <si>
    <t>Hepatocellular carcinoma (HCC) is one of the most prevalent and deadly cancers world-wide. miR-125a-5p is a tumor suppressor in HCC and other cancers, but its mechanisms of action during HCC tumorigenesis remain largely unknown. In this study, we found that miR-125a-5p expression was significantly lower in HCC tissues and cell lines than matched normal tissues and liver cells. miR-125a-5p overexpression inhibited HCC cell proliferation and induced apoptosis in vitro and in vivo, while miR-125a-5p knockdown had the opposite effects. In addition, PTPN1 and MAP3K11 were identified as targets of miR-125a-5p. Knocking down PTPN1 and MAP3K11 activated the JNK MAPK signaling pathway to suppress HCC cell proliferation and induce apoptosis. Our findings suggest that miR-125a-5p may be a useful therapeutic target for treatment of HCC patients.</t>
  </si>
  <si>
    <t>Neutrophils play a critical role in host defense against Pseudomonas aeruginosa infection. Mechanisms underlying the negative regulation of neutrophil function in bacterial clearance remain incompletely defined. Here, we demonstrate that protein tyrosine phosphatase-1B (PTP1B) is a negative regulator of P. aeruginosa clearance by neutrophils. PTP1B-deficient neutrophils display greatly enhanced bacterial phagocytosis and killing, which are accompanied by increased Toll-like receptor 4 (TLR4) signaling activation and nitric oxide (NO) production following P. aeruginosa infection. Interestingly, PTP1B deficiency mainly upregulates the production of IL-6 and IFN-beta, leads to enhanced TLR4-dependent STAT1 activation and iNOS expression by neutrophils following P. aeruginosa infection. Further studies reveal that PTP1B and STAT1 are physically associated. These findings demonstrate a negative regulatory mechanism in neutrophil underlying the elimination of P. aeruginosa infection though a PTP1B-STAT1 interaction.</t>
  </si>
  <si>
    <t>Protein tyrosine phosphatase 1B (PTP1B), a key negative regulator of insulin signaling, is considered as a promising and validated therapeutic target for type 2 diabetes mellitus (T2DM) and obesity. Upon careful study, a series of 2-ethoxy-4-(methoxymethyl)benzamide and 2-ethoxy-5-(methoxymethyl)benzamide analogs designed by the "bioisosteric principle" were discovered, wherein their PTP1B inhibitory potency, type of PTP1B inhibition, selectivity and membrane permeability were evaluated. Among them, compound 10m exhibited high inhibitory activity (IC50=0.07muM), significant selectivity (32-fold) over T-cell PTPase (TCPTP) as well as good membrane permeability (Papp=2.41x10(-6)cm/s). Further studies on cell viability and cellular activity revealed that compound 10m could enhance insulin-stimulated glucose uptake with no significant cytotoxicity.</t>
  </si>
  <si>
    <t>Developing protein tyrosine phosphatase-1B (PTP1B) inhibitors is an important strategy to treat type 2 diabetes mellitus (T2DM). Most existing ionic PTP1B inhibitors aren't of clinical useful due to their low cell-permeability, however. Herein, we introduced a series of lipid-like acid-based (salicylic acid) modules to prepare PTP1B inhibitors, and demonstrated a marked improvement of cell-permeability while maintaining excellent PTP1B inhibitory activity (e.g. compound B12D, IC50=0.37muM against PTP1B and Papp=1.5x10(-6)cm/s). We believe that this strategy can be widely utilized to modify potent lead compounds with low cell-permeability.</t>
  </si>
  <si>
    <t>Mice homozygous for a hypomorphic allele of DNA replication factor minichromosome maintenance protein 2 (designated Mcm2cre/cre) develop precursor T cell lymphoblastic leukemia/lymphoma (pre-T LBL) with 4-32 small interstitial deletions per tumor. Mice that express a NUP98-HOXD13 (NHD13) transgene develop multiple types of leukemia, including myeloid and T and B lymphocyte. All Mcm2cre/cre NHD13+ mice develop pre-T LBL, and 26% develop an unrelated, concurrent B cell precursor acute lymphoblastic leukemia (BCP-ALL). Copy number alteration (CNA) analysis demonstrated that pre-T LBLs were characterized by homozygous deletions of Pten and Tcf3 and partial deletions of Notch1 leading to Notch1 activation. In contrast, BCP-ALLs were characterized by recurrent deletions involving Pax5 and Ptpn1 and copy number gain of Abl1 and Nup214 resulting in a Nup214-Abl1 fusion. We present a model in which Mcm2 deficiency leads to replicative stress, DNA double strand breaks (DSBs), and resultant CNAs due to errors in DNA DSB repair. CNAs that involve critical oncogenic pathways are then selected in vivo as malignant lymphoblasts because of a fitness advantage. Some CNAs, such as those involving Abl1 and Notch1, represent attractive targets for therapy.</t>
  </si>
  <si>
    <t>A new aurone named (2Z)-2-[(4'-hydroxyphenyl) methylene]-6-hydroxy-7-prenyl-3(2H)-benzofurane (1), two new flavonoids named (2S)-7-methoxy-6-(2-hydroxy-3-methylbut-3-en-1-yl)-2-(4-hydroxyphenyl)chroman-4-o ne (2), (2S)-4'-hydroxyl-7-hydroxymethylene-6-(2'',3''-epoxy-3''-methylbutyl)flavanone (3), and a new coumestan named bavacoumestan E (4), together with eleven known compounds (5-15), were isolated from the seeds of Psoralea corylifolia. The chemical structures were elucidated by spectroscopic and physico-chemical analyses. All isolates were evaluated for in vitro inhibitory activity against DGAT, PTP1B and alpha-glucosidase. Compounds 1, 2 and 3 showed potential inhibitory activities on DGAT1 with IC50 values of 35.2+/-1.3, 51.3+/-1.1 and 43.4+/-0.7muM, respectively. Compounds 6 and 8 displayed the significant inhibitory activities on alpha-glucosidase with IC50 value of 28.0 and 23.0muM, respectively.</t>
  </si>
  <si>
    <t>Three-dimension quantitative structure activity relationship (3D-QSAR) was one of the major statistical techniques to investigate the correlation of biological activity with structural properties of candidate molecules, and the accuracy of statistic greatly depended on molecular alignment methodology. Exhaustive conformational search and successful conformational superposition could extremely improve the predictive accuracy of QSAR modeling. In this work, we proposed a solution to optimize QSAR prediction by multiple-conformational alignment methods, with a set of 40 flexible PTP1B inhibitors as case study. Three different molecular alignment methods were used for the development of 3D-QSAR models listed as following: (1) docking-based alignment (DBA); (2) pharmacophore-based alignment (PBA) and (3) co-crystallized conformer-based alignment (CCBA). Among these three alignments, it was indicated that the CCBA was the best and the fastest strategy in 3D-QSAR development, with the square correlation coefficient (r(2)) and cross-validated squared correlation coefficient (q(2)) of comparative molecular field analysis (CoMFA) were 0.992 and 0.694; the r(2) and q(2) of comparative molecular similarity indices analysis (CoMSIA) were 0.972 and 0.603, respectively. The alignment methodologies used here not only generated a robust QSAR model with useful molecular field contour maps for designing novel PTP1B inhibitors, but also provided a solution for constructing accurate 3D-QSAR model for various disease targets. Undoubtedly, such attempt in QSAR analysis would greatly help us to understand essential structural features of inhibitors required by its target, and so as to discover more promising chemical derivatives.</t>
  </si>
  <si>
    <t>BACKGROUND: Docosahexaenoic acid (DHA) is an essential polyunsaturated fatty acid compound present in deep water fishes and dietary supplements, with a wide spectrum of potential health benefits, ranging from neurological to anti-inflammatory. METHODS: Due to the fact that DHA is considered a breast cancer risk reducer, we examined the impact of DHA on MCF-7 breast cancer cells' viability and its inhibitory properties on protein tyrosine phosphatase 1B (PTP1B), a pro-oncogenic phosphatase. RESULTS: We found that DHA is able to lower both the enzymatic activity of PTP1B phosphatase and the viability of MCF-7 breast cancer cells. We showed that unsaturated DHA possesses a significantly higher inhibitory activity toward PTP1B in comparison to similar fatty acids. We also performed a computational analysis of DHA binding to PTP1B and discovered that it is able to bind to an allosteric binding site. CONCLUSIONS: Utilizing both a recombinant enzyme and cellular models, we demonstrated that DHA can be considered a potential pharmacological agent for the prevention of breast cancer.</t>
  </si>
  <si>
    <t>Six new nonadride derivatives (1-6) and three new spirocyclic anhydride derivatives (7-9) were isolated from the endophytic fungus Talaromyces purpurogenus obtained from fresh leaves of the toxic medicinal plant Tylophora ovata. The structures of these compounds were determined by spectroscopic analyses including 1D and 2D NMR, HRESIMS, and ECD techniques. Maleic anhydride derivatives 1-9 were evaluated for their in vitro anti-inflammatory activities. Compound 1 showed significant inhibitory activity against NO production in LPS-induced RAW264.7 cells with an IC50 value of 1.9 muM. Compounds 2 and 6 showed moderate inhibitory activities toward XOD and PTP1b, respectively, at 10 muM with inhibition rates of 67% and 76%.</t>
  </si>
  <si>
    <t>Protein tyrosine phosphatase 1B (PTP1B) acts as a negative regulator of insulin and leptin signalling and is crucially involved in the development of type 2 diabetes mellitus, obesity, cancer and neurodegenerative diseases. Pursuing our efforts to identify PTP1B inhibitors endowed with drug-like properties, we designed and evaluated 3-aryl-5-arylidene-2-thioxo-4-imidazolidinones (7) as a novel class of non-carboxylate PTP1B inhibitors. In agreement with our design, kinetic studies demonstrated that selected compounds 7 act as reversible, non-competitive inhibitors of the target enzyme at low micromolar concentrations. Accordingly, molecular docking experiments suggested that these inhibitors can fit an allosteric site of PTP1B that we previously individuated. Moreover, cellular assays demonstrated that compound 7e acts as a potent insulin-sensitizing agent in human liver HepG2 cells. Taken together, our results showed that these non-competitive PTP1B inhibitors can be considered promising lead compounds aimed to enhance druggability of the target enzyme and identify novel antidiabetic drugs.</t>
  </si>
  <si>
    <t>Myocardial infarction (MI) is one of cardiovascular diseases with high incidence and mortality. MicroRNAs, as posttranscriptional regulators of genes, are involved in many diseases, including cardiovascular diseases. The aim of the present study was to determine whether miR-203 was functional in MI therapy and how it worked. Left anterior descending artery ligation and hypoxia/reoxygenation (H/R) treatment were, respectively, performed to obtain MI rats and hypoxia-injured H9c2 cells. Western blot and quantitative real-time polymerase chain reaction were used to determine protein levels and messenger RNA of relevant genes, respectively. Lentivirus-mediated overexpression of miR-203 was performed to study the miR-203 functions on left ventricular remodeling, infarct size, and cardiomyocyte apoptosis. Compared with the sham group, miR-203 levels were significantly decreased in MI and H/R groups. However, overexpressing miR-203 greatly improved the cardiac function, reduced infarct size in rats after MI and weakened infarction-induced apoptosis by increasing Bcl-2 and reducing decreasing Bax, cleaved caspase-3, and cleaved caspase-9. In addition, Protein tyrosine phosphatase 1B (PTP1B) was proved as a target of miR-203 in cardiomyocytes, and it was negatively regulated by miR-203. Further experiments indicated that PTP1B overexpression could remarkably inhibit miR-203-mediated antiapoptosis of cardiomyocytes and alleviate protective effects of miR-203 on mitochondria after H/R treatment. Altogether, miR-203 prevented infarction-induced apoptosis by regulating PTP1B, including reducing proapoptosis proteins, inactivating caspase pathway, and protecting mitochondria. In conclusion, miR-203 had abilities to alleviate MI-caused injury on myocardium tissues and reduce mitochondria-mediated apoptosis, which might be a potential target used for MI therapy.</t>
  </si>
  <si>
    <t>Introduction: Protein Tyrosine Phosphatase 1B (PTP1B) and endoplasmic reticulum stress (ERS) are involved in the septic inflammatory response. Their inhibition is associated with improved survival in murine models of sepsis. The objective was to describe PTP1B and ERS expression during septic shock in human. Material and Methods: Prospective study including patients admitted to intensive care unit (ICU) for septic shock. Blood samples were collected on days 1 (D1), 3 and 5 (D5). Quantitative PCR (performed from whole blood) evaluated the expression of genes coding for PTP1B (PTPN1) and key elements of ERS (GRP78, ATF6, CHOP) or for endothelial dysfunction-related markers (ICAM1 and ET1). We analyzed gene variation between D5 and D1, collected glycemic parameters, insulin resistance and organ failure was evaluated by Sequential Organ Failure Assessment (SOFA) score. Results: We included 44 patients with a mean SAPS II 50 +/- 16 and a mortality rate of 13.6%. Between D1 and D5, there was a significant decrease of PTPN1 (p &lt; 0.001) and ATF6 (p &lt; 0.001) expressions. Their variations of expression were correlated with SOFA variation (PTPN1, r = 0.35, CI 95% [0.05; 0.54], p = 0.03 and ATF6, r = 0.45 CI 95% [0.20; 0.65], p &lt; 0.001). We did not find any correlation between PTPN1 expression and insulin resistance or glycemic parameters. Between D1 and D5, ATF6 and PTPN1 expressions were correlated with that of ET1. Conclusions: Our study has evaluated for the first time the expression of PTP1B and ERS in patients with septic shock, revealing that gene expression variation of PTPN1 and ATF6 are partly correlated with the evolution of septic organ failure and with endothelial dysfunction markers expression.</t>
  </si>
  <si>
    <t>Psiguadiols A-J (1-10), new meroterpenoids with rearranged skeletons, were isolated from the leaves of Psidium guajava. Compounds 1-3 represent the first examples of 6,8-diformyl-5,7-dihydroxy-4-phenylchromane-coupled sesquiterpenoids with an unprecedented C-8-spiro-fused 6/6/9/4 tetracyclic ring system. Compounds 4 and 5 represent two unusual scaffolds featuring 1beta,6beta- and 3alpha,5alpha-epoxy rings, respectively. The combination of spectroscopic data analyses, comparison of experimental and calculated ECD data, and single-crystal X-ray diffraction data of 1, 6, and 8 allowed for the assignment of the structures. A putative biosynthetic pathway for 1-10 is discussed. Compounds 1, 7, and 8 exhibited inhibitory activities against PTP1B with IC50 values of 4.7, 6.2, and 9.2 muM, respectively. In addition, molecular docking was performed to investigate the mechanism of action.</t>
  </si>
  <si>
    <t>Protein tyrosine phosphatase 1B (PTP1B) is an important target for type 2 diabetes. PTP1B inhibitors can reduce blood glucose levels by increasing insulin sensitivity. Anthocyanins often play a hypoglycemic effect, but the research about them have mainly focused on glucosidase. At present, the research about protein tyrosine phosphatase 1B (PTP1B) target is less, and the corresponding molecular mechanism is still unclear. Therefore, in this present study, anthocyanins isolated from blueberry were used to study the inhibitory activity on PTP1B. The isolated cyanidin-3-arabinoside (Cya-3-Ara) exhibited a better inhibitory activity with IC50 = 8.91 +/- 0.63 muM, which was higher than the positive control (oleanolic acid, IC50 = 13.9 +/- 1.01 muM), and the mechanism of PTP1B inhibition was reversible mixed pattern. The structure-activity relationship (SAR) between anthocyanins and PTP1B inhibition was investigated. The enzyme activity inhibition and molecular docking showed that anthocyanins had high selectivity for PTP1B inhibition. Further study showed that Cya-3-Ara could promote glycogen synthesis through ameliorating PTP1B-involved IRS-1/PI3K/Akt/GSK3beta pathways. Cya-3-Ara could also be regarded as a synergistic inhibitor (CI &lt;/= 0.54) of oleanolic acid to obtain a better inhibitory effect on PTP1B. Taken together, our study clearly illustrates the SAR between anthocyanins and PTP1B inhibition and the mechanism of Cya-3-Ara in the insulin signaling pathway.</t>
  </si>
  <si>
    <t>Pancreatic cancer is a highly malignant cancer and lacks effective therapeutic targets. Protein-tyrosine phosphatase 1B (PTP1B), a validated therapeutic target for diabetes and obesity, also plays a critical positive or negative role in tumorigenesis. However, the role of PTP1B in pancreatic cancer remains elusive. Here, we initially demonstrated that PTP1B was highly expressed in pancreatic tumors, and was positively correlated with distant metastasis and tumor staging, and indicated poor survival. Then, inhibition of PTP1B either by shRNA or by a specific small-molecule inhibitor significantly suppressed pancreatic cancer cell growth, migration and colony formation with cell cycle arrest in vitro and inhibited pancreatic cancer progression in vivo. Mechanism studies revealed that PTP1B targeted the PKM2/AMPK/mTOC1 signaling pathway to regulate cell growth. PTP1B inhibition directly increased PKM2 Tyr-105 phosphorylation to further result in significant activation of AMPK, which decreased mTOC1 activity and led to inhibition of p70S6K. Meanwhile, the decreased phosphorylation of PRAS40 caused by decreased PKM2 activity also helped to inhibit mTOC1. Collectively, these findings support the notion of PTP1B as an oncogene and a promising therapeutic target for PDAC.</t>
  </si>
  <si>
    <t>Morusalones A-D (1-4), a new class of Diels-Alder adducts featuring unprecedented 6/7/6/6/6/6 hexacyclic core skeletons with a unique bridged cycloheptenone ring, were isolated from Morus alba cell cultures. The biosyntheses for 1-4 were proposed through an unusual Diels-Alder cycloaddition with quinostilbenes as dienophiles and prenyl 2-phenylbenzofuran as a diene to yield the typical methylhexene unit and a rare intramolecular nucleophilic addition to form the cycloheptenone ring. Compounds 1-4 exhibited protein tyrosine phosphatase 1B inhibitory activity.</t>
  </si>
  <si>
    <t>BACKGROUND: Protein tyrosine phosphatases (PTPs) regulate neuronal differentiation and survival, but their expression patterns and functions in human neuroblastoma (NB) are scarcely known. Here, we have investigated the function and expression of the non-receptor PTPN1 on human NB cell lines and human NB tumor samples. MATERIAL/METHODS: NB tumor samples from 44 patients were analysed by immunohistochemistry using specific antibodies against PTPN1, PTPRH, PTPRZ1, and PTEN. PTPN1 knock-down, cell proliferation and tyrosine phosphorylation analyses, and RT-qPCR mRNA expression was assessed on SH-SY5Y, SMS-KCNR, and IMR-32 human NB cell lines. RESULTS: Knock-down of PTPN1 in SH-SY5Y NB cells resulted in increased tyrosine phosphorylation and cell proliferation. Retinoic acid-mediated differentiation of NB cell lines did not affect PTPN1 mRNA expression, as compared with other PTPs. Importantly, PTPN1 displayed high expression on NB tumors in association with metastasis and poor prognosis. CONCLUSIONS: Our results identify PTPN1 as a candidate regulator of NB cell growth and a potential NB prognostic biomarker.</t>
  </si>
  <si>
    <t>Seven pimarane diterpenes (1-7) were isolated from Orthosiphon stamineus Benth. by assay-guided isolation. All of the isolates possessed a 2-deoxy-2-((7-nitro-2,1,3-benzoxadiazol-4-yl)amino)-d-glucose uptake effect in 3T3-L1 adipocytes at concentrations of 5 and 10 muM. Most of them showed potent inhibition against protein tyrosine phosphatase 1B with IC50 values ranging from 0.33 to 9.84 muM. In the kinetic study, all inhibition types were exposed for the examined potencies, including mixed-competitive (1), non-competitives (3 and 5), competitive (6), and uncompetitive (7). The results suggested that O. stamineus and its pimarane diterpenes might exert the hypoglycemic effect via the insulin signaling pathway targeting inhibition of protein tyrosine phosphatase 1B (PTP1B) activity.</t>
  </si>
  <si>
    <t>We developed a peptide-templated gold nanoparticle (AuNP) nanosensor for simultaneous detection of multiple posttranslational modification (PTM) enzymes with a detection limit of 28 pM for histone deacetylase (HDAC) and 0.8 pM for protein tyrosine phosphatase 1B (PTP1B), and it can be further applied for the screening of PTM enzyme inhibitors and the measurement of PTM enzymes in cancer cells.</t>
  </si>
  <si>
    <t>Showing anti-proliferation activity against MCF7 cells better than cisplatin, a platinum(ii) complex, [PtL(DMSO)Cl], was found to potently and selectively inhibit protein tyrosine phosphatase 1B (PTP1B), a putative target for anticancer agents, suggesting a new possible anticancer strategy based on platinum drugs.</t>
  </si>
  <si>
    <t>A convenient synthetic route to alpha,alpha-difluoroalkylphosphonates is described. Structurally diverse aldehydes are condensed with LiF2CP(O)(OCH2CH horizontal lineCH2)2. The resultant alcohols are captured as the pentafluorophenyl thionocarbonates and efficiently deoxygenated with HSnBu3, BEt3, and O2, and then smoothly deblocked with CpRu(IV)(pi-allyl)quinoline-2-carboxylate (1-2 mol %) in methanol as an allyl cation scavenger. These mild deprotection conditions provide access to free alpha,alpha-difluoroalkylphosphonates in nearly quantitative yield. This methodology is used to rapidly construct new bis-alpha,alpha-difluoroalkyl phosphonate inhibitors of PTPIB (protein phosphotyrosine phosphatase-1B).</t>
  </si>
  <si>
    <t>A series of ten N-(3-(1H-tetrazole-5-yl)phenyl)acetamide derivatives (NM-07 to NM-16) designed from a lead molecule identified previously in our laboratory were synthesized and evaluated for protein tyrosine phosphatase 1B (PTP1B) inhibitory activity. Among the synthesized molecules, NM-14, a 5-Cl substituted benzothiazole analogue elicited significant PTP1B inhibition with an IC50 of 1.88microM against reference standard suramin (IC50&gt;/=10microM). Furthermore, this molecule also showed good in vivo antidiabetic activity which was comparable to that of standard antidiabetic drugs metformin and glimepiride. Overall, the results of the study clearly reveal that the reported tetrazole derivatives especially NM-14 are valuable prototypes for the development of novel non-carboxylic inhibitors of PTP1B with antidiabetic potential.</t>
  </si>
  <si>
    <t>We report the first total synthesis of (+)-granatumine A, a limonoid alkaloid with PTP1B inhibitory activity, in ten steps. Over the course of this study, two key methodological advances were made: a cost-effective procedure for ketone alpha,beta-dehydrogenation using allyl-Pd catalysis, and a Pd-catalyzed protocol to convert epoxyketones to 1,3-diketones. The central tetrasubstituted pyridine is formed by a convergent Knoevenagel condensation and carbonyl-selective electrocyclization cascade, which was followed by a direct transformation of a 2 H-pyran to a pyridine. These studies have led to the structural revision of two members of this family.</t>
  </si>
  <si>
    <t>Sepsis is a life-threatening condition that often occurs in the intensive care unit. The excessive activation of the host's immune system at early stages contributes to multiple organ damage. Mitogen-activated protein kinase phosphatase-1 (MKP1) exerts an important effect on the inflammatory process. In our recent bioinformatic analysis, we confirmed that the inhibition of protein tyrosine phosphatase-1B (PTP1B) significantly promoted the expression of MKP1 in murine macrophages. However, the underlying mechanism and its effect on macrophage polarization remain unclear. In this study, we show that the suppression of PTP1B induced upregulation of MKP1 in M1 macrophages. A RayBiotech mouse inflammation antibody assay further revealed that MKP1-knockdown promoted pro-inflammatory cytokine (IL-1beta, IL12p70, IL-17, IL-21, IL-23, and TNF-alpha) secretion but suppressed anti-proinflammatory cytokine (IL-10) production in M2 macrophages. Phospho-proteomics analysis further identified ERK1/2 and p38 as downstream molecules of MKP1. Moreover, we found that the inhibition of PTP1B lowered the expression of miR-26a, showing a negative correlation with MKP1 protein expression. Thus, we concluded that the inhibition of PTP1B contributes to M2 macrophage polarization via reducing mir-26a and afterwards enhancing MKP1 expression in murine macrophages.</t>
  </si>
  <si>
    <t>BACKGROUND: This study aimed at identifying genomic regions that underlie genetic variation of worm egg count, as an indicator trait for parasite resistance in a large population of Australian sheep, which was genotyped with the high-density 600 K Ovine single nucleotide polymorphism array. This study included 7539 sheep from different locations across Australia that underwent a field challenge with mixed gastrointestinal parasite species. Faecal samples were collected and worm egg counts for three strongyle species, i.e. Teladorsagia circumcincta, Haemonchus contortus and Trichostrongylus colubriformis were determined. Data were analysed using genome-wide association studies (GWAS) and regional heritability mapping (RHM). RESULTS: Both RHM and GWAS detected a region on Ovis aries (OAR) chromosome 2 that was highly significantly associated with parasite resistance at a genome-wise false discovery rate of 5%. RHM revealed additional significant regions on OAR6, 18, and 24. Pathway analysis revealed 13 genes within these significant regions (SH3RF1, HERC2, MAP3K, CYFIP1, PTPN1, BIN1, HERC3, HERC5, HERC6, IBSP, SPP1, ISG20, and DET1), which have various roles in innate and acquired immune response mechanisms, as well as cytokine signalling. Other genes involved in haemostasis regulation and mucosal defence were also detected, which are important for protection of sheep against invading parasites. CONCLUSIONS: This study identified significant genomic regions on OAR2, 6, 18, and 24 that are associated with parasite resistance in sheep. RHM was more powerful in detecting regions that affect parasite resistance than GWAS. Our results support the hypothesis that parasite resistance is a complex trait and is determined by a large number of genes with small effects, rather than by a few major genes with large effects.</t>
  </si>
  <si>
    <t>Rhomboid-like proteins are evolutionarily conserved, ubiquitous polytopic membrane proteins, including the canonical rhomboid intramembrane serine proteases and also others that have lost protease activity during evolution. We still have much to learn about their cellular roles, and evidence suggests that some may have more than one function. For example, RHBDL4 (rhomboid-like protein 4) is an endoplasmic reticulum (ER)-resident protease that forms a ternary complex with ubiquitinated substrates and p97/VCP (valosin-containing protein), a major driver of ER-associated degradation (ERAD). RHBDL4 is required for ERAD of some substrates, such as the pre-T-cell receptor alpha chain (pTalpha) and has also been shown to cleave amyloid precursor protein to trigger its secretion. In another case, RHBDL4 enables the release of full-length transforming growth factor alpha in exosomes. Using the proximity proteomic method BioID, here we screened for proteins that interact with or are in close proximity to RHBDL4. Bioinformatics analyses revealed that BioID hits of RHBDL4 overlap with factors related to protein stress at the ER, including proteins that interact with p97/VCP. PTP1B (protein-tyrosine phosphatase nonreceptor type 1, also called PTPN1) was also identified as a potential proximity factor and interactor of RHBDL4. Analysis of RHBDL4 peptides highlighted the presence of tyrosine phosphorylation at the cytoplasmic RHBDL4 C terminus. Site-directed mutagenesis targeting these tyrosine residues revealed that their phosphorylation modifies binding of RHBDL4 to p97/VCP and Lys(63)-linked ubiquitinated proteins. Our work lays a critical foundation for future mechanistic studies of the roles of RHBDL4 in ERAD and other important cellular pathways.</t>
  </si>
  <si>
    <t>Glioma is the most common primary brain tumor and is characterized by a poor prognosis. Protein tyrosine phosphatase 1B (PTPN1), as a nontransmembrane protein tyrosine phosphatase, has been reported to serve a critical role in different diseases, including cancer. However, the role of PTPN1 in the progression of glioma remains unclear. The present study investigated the expression and clinicopathological characteristics of PTPN1 by analyzing the data from The Cancer Genome Atlas and 136 patients with glioma. It was indicated that PTPN1 was overexpressed in glioma tissues and served as a predictor for poor prognosis in patients with glioma. In addition, a series of in vitro experiments were performed to examine the underlying mechanism of PTPN1 overexpression and the clinical prognosis in patients with glioma. Knockdown of PTPN1 by small interfering RNA suppressed proliferation of glioma cells, including SF295 and A172. In addition, cell mobility was also inhibited by PTPN1 knockdown, downregulating the expression of matrix metallopeptidase 2 (MMP2) and MMP9. As indicated by western blot analysis, the mitogenactivated protein kinase (MAPK)/extracellularsignalregulated kinase (ERK) signaling pathway and the phosphatidylinositol 3kinase (PI3K)/AKT serine/threonine kinase (AKT) signaling pathway was regulated by PTPN1, while knockdown of PTPN1 significantly suppressed the MAPK/ERK and PI3K/AKT pathways, in addition to the downstream oncogenic transcription factor MYC ProtoOncogene. In conclusion, it was demonstrated that PTPN1 is upregulated in glioma tissue and the overexpression of PTPN1 predicted the poor prognosis of patients with glioma. PTPN1 promotes the progression of glioma by activating the MAPK/ERK and PI3K/AKT pathways.</t>
  </si>
  <si>
    <t>Phosphatase PTP1B has become a therapeutic target for the treatment of type 2-diabetes, whereas recent studies have revealed that PTP1B plays a pivotal role in pathophysiology and development of breast cancer. Oleuropein is a natural, phenolic compound with anticancer activity. The aim of this study was to address the question whether PTP1B constitutes a target for oleuropein in breast cancer MCF-7 cells. The cellular MCF-7 breast cancer model was used in the study. The experiments were performed using cellular viability tests, Elisa assays, immunoprecipitation, flow cytometry analyses and computer modelling. Herein, we evidenced that the reduced activity of phosphatase PTP1B after treatment with oleuropein is strictly correlated with decreased MCF-7 cellular viability and cell cycle arrest. These results provide new insight into further research on oleuropein and possible role of the compound in adjuvant treatment of breast cancer.</t>
  </si>
  <si>
    <t>One unusual resveratrol tetramer, paeonilactiflorol (1), and 14 known compounds (2-15) were isolated from peony seeds ( Paeonia lactiflora) under the guidance of bioassay. Paeonilactiflorol (1) was determined by extensive HRESIMS, UV, IR, 1D and 2D NMR spectroscopic analyses. Most of the stilbenes showed obvious inhibition on PTP1B and alpha-glucosidase, superior to the monoterpene glycosides. Especially, the stilbene tetramer (1) and trimer (8) exhibited high activity inhibiting both PTP1B with IC50 values of 27.23 and 27.81 muM and alpha-glucosidase with IC50 values of 13.57 and 14.39 muM. Two trans-dimers (4 and 5) also showed dipeptidyl peptidase-4 (DPPIV) inhibitory activity (55.35% and 61.26%, 500 muM) in addition to PTP1B and alpha-glucosidase. Enzyme kinetic study indicated that the types of inhibition on PTP1B were noncompetitive for 3 and 5 and mixed for 8 and 10. Quantitative analysis suggested that the stilbene trimers 8 (23.17 +/- 0.36 mg/g) and 10 (15.24 +/- 0.25 mg/g) were the main contents in peony seeds and should be responsible for the antidiabetic effects. This investigation supports the therapeutic potential of peony seeds in the treatment of diabetes with stilbenes as the active constituents.</t>
  </si>
  <si>
    <t>Four unusual indole-terpenoids, penerpenes A-D (1-4), along with two known ones paxilline (5) and emindole SB (6), were isolated from the marine-derived fungus Penicillium sp. KFD28. The absolute structures of 1-4 were elucidated on the basis of spectroscopic data and ECD spectra analysis along with quantum ECD calculations. Compounds 1 and 2 showed potent inhibitory activity toward protein tyrosine phosphatases (PTP1B and TCPTP). Plausible biosynthetic pathways of compounds 1-4 are proposed.</t>
  </si>
  <si>
    <t>Microglia maintain brain homeostasis and modulate neuroinflammation and are implicated in the pathogenesis of various neurological diseases such as Alzheimer's disease. In this study, we found that in lipopolysaccharide (LPS)-stimulated microglia, the endoplasmic reticulum (ER) stress-related eIF-2-ATF4 pathway plays significant roles in TNF- and IL-6 production, as well as in the inflammasome-mediated production of IL-1. Furthermore, our analysis revealed that oxytocin (OT), a nonapeptide synthesized in the hypothalamus, suppressed the production of these proinflammatory cytokines by inhibiting activation of the eIF-2-ATF4 pathway. Our findings therefore suggest a novel anti-inflammatory axis of OT in activated microglia, which would be helpful for developing the novel effective strategies for regulating microglia-associated neuroinflammation.</t>
  </si>
  <si>
    <t>Protein-tyrosine phosphatases (PTPs) counteract protein tyrosine phosphorylation and cooperate with receptor-tyrosine kinases in the regulation of cell signaling. PTPs need to undergo oxidative inhibition for activation of cellular cascades of protein-tyrosine kinase phosphorylation following growth factor stimulation. It has remained enigmatic how such oxidation can occur in the presence of potent cellular reducing systems. Here, using in vitro biochemical assays with purified, recombinant protein, along with experiments in the adenocarcinoma cell line A431, we discovered that bicarbonate, which reacts with H2O2 to form the more reactive peroxymonocarbonate, potently facilitates H2O2-mediated PTP1B inactivation in the presence of thioredoxin reductase 1 (TrxR1), thioredoxin 1 (Trx1), and peroxiredoxin 2 (Prx2) together with NADPH. The cellular experiments revealed that intracellular bicarbonate proportionally dictates total protein phosphotyrosine levels obtained after stimulation with epidermal growth factor (EGF) and that bicarbonate levels directly correlate with the extent of PTP1B oxidation. In fact, EGF-induced cellular oxidation of PTP1B was completely dependent on the presence of bicarbonate. These results provide a plausible mechanism for PTP inactivation during cell signaling and explain long-standing observations that growth factor responses and protein phosphorylation cascades are intimately linked to the cellular acid-base balance.</t>
  </si>
  <si>
    <t>Medicinal plants have been widely used as (poly)pharmacological remedies and constitute a rich source for antidiabetic drug discovery. In the present study, forty medicinal plant samples collected in China were tested for inhibitory activity against alpha-glucosidase, alpha-amylase, and protein-tyrosine phosphatase 1B (PTP1B). Crude ethyl acetate extracts of Dioscorea bulbifera L., Boehmeria nivea Gaudich, Tinospora sagittata Gagnep. and Persicaria bistorta (L.) Samp. showed dual inhibitory activity towards alpha-glucosidase and PTP1B, and were chosen for further investigation. Subsequent dual high-resolution alpha-glucosidase/PTP1B profiling or triple high-resolution alpha-glucosidase/alpha-amylase/PTP1B profiling combined with HPLC-HRMS and NMR spectroscopy led to the identification of 28 metabolites with one or more bioactivities. Among these, three new phenanthrenes were identified from D. bulbifera, including one new biphenanthrene (10) exhibiting promising dual inhibitory activity towards alpha-glucosidase and PTP1B with IC50 values of 2.08 +/- 0.19 and 3.36 +/- 0.25 muM, respectively. Two triterpenoids and one fatty acid from B. nivea and T. sagittata as well as some commercially available fatty acids showed strong PTP1B inhibitory activity with IC50 values in the range of 4.89 +/- 0.38 to 53.77 +/- 4.20 muM.</t>
  </si>
  <si>
    <t>Protein tyrosine phosphatase 1B (PTP1B) plays an important role in the negative regulation of insulin and leptin signaling. The development of small molecular inhibitors targeting PTP1B has been validated as a potential therapeutic strategy for Type 2 diabetes (T2D). In this work, we have identified a series of compounds containing dihydropyridine thione and particular chiral structure as novel PTP1B inhibitors. Among those, compound 4b showed moderate activity with IC50 value of 3.33muM and meanwhile with good selectivity (&gt;30-fold) against TCPTP. The further MOA study of PTP1B demonstrated that compounds 4b is a substrate-competitive inhibitor. The binding mode analysis suggested that compound 4b simultaneously occupies the active site and the second phosphotyrosine (pTyr) binding site of PTP1B. Furthermore, the cell viability assay of compound 4b showed tolerable cytotoxicity in L02 cells, thus 4b may be prospectively used to further in vivo study.</t>
  </si>
  <si>
    <t>The chemical investigation of the marine sponge Dysidea frondosa discovered a pair of unprecedented bioconjugates that are composed of a meroterpene and an unusual psammaplysin alkaloid. The structures of frondoplysins A (1) and B (2) were characterized by analysis of HRMS and NMR data coupled with single-crystal X-ray diffraction. Frondoplysin A was found to be a potent inhibitor targeting protein-tyrosine phosphatase 1B (PTP1B) with an IC50 value of 0.39 muM.</t>
  </si>
  <si>
    <t>BACKGROUND/AIM: PTP1B tyrosine phosphatase is involved in the development of many types of cancers, such as breast cancer or lung cancer. Therefore, PTP1B is a promising target for anticancer therapy. The purpose of this review was to present the studies on selected PTP1B inhibitors as a possible treatment and describe the latest trends of current research in this field. MATERIALS AND METHODS: This literature review was performed using the PubMed database and the analysis of previous research studies of our Department. RESULTS: Recent studies have shown that PTP1B, due to its implication in oncogenic transformation, represents a promising drug target. CONCLUSION: The selected compounds that are effective PTP1B inhibitors can be considered a promising anticancer treatment, both as monotherapy and in combination with other anticancer drugs.</t>
  </si>
  <si>
    <t>N-ethylmaleimide-sensitive factor (NSF) disassembles fusion-incompetent cis soluble-NSF attachment protein receptor (SNARE) complexes making monomeric SNAREs available for subsequent trans pairing and fusion. In most cells the activity of NSF is constitutive, but in Jurkat cells and sperm it is repressed by tyrosine phosphorylation; the phosphomimetic mutant NSF-Y83E inhibits secretion in the former. The questions addressed here are if and how the NSF mutant influences the configuration of the SNARE complex. Our model is human sperm, where the initiation of exocytosis (acrosome reaction (AR)) de-represses the activity of NSF through protein tyrosine phosphatase 1B (PTP1B)-mediated dephosphorylation. We developed a fluorescence microscopy-based method to show that capacitation increased, and challenging with an AR inducer decreased, the number of cells with tyrosine-phosphorylated PTP1B substrates in the acrosomal domain. Results from bioinformatic and biochemical approaches using purified recombinant proteins revealed that NSF-Y83E bound PTP1B and thereupon inhibited its catalytic activity. Mutant NSF introduced into streptolysin O-permeabilized sperm impaired cis SNARE complex disassembly, blocking the AR; subsequent addition of PTP1B rescued exocytosis. We propose that NSF-Y83E prevents endogenous PTP1B from dephosphorylating sperm NSF, thus maintaining NSF's activity in a repressed mode and the SNARE complex unable to dissociate. The contribution of this paper to the sperm biology field is the detection of PTP1B substrates, one of them likely being NSF, whose tyrosine phosphorylation status varies during capacitation and the AR. The contribution of this paper to the membrane traffic field is to have generated direct evidence that explains the dominant-negative role of the phosphomimetic mutant NSF-Y83E.</t>
  </si>
  <si>
    <t>A library of natural products and their derivatives was screened for inhibition of protein tyrosine phosphatase (PTP) 1B, which is a validated drug target for the treatment of obesity and type II diabetes. Of those active in the preliminary assay, the most promising was compound 2 containing a novel pyrrolopyrazoloisoquinolone scaffold derived by treating radicicol (1) with hydrazine. This nitrogen-atom augmented radicicol derivative was found to be PTP1B selective relative to other highly homologous nonreceptor PTPs. Biochemical evaluation, molecular docking, and mutagenesis revealed 2 to be an allosteric inhibitor of PTP1B with a submicromolar Ki. Cellular analyses using C2C12 myoblasts indicated that 2 restored insulin signaling and increased glucose uptake.</t>
  </si>
  <si>
    <t>AIMS/HYPOTHESIS: Plasma 5'-AMP (pAMP) is elevated in mouse models of type 2 diabetes. However, the metabolic regulatory role of adenine nucleotides in type 2 diabetes remains unclear. METHODS: Adenine nucleotides and their metabolites in plasma and liver were examined by HPLC. (1)H NMR-based metabolomics analysis was performed to explore the changes of metabolites in mouse models of type 2 diabetes. Na(+)/K(+) ATPase and Na(+)/H(+) exchanger activity were measured in response to adenine nucleotide metabolites. Human recombinant protein tyrosine phosphatase 1B (PTP1B) was used for enzyme kinetic assays. Protein binding assays were performed with microscale thermophoresis. The intracellular pH of hepatocyte AML12 cell lines was measured using the BCECF-AM method. We also analysed pAMP levels in participants with type 2 diabetes. RESULTS: Elevation of pAMP was a universal phenomenon in all mouse models of type 2 diabetes including db/db vs lean mice (13.9 +/- 2.3 mumol/l vs 3.7 +/- 0.9 mumol/l; p &lt; 0.01), ob/ob vs lean mice (9.1 +/- 2.0 mumol/l vs 3.9 +/- 1.2 mumol/l; p &lt; 0.01) and high-fat diet/streptozotocin-induced vs wild-type mice (6.6 +/- 1.5 mumol/l vs 4.1 +/- 0.9 mumol/l; p &lt; 0.05); this elevation was required for the occurrence of hyperglycaemia in obese mice. (1)H NMR-based metabolomics study following HPLC analysis revealed that the metabolite profile in wild-type mice treated with 5'-AMP was similar to that in db/db diabetic mice, especially the accumulation of a large quantity of ATP and its metabolites. The glucose-lowering drug metformin reduced the severity of hyperglycaemia both in 5'-AMP-induced wild-type mice and db/db mice. Metformin decreased the accumulation of liver ATP but not its metabolites in these hyperglycaemic mice. ATP and metformin reciprocally change cellular pH homeostasis in liver, causing opposite shifts in liver activity of PTP1B, a key negative regulator of insulin signalling. Furthermore, pAMP levels were also elevated in individuals with type 2 diabetes (45.2 +/- 22.7 nmol/l vs 3.1 +/- 1.9 nmol/l; p &lt; 0.01). CONCLUSIONS/INTERPRETATION: These results reveal an emerging role for adenine nucleotide in the regulation of hyperglycaemia and provide a potential therapeutic target in obesity and type 2 diabetes.</t>
  </si>
  <si>
    <t>Inflammation is typically associated with the development of fibrosis, cirrhosis and hepatocellular carcinoma. The key role of protein tyrosine phosphatase 1B (PTP1B) in inflammatory responses has focused this study in understanding its implication in liver fibrosis. Here we show that hepatic PTP1B mRNA expression increased after bile duct ligation (BDL), while BDL-induced liver fibrosis was markedly reduced in mice lacking Ptpn1 (PTP1B(-/-)) as assessed by decreased collagen deposition and alpha-smooth muscle actin (alpha-SMA) expression. PTP1B(-/-) mice also showed a significant increase in mRNA levels of key markers of monocytes recruitment (Cd68, Adgre1 and Ccl2) compared to their wild-type (PTP1B(+/+)) littermates at early stages of injury after BDL. Interestingly, the lack of PTP1B strongly increased the NADPH oxidase (NOX) subunits Nox1/Nox4 ratio and downregulated Cybb expression after BDL, revealing a pro-survival pattern of NADPH oxidase induction in response to liver injury. Chimeric mice generated by transplantation of PTP1B(-/-) bone marrow (BM) into irradiated PTP1B(+/+) mice revealed similar hepatic expression profile of NOX subunits than PTP1B(-/-) mice while these animals did not show differences in infiltration of myeloid cells at 7 days post-BDL, suggesting that PTP1B deletion in other liver cells is necessary for boosting the early inflammatory response to the BDL. PTP1B(-/-) BM transplantation into PTP1B(+/+) mice also led to a blockade of TGF-beta and alpha-SMA induction after BDL. In vitro experiments demonstrated that deficiency of PTP1B in hepatocytes protects against bile acid-induced apoptosis and abrogates hepatic stellate cells (HSC) activation, an effect ameliorated by NOX1 inhibition. In conclusion, our results have revealed that the lack of PTP1B switches NOX expression pattern in response to liver injury after BDL and reduces HSC activation and liver fibrosis.</t>
  </si>
  <si>
    <t>During the development of type 2 diabetes mellitus (T2DM), hyperinsulinemia is the earliest symptom. It is believed that long-term high insulin stimulation might facilitate insulin resistance in the liver, but the underlying mechanism remains unknown. Herein, we report that hyperinsulinemia could induce persistent early growth response gene-1 (Egr-1) activation in hepatocytes, which provides negative feedback inhibition of insulin sensitivity by inducing the expression of protein tyrosine phosphatase-1B (PTP1B). Deletion of Egr-1 in the liver remarkably decreases glucose production, thus improving systemic glucose tolerance and insulin sensitivity. Mechanistic analysis indicates that Egr-1 inhibits insulin receptor phosphorylation by directly activating PTP1B transcription in the liver. Our results reveal the molecular mechanism by which hyperinsulinemia accelerates insulin resistance in hepatocytes during the progression of T2DM.</t>
  </si>
  <si>
    <t>Endothelial dysfunction is a key feature of cardiovascular disorders associated with obesity and diabetes. Several studies identified protein tyrosine phosphatase (PTP)-1B, a member of the PTP superfamily, as a major negative regulator for insulin receptor signaling and a novel molecular player in endothelial dysfunction and cardiovascular disease. Unlike other anti-diabetic approaches, genetic deletion or pharmacological inhibition of PTP1B was found to improve glucose homeostasis and insulin signaling without causing lipid buildup in the liver, which represents an advantage over existing therapies. Furthermore, PTP1B was reported to contribute to cardiovascular disturbances, at various molecular levels, which places this enzyme as a unique single therapeutic target for both diabetes and cardiovascular disorders. Synthesizing selective small molecule inhibitors for PTP1B is faced with multiple challenges linked to its similarity of sequence with other PTPs; however, overcoming these challenges would pave the way for novel approaches to treat diabetes and its concurrent cardiovascular complications. In this review article, we summarized the major roles of PTP1B in cardiovascular disease with special emphasis on endothelial dysfunction and its interplay with insulin resistance. Furthermore, we discussed some of the major challenges hindering the synthesis of selective inhibitors for PTP1B.</t>
  </si>
  <si>
    <t>Protein tyrosine phosphatase 1B (PTP1B) plays a specific role as a negative regulator of insulin signaling pathways and is a validated therapeutic target for Type 2 diabetes. Previously, arylbenzofurans were reported to have inhibitory activity against PTP1B. However, detailed investigation regarding their structure activity relationship (SAR) has not been elucidated. The main aim of this work was to investigate the PTP1B inhibitory activity of 2-arylbenzofuran analogs (sanggenofuran A (SA), mulberrofuran D2 (MD2), mulberrofuran D (MD), morusalfuran B (MB), mulberrofuran H (MH)) isolated from the root bark of Morus alba. All compounds demonstrated potent inhibitory activity with IC50 values ranging from 3.11 to 53.47 microM. Among the tested compounds, MD2 showed the strongest activity (IC50, 3.11 microM), followed by MD and MB, while SA and MH demonstrated the lowest activity. Lineweaver-Burk and Dixon plots were used for the determination of inhibition type whereas ligand and receptor interactions were investigated in modeled complexes via molecular docking. Our study clearly supports 2-arylbenzofuran analogs as a promising class of PTP1B inhibitors and illustrates the key positions responsible for the inhibitory activity, their correlation, the effect of prenyl/geranyl groups, and the influence of resorcinol scaffold, which can be further explored in-depth to develop therapeutic agents against T2DM.</t>
  </si>
  <si>
    <t>Aim: In this study, four datasets concerning 167 diffuse large B-cell lymphoma (DLBCL) patients versus 56 controls and seven datasets involving 280 germinal center B-cell like (GCB) versus 224 activated B-cell like (ABC) DLBCL were included. Materials &amp; methods: We identified 80 different expression genes (DEGs) for DLBCL versus nontumor and 77 DEGs for GCB versus ABC DLBCL. Results: These DEGs were found to be enriched in cell activity, signal transduction and extracellular region. Then ten central node genes for DLBCL versus nontumor and two hub genes for GCB versus ABC DLBCL were identified. Last, PAICS, IRF4 and PTPN1 were explored to be correlated with poor prognosis in DLBCL patients. Conclusion: Our study has identified critical genes from transcriptional profiles for DLBCL.</t>
  </si>
  <si>
    <t>Introduction: Protein tyrosine phosphatase 1B (PTP1B) inhibition has been recommended as a crucial strategy to enhance insulin sensitivity in various cells and this fact is supported by human genetic data. PTP1B inhibitors improve the sensitivity of the insulin receptor and have the ability to cure insulin resistance-related diseases. In the latter years, targeting PTP1B inhibitors is being considered an attractive target to treat T2DM and therefore libraries of PTP1B inhibitors are being suggested as potent antidiabetic drugs. Areas covered: This review provides an overview of published patents from January 2015 to December 2018. The review describes the effectiveness of potent PTP1B inhibitors as pharmaceutical agents to treat type 2 diabetes. Expert opinion: Enormous developments have been made in PTP1B drug discovery which describes progress in natural products, synthetic heterocyclic scaffolds or heterocyclic hybrid compounds. Various protocols are being followed to boost the pharmacological effects of PTP1B inhibitors. Moreover these new advancements suggest that it is possible to get small-molecule PTP1B inhibitors with the required potency and selectivity. Furthermore, future endevours via an integrated strategy of using medicinal chemistry and structural biology will hopefully result in potent and selective PTP1B inhibitors as well as safer and more effective orally available drugs.</t>
  </si>
  <si>
    <t>Nine biflavonoids (1-9) were isolated from ethanolic extract of Selaginella uncinata (Desv.) Spring. Their structures were determined by spectra analysis. Compounds 1-9 were classified into four types according to the connection styles of the two flavonoid parts. Among them, 1 was elucidated as a new compound, while 4 was one with a new configuration. All isolates exhibited inhibitory activities against protein tyrosine phosphatase 1B (PTP1B) in an enzyme assay with IC50 values ranging from 4.6 to 16.1muM, and the relationship between the structures and activities was discussed. Docking simulations of these compounds demonstrated they had tight binding capacities towards the allosteric site of PTP1B. Additionally, the glucose uptake activities of 1-9 were evaluated in insulin-resistant HepG2 cells, while the effect of 1 on the activation of IRS-1/PI3K/Akt pathway was revealed by Western Blot analysis.</t>
  </si>
  <si>
    <t>Active-site loops are integral to the function of numerous enzymes. They enable substrate and product binding and release, sequester reaction intermediates, and recruit catalytic groups. Here, we examine the catalytic loop in the enzyme protein tyrosine phosphatase 1B (PTP1B). PTP1B has a mobile so-called WPD loop (named for its three N-terminal residues) that initiates the dephosphorylation of phosphor-tyrosine substrates upon loop closure. We have combined X-ray crystallography, solution NMR, and pre-steady-state kinetics experiments on wild-type and five WPD loop mutants to identify the relationships between the loop structure, dynamics, and function. The motions of the WPD loop are modulated by the formation of weak molecular interactions, where perturbations of these interactions modulate the conformational equilibrium landscape. The point mutants in the WPD loop alter the loop equilibrium position from a predominantly open state (P185A) to 50:50 (F182A), 35:65 (P188A), and predominantly closed states (T177A and P188A). Surprisingly, there is no correlation between the observed catalytic rates in the loop mutants and changes to the WPD loop equilibrium position. Rather, we observe a strong correlation between the rate of dephosphorylation of the phosphocysteine enzyme intermediate and uniform millisecond motions, not only within the loop but also in the adjacent alpha-helical domain of PTP1B. Thus, the control of loop motion and thereby catalytic activity is dispersed and resides within not only the loop sequence but also the surrounding protein architecture. This has broad implications for the general mechanistic understanding of enzyme reactions and the role that flexible loops play in the catalytic cycle.</t>
  </si>
  <si>
    <t>BACKGROUND: 1,6-Dihydropyrimidine exerts notable pharmacological efficiency and emerged as integral backbones for treatment of type-II diabetes mellitus. To optimize the in vitro and In-silico study we carried out on substituted 1,6-Dihydropyrimidine. The objective of the present study is to evaluate the binding interaction of 1,6-Dihydropyrimidine compounds with Protein Tyrosine Phosphatase (PTP1B) enzyme and also check ADME/T properties of best scored compounds. METHODS: The In-silico study (docking) was carried out through target Protein Tyrosine Phosphatase (PTP1B) retrieved from protein data bank having PDB ID: 2QBS and the anti diabetic activity of the test compounds was tested against protein tyrosine phosphatase (PTP1B) enzyme by using Calbiochem (R) PTP1B colorimetric assay kit. RESULTS AND CONCLUSION: The results of molecular Docking revealed that, with respect to their free binding energy 6A, 3K, 1B and 2K compounds have the lowest binding energy compared to positive control. In-silico ADME/T predictions revealed that all best scored compounds had good absorption as well as solubility characteristics through substrate binding sites. After conducting the in vitro studies it was observed that compounds having -3NO2, 3,4-OCH3, 4-NO2 and 4-Cl substitution on phenyl ring in the basic moiety shows good anti diabetic activity The present computational approach provided valuable information on the binding process of 1,6-Dihydropyrimidine compounds to the binding site of PTP-1B. These compounds may serve as potential lead compound for developing new 1,6- Dihyropyrimidine as a promising anti diabetic agent.</t>
  </si>
  <si>
    <t>OBJECTIVE: To evaluate safety and efficacy of IONIS-PTP-1BRx, a second-generation 2'-O-methoxyethyl antisense inhibitor of protein tyrosine phosphatase 1B, as add-on therapy in overweight patients with type 2 diabetes inadequately controlled with metformin with or without sulfonylurea therapy. RESEARCH DESIGN AND METHODS: In this phase II, double-blind, randomized, placebo-controlled, multicenter trial, overweight and obese patients (BMI &gt;/=27 kg/m(2)) with type 2 diabetes (HbA1c &gt;/=7.5% [58 mmol/mol] and &lt;/=10.5% [91 mmol/mol]) on a stable dose of metformin alone or with sulfonylurea were randomized 2:1 to IONIS-PTP-1BRx 200 mg (n = 62) or placebo (n = 30) once weekly for 26 weeks. RESULTS: Mean baseline HbA1c was 8.6% (70 mmol/mol) and 8.7% (72 mmol/mol) in placebo and active treatment, respectively. At week 27, IONIS-PTP-1BRx reduced mean HbA1c levels by -0.44% (-4.8 mmol/mol; P = 0.074) from baseline and improved leptin (-4.4 ng/mL; P = 0.007) and adiponectin (0.99 mug/mL; P = 0.026) levels compared with placebo. By week 36, mean HbA1c was significantly reduced (-0.69% [-7.5 mmol/mol]; P = 0.034) and accompanied by reductions in fructosamine (-33.2 mumol/L; P = 0.005) and glycated albumin (-1.6%; P = 0.031) versus placebo. Despite both treatment groups receiving similar lifestyle counseling, mean body weight significantly decreased from baseline to week 27 with IONIS-PTP-1BRx versus placebo (-2.6 kg; P = 0.002) independent of HbA1c reduction (R(2) = 0.0020). No safety concerns were identified in the study. CONCLUSIONS: Compared with placebo, IONIS-PTP-1BRx treatment for 26 weeks produced prolonged reductions in HbA1c, improved medium-term glycemic parameters, reduced leptin and increased adiponectin levels, and resulted in a distinct body weight-reducing effect.</t>
  </si>
  <si>
    <t>As a master regulator of endothelial cell function, vascular endothelial growth factor receptor-2 (VEGFR2) activates multiple downstream signaling pathways that are critical for vascular development and normal vessel function. VEGFR2 trafficking through various endosomal compartments modulates its signaling output. Accordingly, proteins that regulate the speed and direction by which VEGFR2 traffics through endosomes have been demonstrated to be particularly important for arteriogenesis. However, little is known about how these proteins control VEGFR2 trafficking and about the implications of this control for endothelial cell function. Here, we show that Rab GTPase-binding effector protein 2 (RABEP2), a Rab-effector protein implicated in arteriogenesis, modulates VEGFR2 trafficking. By employing high-resolution microscopy and biochemical assays, we demonstrate that RABEP2 interacts with the small GTPase Rab4 and regulates VEGFR2 endosomal trafficking to maintain cell-surface expression of VEGFR2 and VEGF signaling. Lack of RABEP2 also led to prolonged retention of VEGFR2 in Rab5-positive sorting endosomes, which increased VEGFR2's exposure to phosphotyrosine phosphatase 1b (PTP1b), causing diminished VEGFR2 signaling. Finally, the loss of RABEP2 increased VEGFR2 degradation by diverting VEGFR2 to Rab7-positive endosomes destined for the lysosome. These results implicate RABEP2 as a key modulator of VEGFR2 endosomal trafficking, and demonstrate the importance of RABEP2 and Rab4 for VEGFR2 signaling in endothelial cells.</t>
  </si>
  <si>
    <t>As a major nutraceutical component of green tea (-)-epigallocatechin-3-gallate (EGCG) has attracted interest from scientists due to its well-documented antioxidant and antiobesity bioactivities. In the current study, we aimed to investigate the protective effect of EGCG on metabolic misalignment and in balancing the redox status in mice liver and HepG2 cells under insulin resistance condition. Our results indicated that EGCG accelerates the glucose uptake and evokes IRS-1/Akt/GLUT2 signaling pathway via dampening the expression of protein tyrosine phosphatase 1B (PTP1B). Consistently, ectopic expression of PTP1B by Ad-PTP1B substantially impaired EGCG-elicited IRS-1/Akt/GLUT2 signaling pathway. Moreover, EGCG co-treatment stimulated nuclear translocation of Nrf2 by provoking P13K/AKT signaling pathway and thus modulated the downstream expressions of antioxidant enzymes such as HO-1 and NQO-1 in HepG2 cells. Furthermore, knockdown Nrf2 by small interfering RNA (siRNA) notably enhanced the expression of PTP1B and blunt EGCG-stimulated glucose uptake. Consistent with these results, in vivo study revealed that EGCG supplement significantly ameliorated high-fat and high-fructose diet (HFFD)-triggered insulin resistance and oxidative stress by up-regulating the IRS-1/AKT and Keap1/Nrf2 transcriptional pathways. Administration of an appropriate chemopreventive agent, such as EGCG, could potentially serve as an additional therapeutic intervention in the arsenal against obesity.</t>
  </si>
  <si>
    <t>Protein tyrosine phosphatase 1B (PTP1B) is widely expressed in mammalian tissues, in particular in immune cells, and plays a pleiotropic role in dephosphorylating many substrates. Moreover, PTP1B expression is enhanced in response to pro-inflammatory stimuli and to different cell stressors. Taking advantage of the use of mice deficient in PTP1B we have investigated the effect of gamma-radiation in these animals and found enhanced lethality and decreased respiratory exchange ratio vs. the corresponding wild type animals. Using bone-marrow derived macrophages and mouse embryonic fibroblasts (MEFs) from wild-type and PTP1B-deficient mice, we observed a differential response to various cell stressors. PTP1B-deficient macrophages exhibited an enhanced response to gamma-radiation, UV-light, LPS and S-nitroso-glutathione. Macrophages exposed to gamma-radiation show DNA damage and fragmentation, increased ROS production, a lack in GSH elevation and enhanced acidic beta-galactosidase activity. Interestingly, these differences were not observed in MEFs. Differential gene expression analysis of WT and KO macrophages revealed that the main pathways affected after irradiation were an up-regulation of protein secretion, TGF-beta signaling and angiogenesis among other, and downregulation of Myc targets and Hedgehog signaling. These results demonstrate a key role for PTP1B in the protection against the cytotoxicity of irradiation in intact animal and in macrophages, which might be therapeutically relevant.</t>
  </si>
  <si>
    <t>Hit, Lead &amp; Candidate Discovery Protein tyrosine phosphatase 1B (PTP-1B) has attracted interest as a novel target for the treatment of type 2 diabetes, this because its role in the insulin-signaling pathway as a negative regulator. Thus, the aim of current work was to obtain seven ursolic acid derivatives as potential antidiabetic agents with PTP-1B inhibition as main mechanism of action. Furthermore, derivatives 1-7 were submitted in vitro to enzymatic PTP-1B inhibition being 3, 5, and 7 the most active compounds (IC50 = 5.6, 4.7, and 4.6 muM, respectively). In addition, results were corroborated with in silico docking studies with PTP-1B orthosteric site A and extended binding site B, showed that 3 had polar and Van der Waals interactions in both sites with Lys120, Tyr46, Ser216, Ala217, Ile219, Asp181, Phe182, Gln262, Val49, Met258, and Gly259, showing a docking score value of -7.48 Kcal/mol, being more specific for site A. Moreover, compound 7 showed polar interaction with Gln262 and Van der Waals interactions with Ala217, Phe182, Ile219, Arg45, Tyr46, Arg47, Asp48, and Val49 with a predictive docking score of -6.43 kcal/mol, suggesting that the potential binding site could be localized in the site B adjacent to the catalytic site A. Finally, derivatives 2 and 7 (50 mg/kg) were selected to establish their in vivo antidiabetic effect using a noninsulin-dependent diabetes mice model, showing significant blood glucose lowering compared with control group (p &lt; .05).</t>
  </si>
  <si>
    <t>Murine/LPS models of Gram negative sepsis indicate that vasoactive intestinal peptide (VIP) has therapeutic potential. We investigated the unknown effect of VIP on JAK/STAT proteins and genes in human monocytes infected with Salmonella Typhimurium 14028. S. Typhimurium 14028 increased expression of both IL-6 receptor (IL-6R) and interferon gamma receptor 1 (IFNgammaR1) on monocytes but co-culture of infected monocytes with VIP (10(-7)M) only decreased expression of IFNgammaR1 (P&lt;0.05). In contrast, S. Typhimurium 14028 infection or co-culture with VIP had no effect on IL-10 receptor expression on the monocyte surface. However, S. Typhimurium 14028 down regulated IFNGR1 gene expression and this was not altered by co-culture with VIP, suggesting that changes in IFNgammaR1 protein may be due to an effect on cytoplasmic transport. 15 JAK/STAT genes, out of 84 studied, were up-regulated by S. Typhimurium 14028 infection and five were down-regulated. Co-culture with VIP significantly decreased expression of two genes (IFNG and IL-20) and increased expression of three genes (SOCS1, SOCS3 and STAT4) (P&lt;0.05). S. Typhimurium 14028 also increased expression of PTPN1, which dephosphorylates JAK2 and TYK2. This was unaltered by co-culture with VIP but S. Typhimurium 14028-induced expression of ISG15, associated with susceptibility to Gram negative infection, was further increased by VIP. We conclude that the effect of VIP on JAK/STAT genes may preclude its therapeutic use in human Gram negative sepsis.</t>
  </si>
  <si>
    <t>Four new caged xanthones (1-4) and two known compounds (5, 6) were isolated from the roots of Cratoxylum cochinchinense, a polyphenol rich plant, collected in China. The structures of the isolated compounds (1-6) were characterized by obtaining their detailed spectroscopic data. In particular, compounds 1 and 6 were fully identified by X-ray crystallographic data. The isolated compounds (1-6) were evaluated against protein tyrosine phosphatase 1B (PTP1B), which plays an important role in diabetes, obesity, and cancer. Among these compounds, 3, 4, and 6 displayed significant inhibition with IC50 values of 76.3, 43.2, and 6.6microM, respectively. A detailed kinetic study was conducted by determining Km, Vmax, and the ratio of Kik and Kiv, which revealed that all the compounds behaved as competitive inhibitors.</t>
  </si>
  <si>
    <t>Disruption of the insulin-PI3K-Akt signalling pathway in kidney podocytes causes endoplasmic reticulum (ER) stress, leading to podocyte apoptosis and proteinuria in diabetic nephropathy. We hypothesised that by improving insulin sensitivity we could protect podocytes from ER stress. Here we use established activating transcription factor 6 (ATF6)- and ER stress element (ERSE)-luciferase assays alongside a novel high throughput imaging-based C/EBP homologous protein (CHOP) assay to examine three models of improved insulin sensitivity. We find that by improving insulin sensitivity at the level of the insulin receptor (IR), either by IR over-expression or by knocking down the negative regulator of IR activity, protein tyrosine-phosphatase 1B (PTP1B), podocytes are protected from ER stress caused by fatty acids or diabetic media containing high glucose, high insulin and inflammatory cytokines TNFalpha and IL-6. However, contrary to this, knockdown of the negative regulator of PI3K-Akt signalling, phosphatase and tensin homolog deleted from chromosome 10 (PTEN), sensitizes podocytes to ER stress and apoptosis, despite increasing Akt phosphorylation. This indicates that protection from ER stress is conferred through not just the PI3K-Akt pathway, and indeed we find that inhibiting the MEK/ERK signalling pathway rescues PTEN knockdown podocytes from ER stress.</t>
  </si>
  <si>
    <t>Women with endometriosis (EMS) appear to be at a higher risk of developing other autoimmune diseases predominantly multiple sclerosis (MS). Though EMS and MS are evidently diverse in their phenotype, they are linked by a common autoimmune condition or immunodeficiency which could play a role in the expansion of endometriosis and possibly increase the risk of developing MS in women with EMS. However, the common molecular links connecting EMS with MS are still unclear. We conducted a meta-analysis of microarray experiments focused on EMS and MS with their respective controls. The GEO2R web application discovered a total of 711 and 1516 genes that are differentially expressed across the experimental conditions in EMS and MS, respectively with 129 shared DEGs between them. The functional enrichment analysis of DEGs predicts the shared gene expression signatures as well as the overlapping biological processes likely to infer the co-occurrence of EMS with MS. Network based meta-analysis unveiled six interaction networks/crosstalks through overlapping edges between commonly dysregulated pathways of EMS and MS. The PTPN1, ERBB3, and CDH1 were observed to be the highly ranked hub genes connected with disease-related genes of both EMS and MS. Androgen receptor (AR) and nuclear factor-kB p65 (RelA) were observed to be the most enriched transcription factor in the upstream of shared down-regulated and up-regulated genes, respectively. The two disease sample sets compared through crosstalk interactions between shared pathways revealed commonly up- and down-regulated expressions of 10 immunomodulatory proteins as probable linkers between EMS and MS. This study pinpoints the number of shared genes, pathways, protein kinases, and upstream regulators that may help in the development of biomarkers for diagnosis of MS and endometriosis at the same time through improved understanding of shared molecular signatures and crosstalk.</t>
  </si>
  <si>
    <t>Considerable attention has been paid to protein tyrosine phosphatase 1B (PTP1B) inhibitors as a potential therapy for diabetes, obesity, and cancer. Ten caffeoylquinic acid derivatives (1-10) from leaves of Artemisia princeps Pamp. (Asteraceae) were identified as natural PTP1B inhibitors. Among them, chlorogenic acid (3) showed the most potent inhibitory activity (IC50 11.1muM). Compound 3 was demonstrated to be a noncompetitive inhibitor by a kinetic analysis. Molecular docking simulation suggested that compound 3 bound to the allosteric site of PTP1B. Furthermore, compound 3 showed remarkable selectivity against four homologous PTPs. According to these findings, compound 3 might be potentially valuable for further drug development.</t>
  </si>
  <si>
    <t>We have previously shown that protein tyrosine phosphatase 1B (PTP1B) inactivation in mice [PTP1B-deficient (PTP1B(-/-)) mice] improves left ventricular (LV) angiogenesis, perfusion, remodeling, and function and limits endothelial dysfunction after myocardial infarction. However, whether PTP1B inactivation slows aging-associated cardiovascular dysfunction remains unknown. Wild-type (WT) and PTP1B(-/-) mice were allowed to age until 18 mo. Compared with old WT mice, in which aging increased the LV mRNA expression of PTP1B, old PTP1B(-/-) mice had 1) reduced cardiac hypertrophy with decreased LV mRNA levels of hypertrophic markers and atrial and brain natriuretic peptides, 2) lower LV fibrosis (collagen: 16 +/- 3% in WT mice and 5 +/- 3% in PTP1B(-/-) mice, P &lt; 0.001) with decreased mRNA levels of transforming growth-factor-beta1 and matrix metalloproteinase-2, and 3) higher LV capillary density and lower LV mRNA level of hypoxic inducible factor-1alpha, which was associated over time with a higher rate of proangiogenic M2 type macrophages and a stable LV mRNA level of VEGF receptor-2. Echocardiography revealed an age-dependent LV increase in end-diastolic volume in WT mice together with alterations of fractional shortening and diastole (transmitral Doppler E-to-A wave ratio). Invasive hemodynamics showed better LV systolic contractility and better diastolic compliance in old PTP1B(-/-) mice (LV end-systolic pressure-volume relation: 13.9 +/- 0.9 in WT mice and 18.4 +/- 1.6 in PTP1B(-/-) mice; LV end-diastolic pressure-volume relation: 5.1 +/- 0.8 mmHg/relative volume unit in WT mice and 1.2 +/- 0.3 mmHg/relative volume unit in PTP1B(-/-) mice, P &lt; 0.05). In addition, old PTP1B(-/-) mice displayed a reduced amount of LV reactive oxygen species. Finally, in isolated resistance mesenteric arteries, PTP1B inactivation reduced aging-associated endothelial dysfunction (flow-mediated dilatation: -0.4 +/- 2.1% in WT mice and 8.2 +/- 2.8% in PTP1B(-/-) mice, P &lt; 0.05). We conclude that PTP1B inactivation slows aging-associated LV remodeling and dysfunction and reduces endothelial dysfunction in mesenteric arteries. NEW &amp; NOTEWORTHY The present study shows that protein tyrosine phosphatase 1B inactivation in aged mice improves left ventricular systolic and diastolic function associated with reduced adverse cardiac remodeling (hypertrophy, fibrosis, and capillary rarefaction) and limits vascular endothelial dysfunction. This suggests that protein tyrosine phosphatase 1B inhibition could be an interesting treatment approach in age-related cardiovascular dysfunction.</t>
  </si>
  <si>
    <t>In human longevity studies, single nucleotide polymorphism (SNP) analysis identified a large number of genetic variants with small effects, yet not easily replicable in different populations. New insights may come from the combined analysis of different SNPs, especially when grouped by metabolic pathway. We applied this approach to study the joint effect on longevity of SNPs belonging to three candidate pathways, the insulin/insulin-like growth factor signalling (IIS), DNA repair and pro/antioxidant. We analysed data from 1,058 tagging SNPs in 140 genes, collected in 1825 subjects (1,089 unrelated nonagenarians from the Danish 1905 Birth Cohort Study and 736 Danish controls aged 46-55 years) for evaluating synergic interactions by SNPsyn. Synergies were further tested by the multidimensional reduction (MDR) approach, both intra- and interpathways. The best combinations (FDR&lt;0.0001) resulted those encompassing IGF1R-rs12437963 and PTPN1-rs6067484, TP53-rs2078486 and ERCC2-rs50871, TXNRD1-rs17202060 and TP53-rs2078486, the latter two supporting a central role of TP53 in mediating the concerted activation of the DNA repair and pro-antioxidant pathways in human longevity. Results were consistently replicated with both approaches, as well as a significant effect on longevity was found for the GHSR gene, which also interacts with partners belonging to both IIS and DNA repair pathways (PAPPA, PTPN1, PARK7, MRE11A). The combination GHSR-MREA11, positively associated with longevity by MDR, was further found influencing longitudinal survival in nonagenarian females (p = .026). Results here presented highlight the validity of SNP-SNP interactions analyses for investigating the genetics of human longevity, confirming previously identified markers but also pointing to novel genes as central nodes of additional networks involved in human longevity.</t>
  </si>
  <si>
    <t>Insulin resistance, defined as attenuated sensitivity responding to insulin, impairs insulin action. Direct causes and molecular mechanisms of insulin resistance have thus far remained elusive. Here we show that alternative translation initiation (ATI) of Caveolin-2 (Cav-2) regulates insulin sensitivity. Cav-2beta isoform yielded by ATI desensitizes insulin receptor (IR) via dephosphorylation by protein-tyrosine phosphatase 1B (PTP1B), and subsequent endocytosis and lysosomal degradation of IR, causing insulin resistance. Blockage of Cav-2 ATI protects against insulin resistance by preventing Cav-2beta-PTP1B-directed IR desensitization, thereby normalizing insulin sensitivity and glucose uptake. Our findings show that Cav-2beta is a negative regulator of IR signaling, and identify a mechanism causing insulin resistance through control of insulin sensitivity via Cav-2 ATI.</t>
  </si>
  <si>
    <t>Dissecting the pathogenesis of classical Hodgkin lymphoma (cHL), a common cancer in young adults, remains challenging because of the rarity of tumor cells in involved tissues (usually &lt;5%). Here, we analyzed the coding genome of cHL by microdissecting tumor and normal cells from 34 patient biopsies for a total of approximately 50 000 singly isolated lymphoma cells. We uncovered several recurrently mutated genes, namely, STAT6 (32% of cases), GNA13 (24%), XPO1 (18%), and ITPKB (16%), and document the functional role of mutant STAT6 in sustaining tumor cell viability. Mutations of STAT6 genetically and functionally cooperated with disruption of SOCS1, a JAK-STAT pathway inhibitor, to promote cHL growth. Overall, 87% of cases showed dysregulation of the JAK-STAT pathway by genetic alterations in multiple genes (also including STAT3, STAT5B, JAK1, JAK2, and PTPN1), attesting to the pivotal role of this pathway in cHL pathogenesis and highlighting its potential as a new therapeutic target in this disease.</t>
  </si>
  <si>
    <t>The protein tyrosine phosphatase PTP1B is a major regulator of glucose homeostasis and energy metabolism, and a validated target for therapeutic intervention in diabetes and obesity. Nevertheless, it is a challenging target for inhibitor development. Previously, we generated a recombinant antibody (scFv45) that recognizes selectively the oxidized, inactive conformation of PTP1B. Here, we provide a molecular basis for its interaction with reversibly oxidized PTP1B. Furthermore, we have identified a small molecule inhibitor that mimics the effects of scFv45. Our data provide proof-of-concept that stabilization of PTP1B in an inactive, oxidized conformation by small molecules can promote insulin and leptin signaling. This work illustrates a novel paradigm for inhibiting the signaling function of PTP1B that may be exploited for therapeutic intervention in diabetes and obesity.</t>
  </si>
  <si>
    <t>Diabetes mellitus is a chronic degenerative disease that causes long-term complications and represents a serious public health problem. In this manuscript, acankoreagenin isolated from the leaves of Acanthopanax gracilistylus (LAG) is thought to possess excellent anti-diabetic properties. In vitro, anti-diabetic activities were assessed based on the inhibitory activities with alpha-glucosidase (IC50 13.01 muM), alpha-amylase (IC50 30.81 muM), and PTP1B (IC50 16.39 muM). Acankoreagenin showed better anti-diabetic effects. Then, an investigation was performed to analyze the insulin secretion effects of the insulin-secreting cell line in RIN-m5F cells. It was found that acankoreagenin could increase the insulin release in RIN-m5F cells. It was also found that acankoreagenin reduced NO production, activity of caspase-3, and the reactive oxygen species levels in the cells injured by processing of cytokines. In western blotting, inactivation of NF-kappaB signaling was confirmed. Acankoreagenin (20 muM) showed a higher I-kappaBalpha expression and lower NF-kappaB expression than the control group and showed a better expression than the positive control L-NAME (1 mM) (p &lt; 0.05). This study demonstrates the anti-diabetic effects of acankoreagenin in vitro and suggests acankoreagenin might offer therapeutic potential for treating diabetes mellitus.</t>
  </si>
  <si>
    <t>Protein tyrosine phosphatase 1B (PTP1B) is a negative regulator of leptin receptor signaling and may contribute to leptin resistance in diet-induced obesity. Although PTP1B inhibition has been suggested as a potential weight loss therapy, the role of specific neuronal PTP1B signaling in cardiovascular and metabolic regulation and the importance of sex differences in this regulation are still unclear. In this study, we investigated the impact of proopiomelanocortin (POMC) neuronal PTP1B deficiency in cardiometabolic regulation in male and female mice fed a high-fat diet (HFD). When compared with control mice (PTP1B (flox/flox)), male and female mice deficient in POMC neuronal PTP1B (PTP1B (flox/flox)/POMC-Cre) had attenuated body weight gain (males: -18%; females: -16%) and fat mass (males: -33%; female: -29%) in response to HFD. Glucose tolerance was improved by 40%, and liver lipid accumulation was reduced by 40% in PTP1B/POMC-Cre males but not in females. When compared with control mice, deficiency of POMC neuronal PTP1B did not alter mean arterial pressure (MAP) in male or female mice (males: 112 +/- 1 vs. 112 +/- 1 mmHg in controls; females: 106 +/- 3 vs. 109 +/- 3 mmHg in controls). Deficiency of POMC neuronal PTP1B also did not alter MAP response to acute stress in males or females compared with control mice (males: Delta32 +/- 0 vs. Delta29 +/- 4 mmHg; females: Delta22 +/- 2 vs. Delta27 +/- 4 mmHg). These data demonstrate that POMC-specific PTP1B deficiency improved glucose tolerance and attenuated diet-induced fatty liver only in male mice and attenuated weight gain in males and females but did not enhance the MAP and HR responses to a HFD or to acute stress.</t>
  </si>
  <si>
    <t>Insulin resistance (IR) has become a major threat to public health due to its role in metabolic syndrome. Inflammation associated with IR is an interesting area of biomedical research in recent years and is expected to affect insulin signalling pathway via downregulating glucose transporters. In the present study, we evaluate the potential of punicic acid (PA), a nutraceutical found in pomegranate seed oil, against TNF-alpha induced alteration in 3T3-L1 adipocytes on glucose metabolism, endocrine function and inflammation. IR was induced in 3T3-L1 adipocytes by treating with TNF-alpha (10 ng/mL) and various concentrations of PA (5, 10, 30 muM) were incubated simultaneously. After 24 h, we found that TNF-alpha treatment increased mRNA expression of SOCS3, PTP1B and a decrease in IRS1 causing diminished glucose uptake. Further, it showed significantly increased transcriptional activity of NFkappaB and leptin secretion while PA maintained leptin levels normal. Additionally, PA prevented the over-expression of phosphorylated JNK in a dose dependent manner during IR. PA also ameliorated significantly the upregulation of proinflammatory cytokines. From the results, we conclude that PA is effective to ameliorate TNF-alpha induced IR and also we recommend the intake of PA for control and management of IR and its associated complications.</t>
  </si>
  <si>
    <t>PTP1b is a protein tyrosine phosphatase involved in the inactivation of insulin receptor. Since inhibition of PTP1b may prolong the action of the receptor, PTP1b has become a drug target for the treatment of type II diabetes. In the present study, prediction of inhibition using docking analysis targeted specifically to the active or allosteric site was performed on 87 compounds structurally belonging to 10 different groups. Two groups, consisting of 15 thiomorpholine and 10 thiazolyl derivatives exhibiting the best prediction results, were selected for in vitro evaluation. All thiomorpholines showed inhibitory action (with IC50 = 4-45 muMu, Ki = 2-23 muM), while only three thiazolyl derivatives showed low inhibition (best IC50 = 18 muMu, Ki = 9 muMu). However, free binding energy (E) was in accordance with the IC50 values only for some compounds. Docking analysis targeted to the whole enzyme revealed that the compounds exhibiting IC50 values higher than expected could bind to other peripheral sites with lower free energy, Eo, than when bound to the active/allosteric site. A prediction factor, E- (SigmaEo x 0.16), which takes into account lower energy binding to peripheral sites, was proposed and was found to correlate well with the IC50 values following an asymmetrical sigmoidal equation with r(2) = 0.9692.</t>
  </si>
  <si>
    <t>PURPOSE OF REVIEW: Deregulation of protecting factor signaling actions in podocytes has emerged as an alternative pathway of podocyte injury mechanisms. Here, we review recent knowledge that highlighted how podocyte protecting factors are modulated by protein phosphatases. RECENT FINDINGS: Protein tyrosine kinases and phosphatases participate in many, if not all, aspects of cellular function by turning on or off multiple signaling cascades and podocytes are no exception. Modulation of tyrosine residue phosphorylation of podocyte factors such as nephrin, vascular endothelial growth factor, insulin receptors and substrates has been shown to promote podocyte damage and cell death that contributed to multiple glomerular diseases. Protein phosphatase activity can cause either an increase [Src homology 2 domain-containing phosphatase 2 (SHP-2)] or a decrease [Protein tyrosine phosphatase1B (PTP1B), SHP-1 and SH2 domain-containing 5'-inositol phosphatase 2 (SHIP2)] in nephrin tyrosine phosphorylation depending on which podocyte injury model was used. Insulin resistance is closely linked to the development and progression of renal disease. Expression of PTP1B, SHP-1, phosphatase and tensin homolog and SHIP2 are potential mechanisms of podocytes insulin resistance in diabetic kidney disease. SUMMARY: Tight regulation of protein phosphatases is critical to maintain cell homeostasis and may offer new perceptive targets to restore protecting factor actions in order to prevent podocyte dysfunction and glomerular diseases.</t>
  </si>
  <si>
    <t>Protein tyrosine phosphatase 1B (PTP1B) has been identified as a negative regulator of insulin and leptin signalling pathway; hence, it can be considered as a new therapeutic target of intervention for the treatment of type 2 diabetes. Inhibition of this molecular target takes care of both diabetes and obesity, i.e. diabestiy. In order to get more information on identification and optimization of lead, pharmacophore modelling, atom-based 3D QSAR, docking and molecular dynamics studies were carried out on a set of ligands containing thiazolidine scaffold. A six-point pharmacophore model consisting of three hydrogen bond acceptor (A), one negative ionic (N) and two aromatic rings (R) with discrete geometries as pharmacophoric features were developed for a predictive 3D QSAR model. The probable binding conformation of the ligands within the active site was studied through molecular docking. The molecular interactions and the structural features responsible for PTP1B inhibition and selectivity were further supplemented by molecular dynamics simulation study for a time scale of 30 ns. The present investigation has identified some of the indispensible structural features of thiazolidine analogues which can further be explored to optimize PTP1B inhibitors.</t>
  </si>
  <si>
    <t>The biotransformation of total coumarins of Radix Glehniae by Lecanicillium attenuatum W-1-9 yielded three new products, lecaniside A (1), lecaniside B (2), and lecaniside C (3). The chemical structures of these metabolites were elucidated based on extensive spectral data, including 2D NMR and HRMS. The hydrogenation, dealkylation, glycosylation, and O-methylation reactions of these metabolites were observed in the present study. In the in vitro assays, compound 1 displayed a little PTP1B inhibitory activity.</t>
  </si>
  <si>
    <t>BACKGROUND: Protein tyrosine phosphatase 1B (PTP1B) is an important therapeutic target for type II diabetes and obesity because of its pivotal role as a negative modulator in both insulin and leptin signalling pathways. OBJECTIVE: The discovery of PTP1B inhibitors has been the focus of researchers in both academia and pharmaceutical industry over the last two decades. RESULTS AND CONCLUSION: Though, intense pharmaceutical research in this area has resulted in many potent PTP1B inhibitors, a vast majority of them possessed pTyr mimetic group such as phosphonates, carboxylic acids and sulphamic acids, which led to poor PTP1B selectivity and insufficient in vivo efficacy due to low cell permeability and bioavailability. The availability of X-ray crystallographic structures of PTP1B together with the application of molecular modelling and other innovative strategies led to the development of many potent and selective PTP1B inhibitors with desirable physicochemical properties. This review traces the development of PTP1B inhibitors over the last decade and also records novel PTP1B inhibitors developed recently with greater emphasis on their selectivity and cell permeability.</t>
  </si>
  <si>
    <t>All herpesviruses have mechanisms for passing through cell junctions, which exclude neutralizing antibodies and offer a clear path to neighboring, uninfected cells. In the case of herpes simplex virus type 1 (HSV-1), direct cell-to-cell transmission takes place between epithelial cells and sensory neurons, where latency is established. The spreading mechanism is poorly understood, but mutations in four different HSV-1 genes can dysregulate it, causing neighboring cells to fuse to produce syncytia. Because the host proteins involved are largely unknown (other than the virus entry receptor), we were intrigued by an earlier discovery that cells infected with wild-type HSV-1 will form syncytia when treated with salubrinal. A biotinylated derivative of this drug was used to pull down cellular complexes, which were analyzed by mass spectrometry. One candidate was a protein tyrosine phosphatase (PTP1B), and although it ultimately proved not to be the target of salubrinal, it was found to be critical for the mechanism of cell-to-cell spread. In particular, a highly specific inhibitor of PTP1B (CAS 765317-72-4) blocked salubrinal-induced fusion, and by itself resulted in a dramatic reduction in the ability of HSV-1 to spread in the presence of neutralizing antibodies. The importance of this phosphatase was confirmed in the absence of drugs by using PTP1B-/- cells. Importantly, replication assays showed that virus titers were unaffected when PTP1B was inhibited or absent. Only cell-to-cell spread was altered. We also examined the effects of salubrinal and the PTP1B inhibitor on the four Syn mutants of HSV-1, and strikingly different responses were found. That is, both drugs individually enhanced fusion for some mutants and reduced fusion for others. PTP1B is the first host factor identified to be specifically required for cell-to-cell spread, and it may be a therapeutic target for preventing HSV-1 reactivation disease.</t>
  </si>
  <si>
    <t>The aim of this study is to use steered molecular dynamics to investigate the dissociation process between IRK and PTP1Bs for wild type and five mutants (consisting of p.D181E, p.D181A, p.Q262A, p.D181A-Y46F, and p.D181A-Q262A). The gained results are observed not only the unbinding mechanism of IRK-PTP1B complexes came from pulling force profile, number of hydrogen bonds, and interaction energy between IRK and PTP1Bs but also described PTP1B's point mutations could variably change its binding affinity towards IRK. Additionally, the binding free energy calculated by Molecular Mechanics/Poisson-Boltzmann Surface Area (MM-PBSA) is also revealed that electrostatic energy and polar solvation energy mainly made up the binding free energy of PTP1B-IRK complexes.</t>
  </si>
  <si>
    <t>Insulin resistance is a key feature of type 2 diabetes mellitus (T2DM) and is characterized by defects in insulin signaling. Protein tyrosine phosphatase 1B (PTP1B) is a major negative regulator of insulin signaling cascade and has attracted intensive investigation in recent T2DM therapy study. BPN, a marine-derived bromophenol compound, was isolated from the red alga Rhodomela confervoides. This study investigated the effects of BPN on the insulin signaling pathway in insulin-resistant C2C12 myotubes by inhibiting PTP1B. Molecular docking study and analysis of small- molecule interaction with PTP1B all showed BPN inhibited PTP1B activity via binding to the catalytic site through hydrogen bonds. We then found that BPN permeated into C2C12 myotubes, on the one hand, activated insulin signaling in an insulin-independent manner in C2C12 cells; on the other hand, ameliorated palmitate-induced insulin resistance through augmenting insulin sensitivity. Moreover, our studies also showed that PTP1B inhibition by BPN increased glucose uptake in normal and insulin-resistant C2C12 myotubes through glucose transporter 4 (GLUT4) translocation. Taken together, BPN activates insulin signaling and alleviates insulin resistance and represents a potential candidate for further development as an antidiabetic agent.</t>
  </si>
  <si>
    <t>Protein tyrosine phosphatase-1B (PTP1B) is an important negative regulator of insulin receptor- and vascular endothelial growth factor receptor-dependent signalings in endothelial cells. Genetic or pharmacological inhibition of PTP1B has been shown to enhance endothelial cell proliferation and migration and increase nitric oxide production. In vivo, inhibiting PTP1B can reverse endothelial dysfunction, promote angiogenesis, and accelerate wound healing. Intense research is currently continuing in an effort to discover novel selective PTP1B inhibitors, primarily for treating insulin resistance. We propose that these drugs may also represent a new horizon for boosting the regenerative capacities of endothelial cells.</t>
  </si>
  <si>
    <t>BACKGROUND: Synaptic loss is an early pathological event in Alzheimer's disease (AD), but its underlying molecular mechanisms remain largely unknown. Recently, microRNAs (miRNAs) have emerged as important modulators of synaptic function and memory. METHODS: We used miRNA array and quantitative polymerase chain reaction to examine the alteration of miRNAs in AD mice and patients as well as the Morris water maze to evaluate learning and memory in the mice. We also used adeno-associated virus or lentivirus to introduce tyrosine-protein phosphatase non-receptor type 1 (PTPN1) expression of silencing RNAs. Long-term potentiation and Golgi staining were used to evaluate the synaptic function and structure. We designed a peptide to interrupt miR-124/PTPN1 interaction. RESULTS: Here we report that neuronal miR-124 is dramatically increased in the hippocampus of Tg2576 mice, a recognized AD mouse model. Similar changes were observed in specific brain regions of affected AD individuals. We further identified PTPN1 as a direct target of miR-124. Overexpression of miR-124 or knockdown of PTPN1 recapitulated AD-like phenotypes in mice, including deficits in synaptic transmission and plasticity as well as memory by impairing the glutamate receptor 2 membrane insertion. Most importantly, rebuilding the miR-124/PTPN1 pathway by suppression of miR-124, overexpression of PTPN1, or application of a peptide that disrupts the miR-124/PTPN1 interaction could restore synaptic failure and memory deficits. CONCLUSIONS: Taken together, these results identified the miR-124/PTPN1 pathway as a critical mediator of synaptic dysfunction and memory loss in AD, and the miR-124/PTPN1 pathway could be considered as a promising novel therapeutic target for AD patients.</t>
  </si>
  <si>
    <t>BACKGROUND AND PURPOSE: Protein tyrosine phosphatase 1B (PTP1B) negatively regulates insulin signalling by tyrosine dephosphorylation of the insulin receptor. It is a highly validated target for type 2 diabetes therapeutics. Here, the anti-diabetic effects of HPN were evaluated in the diabetic BKS db mice. EXPERIMENTAL APPROACH: The mode of inhibition of PTP1B by HPN was determined according to the Lineweaver-Burk plot. A surface plasmon resonance assay and molecular docking were used to study the interaction between HPN and PTP1B. C2C12 skeletal muscle cells were used to investigate the cell permeability of HPN and the effect of HPN on insulin signalling pathways. Long-term effects of HPN on glycaemic control were investigated in diabetic BKS db mice. Glycogen contents in liver and muscle were determined. Furthermore, changes in the number of beta cells were evaluated by Gomori staining. KEY RESULTS: HPN was identified as a specific PTP1B inhibitor. HPN directly interacted with PTP1B by binding to the catalytic domain through hydrogen bonds in a competitive mode. Approximately 56.98% of HPN entered into the cultured C2C12 myotubes. HPN ameliorated the impaired insulin signalling in palmitate-treated C2C12 myocytes. Notably, oral administration of HPN significantly protected mice from hyperglycaemia, dyslipidemia and hyperinsulinaemia. HPN also enhanced the storage of glycogen in liver and muscle. Moreover, HPN obviously improved the beta cell numbers of the pancreatic islets. CONCLUSION AND IMPLICATIONS: Our results indicate that HPN is a specific PTP1B inhibitor, with anti-diabetic properties and good cell permeability and oral availability.</t>
  </si>
  <si>
    <t>Protein tyrosine phosphatase PTP1B is a critical regulator of signaling pathways controlling metabolic homeostasis, cell proliferation, and immunity. In this study, we report that global or myeloid-specific deficiency of PTP1B in mice decreases lifespan. We demonstrate that myeloid-specific deficiency of PTP1B is sufficient to promote the development of acute myeloid leukemia. LysM-PTP1B(-/-) mice lacking PTP1B in the innate myeloid cell lineage displayed a dysregulation of bone marrow cells with a rapid decline in population at midlife and a concomitant increase in peripheral blood blast cells. This phenotype manifested further with extramedullary tumors, hepatic macrophage infiltration, and metabolic reprogramming, suggesting increased hepatic lipid metabolism prior to overt tumor development. Mechanistic investigations revealed an increase in anti-inflammatory M2 macrophage responses in liver and spleen, as associated with increased expression of arginase I and the cytokines IL10 and IL4. We also documented STAT3 hypersphosphorylation and signaling along with JAK-dependent upregulation of antiapoptotic proteins Bcl2 and BclXL. Our results establish a tumor suppressor role for PTP1B in the myeloid lineage cells, with evidence that its genetic inactivation in mice is sufficient to drive acute myeloid leukemia.Significance: This study defines a tumor suppressor function for the protein tyrosine phosphatase PTP1B in myeloid lineage cells, with evidence that its genetic inactivation in mice is sufficient to drive acute myeloid leukemia. Cancer Res; 78(1); 75-87. (c)2017 AACR.</t>
  </si>
  <si>
    <t>Histone deacetylase 6 (HDAC6) plays an important role in oncogenic transformation and cancer metastasis. Our previous study has demonstrated that HDAC6 was highly expressed in melanoma cells, and contributed to the proliferation and metastasis of melanoma cells. However, the underlying mechanism of HDAC6 in melanoma metastasis and progression remains largely unclear. In this study, we reported that HDAC6 directly interacted with Tyrosine-protein phosphatase non-receptor type 1 (PTPN1) by performing co-immunoprecipitation (Co-IP) combined with liquid chromatography tandem mass spectrometry (LC-MS/MS). HDAC6 increased the protein level of PTPN1 independent of histone modifying activity. In addition, PTPN1 promoted proliferation, colony formation and migration while decreased apoptosis of melanoma cells through activating extracellular signal-regulated kinase 1/2 (ERK1/2). Furthermore, we found that matrix metallopeptidase 9 (MMP9) was increased by HDAC6/PTPN1/ERK1/2 axis, which might serve as a mechanism for melanoma invasion and metastasis. In conclusion, HDAC6 might enhance aggressive melanoma cells progression via interacting with PTPN1, which was independent of its histone modifying activity.</t>
  </si>
  <si>
    <t>OBJECTIVES: Non-alcoholic fatty liver disease (NAFLD) is the most common chronic liver disease in Western countries. Protein tyrosine phosphatase 1B (PTP1B), a negative modulator of insulin and cytokine signaling, is a therapeutic target for type 2 diabetes and obesity. We investigated the impact of PTP1B deficiency during NAFLD, particularly in non-alcoholic steatohepatitis (NASH). METHODS: NASH features were evaluated in livers from wild-type (PTP1BWT) and PTP1B-deficient (PTP1BKO) mice fed methionine/choline-deficient diet (MCD) for 8 weeks. A recovery model was established by replacing MCD to chow diet (CHD) for 2-7 days. Non-parenchymal liver cells (NPCs) were analyzed by flow cytometry. Oval cells markers were measured in human and mouse livers with NASH, and in oval cells from PTP1BWT and PTP1BKO mice. RESULTS: PTP1BWT mice fed MCD for 8 weeks exhibited NASH, NPCs infiltration, and elevated Fgf21, Il6 and Il1b mRNAs. These parameters decreased after switching to CHD. PTP1B deficiency accelerated MCD-induced NASH. Conversely, after switching to CHD, PTP1BKO mice rapidly reverted NASH compared to PTP1BWT mice in parallel to the normalization of serum triglycerides (TG) levels. Among NPCs, a drop in cytotoxic natural killer T (NKT) subpopulation was detected in PTP1BKO livers during recovery, and in these conditions M2 macrophage markers were up-regulated. Oval cells markers (EpCAM and cytokeratin 19) significantly increased during NASH only in PTP1B-deficient livers. HGF-mediated signaling and proliferative capacity were enhanced in PTP1BKO oval cells. In NASH patients, oval cells markers were also elevated. CONCLUSIONS: PTP1B elicits a dual role in NASH progression and reversion. Additionally, our results support a new role for PTP1B in oval cell proliferation during NAFLD.</t>
  </si>
  <si>
    <t>The classical non-transmembrane protein tyrosine phosphatase 1B (PTP1B) has emerged as a key negative regulator of insulin signaling pathways that leads to insulin resistance, turning this enzyme a promising therapeutic target in the management of type 2 diabetes mellitus (T2DM). In the present work, the in vitro inhibitory activity of a panel of structurally related flavonoids, for recombinant human PTP1B was studied and the type of inhibition of the most active compounds further evaluated. The majority of the studied flavonoids was tested in this work for the first time, including flavonoid C13, which was the most potent inhibitor. It was observed that the ability to inhibit PTP1B depends on the nature, position and number of substituents in the flavonoid structure, as the presence of both 7- and 8-OBn groups in the A ring, together with the presence of both 3' and 4'-OMe groups in the B ring and the 3-OH group in the C ring; these substituents increase the flavonoids' ability to inhibit PTP1B. In conclusion, some of the tested flavonoids seem to be promising PTP1B inhibitors and potential effective agents in the management of T2DM, by increasing insulin sensitivity.</t>
  </si>
  <si>
    <t>Triple-negative breast cancer is an aggressive form of breast cancer with few therapeutic options if it recurs after adjuvant chemotherapy. RNA interference could be an alternative therapy for metastatic breast cancer, where small interfering RNA (siRNA) can silence the expression of aberrant genes critical for growth and migration of malignant cells. Here, we formulated a siRNA delivery system using lipid-substituted polyethylenimine (PEI) and hyaluronic acid (HA), and characterized the size, zeta-potential and cellular uptake of the nanoparticulate delivery system. Higher cellular uptake of siRNA by the tailored PEI/HA formulation suggested better interaction of complexes with breast cancer cells due to improved physicochemical characteristics of carrier and HA-binding CD44 receptors. The siRNAs against specific phosphatases that inhibited migration of MDA-MB-231 cells were then identified using library screen against 267 protein-tyrosine phosphatases, and siRNAs to inhibit cell migration were further validated. We then assessed the combinational delivery of a siRNA against CDC20 to decrease cell growth and a siRNA against several phosphatases shown to decrease migration of breast cancer cells. Combinational siRNA therapy against CDC20 and identified phosphatases PPP1R7, PTPN1, PTPN22, LHPP, PPP1R12A and DUPD1 successfully inhibited cell growth and migration, respectively, without interfering the functional effect of the co-delivered siRNA. The identified phosphatases could serve as potential targets to inhibit migration of highly aggressive metastatic breast cancer cells. Combinational siRNA delivery against cell cycle and phosphatases could be a promising strategy to inhibit both growth and migration of metastatic breast cancer cells, and potentially other types of metastatic cancer. STATEMENT OF SIGNIFICANCE: The manuscript investigated the efficacy of a tailored polymeric siRNA delivery system formulation as well as combinational siRNA therapy in metastatic breast cancer cells to inhibit malignant cell growth and migration. The siRNA delivery was undertaken by non-viral means with PEI/HA. We identified six phosphatases that could be critical targets to inhibit migration of highly aggressive metastatic breast cancer cells. We further report on specifically targeting cell cycle and phosphatase proteins to decrease both malignant cell growth and migration simultaneously. Clinical gene therapy against metastatic breast cancer with effective and safe delivery systems is urgently needed to realize the potential of molecular medicine in this deadly disease and our studies in this manuscript is intended to facilitate this endeavor.</t>
  </si>
  <si>
    <t>The strength and duration of STAT3 signaling are tightly controlled by multiple negative feedback mechanisms under physical conditions. However, how these serial feedback loops are simultaneously disrupted in cancers, leading to constitutive activation of STAT3 signaling in hepatocellular carcinoma (HCC), remains obscure. Here we report that miR-589-5p is elevated in HCC tissues, which is caused by recurrent gains. Overexpression of miR-589-5p correlates with poor overall and relapse-free survival in HCC patients. Upregulating miR-589-5p enhances spheroid formation ability, fraction of CD133 positive and side population cells, expression of cancer stem cell factors and the mitochondrial potential, and represses the apoptosis induced by doxorubicin in vitro and tumorigenicity in vivo in HCC cells; conversely, silencing miR-589-5p yields an opposite effect. Our findings further demonstrate miR-589-5p promotes the cancer stem cell characteristics and chemoresistance via targeting multiple negative regulators of STAT3 signaling pathway, including SOCS2, SOCS5, PTPN1 and PTPN11, leading to constitutive activation of STAT3 signaling. Collectively, our results unravel a novel mechanism by which miR-589-5p promotes the maintenance of stemness and chemoresistance in HCC, providing a potential rational registry of anti-miR-589-5p combining with conventional chemotherapy against HCC.</t>
  </si>
  <si>
    <t>Ten stigmastane-type steroids bearing unusual Delta(28)-24-hydroxy side chains, dictyopterisins A-J, including three pairs of C-24 epimers, dictyopterisins B/C, F/G, and I/J, were isolated from the brown alga Dictyopteris undulata Holmes, together with two previously reported analogues, (24S)- and (24R)-saringosterol. Their structures were elucidated on the basis of extensive spectroscopic analysis, with their absolute configurations at the stereogenic center C-24 of the side chain being assigned by a direct comparison of (1)H NMR data with those of related known compounds. The absolute configurations of the steroidal nuclei of dictyopterisins A, B, and H were determined using the modified Mosher's method. The mixture of dictyopterisins D and E and dictyopterisin I exhibited promising PTP1B inhibitory activities with IC50 values of 1.88 and 3.47 muM, respectively, comparable to the positive control oleanolic acid (IC50, 2.78 muM). In addition, the mixture of dictyopterisins D and E and dictyopterisins F-J displayed significant cytotoxicities against the human cancer cell lines HL-60 (IC50 from 1.02 to 2.70 muM) and A-549 (IC50 from 1.35 to 2.85 muM).</t>
  </si>
  <si>
    <t>Insulin resistance caused by the overexpression of protein tyrosine phosphatase 1 B (PTP1B) as well as the dephosphorylation of its target is one of the main causes of type 2 diabetes (T2D). A newly discovered proteoglycan, Fudan-Yueyang Ganoderma lucidum (FYGL) extracted from Ganoderma lucidum, was first reported to be capable of competitively inhibiting PTP1B activity in vitro in our previous work. In the present study, we sought to reveal the mechanism of PTP1B inhibition by FYGL at the animal and cellular levels. We found that FYGL can decrease blood glucose, reduce body weight and ameliorate insulin resistance in ob/ob mice. Decrease of PTP1B expression and increase of the phosphorylation of PTP1B targets in the insulin signaling pathway of skeletal muscles were observed. In order to clearly reveal the underlying mechanism of the hypoglycemic effect caused by FYGL, we further investigated the effects of FYGL on the PTP1B-involved insulin signaling pathway in rat myoblast L6 cells. We demonstrated that FYGL had excellent cell permeability by using a confocal laser scanning microscope and a flow cytometer. We found that FYGL had a positive effect on insulin-stimulated glucose uptake by using the 2-deoxyglucose (2-DG) method. FYGL could inhibit PTP1B expression at the mRNA level, phosphorylating insulin receptor substrate-1 (IRS1), as well as activating phosphatidylinositol-3 kinase (PI3K) and protein kinase B (Akt). Finally, FYGL increased the phosphorylation of adenosine monophosphate-activated protein kinase (AMPK) and consequently up-regulated the expression of glucose transporter type 4 (GLUT4), promoting GLUT4 transportation to the plasma membrane in PTP1B-transfected L6 cells. Our study provides theoretical evidence for FYGL to be potentially used in T2D management.</t>
  </si>
  <si>
    <t>Protein tyrosine phosphatase 1B (PTP1B) is a member of the PTP superfamily which is considered to be a negative regulator of insulin receptor (IR) signaling pathway. PTP1B is a promising drug target for the treatment of type 2 diabetes, obesity, and cancer. The existence of allosteric site in PTP1B has turned the researcher's attention to an alternate strategy for inhibition of this enzyme. Herein, the molecular interactions between the allosteric site of PTP1B with three non-competitive flavonoids, (MOR), (MOK), and (DPO) have been investigated. Three ligands were docked into allosteric site of the enzyme. The resulting protein-ligand complexes were used for molecular dynamics studies. Principal component and free-energy landscape (FEL) as well as cluster analyses were used to investigate the conformational and dynamical properties of the protein and identify representative enzyme substrates bounded to the inhibitors. Per residue energy decomposition analysis attributed dissimilar affinities of three inhibitors to the several hydrogen bonds and non-bonded interactions. In conclusion, our results exhibited an inhibitory pattern of the ligands against PTP1B.</t>
  </si>
  <si>
    <t>The protein-tyrosine phosphatase PTP1B is a negative regulator of insulin and leptin signaling and a highly validated therapeutic target for diabetes and obesity. Conventional approaches to drug development have produced potent and specific PTP1B inhibitors, but these inhibitors lack oral bioavailability, which limits their potential for drug development. Here, we report that DPM-1001, an analog of the specific PTP1B inhibitor trodusquemine (MSI-1436), is a potent, specific, and orally bioavailable inhibitor of PTP1B. DPM-1001 also chelates copper, which enhanced its potency as a PTP1B inhibitor. DPM-1001 displayed anti-diabetic properties that were associated with enhanced signaling through insulin and leptin receptors in animal models of diet-induced obesity. Therefore, DPM-1001 represents a proof of concept for a new approach to therapeutic intervention in diabetes and obesity. Although the PTPs have been considered undruggable, the findings of this study suggest that allosteric PTP inhibitors may help reinvigorate drug development efforts that focus on this important family of signal-transducing enzymes.</t>
  </si>
  <si>
    <t>Catalytic proteins such as human protein tyrosine phosphatase 1B (PTP1B), with conserved and highly polar active sites, warrant the discovery of druggable nonactive sites, such as allosteric sites, and potentially, therapeutic small molecules that can bind to these sites. Catalyzing the dephosphorylation of numerous substrates, PTP1B is physiologically important in intracellular signal transduction pathways in diverse cell types and tissues. Aberrant PTP1B is associated with obesity, diabetes, cancers, and neurodegenerative disorders. Utilizing clustering methods (based on root mean square deviation, principal component analysis, nonnegative matrix factorization, and independent component analysis), we have examined multiple PTP1B structures. Using the resulting representative structures in different conformational states, we determined consensus clustroids and used them to identify both known and novel binding sites, some of which are potentially allosteric. We report several lead compounds that could potentially bind to the novel PTP1B binding sites and can be further optimized. Considering the possibility for drug repurposing, we discovered homologous binding sites in other proteins, with ligands that could potentially bind to the novel PTP1B binding sites.</t>
  </si>
  <si>
    <t>A new diketopiperazine dimer designated as SF5280-415 (1) was isolated from an EtOAc extract of the marine-derived fungus Aspergillus sp. SF-5280 by various chromatographic methods. The structure of 1 was mainly determined by analysis of the NMR spectroscopic data and MS data, along with Marfey's method. This compound is a new diastereoisomer of known bispyrrolidinoindoline diketopiperazine alkaloid WIN 64745, which possesses unique architecture biosynthetically derived from an indole oxidation reaction of tryptophan.</t>
  </si>
  <si>
    <t>Diabetes mellitus is a medical condition characterized by the body's loss of control over blood sugar. The frequency of diagnosed cases and consequential increases in medical costs makes it a rapidly growing chronic disease that threatens human health worldwide. In addition, its unnerving statistical projections are perilous to both the economy of the nation and man's life expectancy. Type-I and type-II diabetes are the two clinical forms of diabetes mellitus. Type-II diabetes mellitus (T2DM) is illustrated by the abnormality of glucose homeostasis in the body, resulting in hyperglycemia. Although significant research attention has been devoted to the development of diabetes regimens, which demonstrates success in lowering blood glucose levels, their efficacies are unsustainable due to undesirable side effects such as weight gain and hypoglycemia. Over the years, heterocyclic scaffolds have been the basis of anti-diabetic chemotherapies; hence, in this review we consolidate the use of bioactive scaffolds, which have been evaluated for their biological response as inhibitors against their respective anti-diabetic molecular targets over the past five years (2012-2017). Our investigation reveals a diverse target set which includes; protein tyrosine phosphatase 1B (PTP1B), dipeptidly peptidase-4 (DPP-4), free fatty acid receptors 1 (FFAR1), G protein-coupled receptors (GPCR), peroxisome proliferator activated receptor-gamma (PPARgamma), sodium glucose co-transporter-2 (SGLT2), alpha-glucosidase, aldose reductase, glycogen phosphorylase (GP), fructose-1,6-bisphosphatase (FBPase), glucagon receptor (GCGr) and phosphoenolpyruvate carboxykinase (PEPCK). This review offers a medium on which future drug design and development toward diabetes management may be modelled (i.e. optimization via structural derivatization), as many of the drug candidates highlighted show promise as an effective anti-diabetic chemotherapy.</t>
  </si>
  <si>
    <t>Gastric cancer (GC) is one of the most common malignant tumors and peritoneal metastasis is the primary cause for advanced GC's mortality. Protein-tyrosine phosphatase 1B (PTP1B) functions as an oncogene and involves in carcinogenesis and cancer dissemination. However, the function and regulation of PTP1B in GC remain poorly understood. In this study, we found that PTP1B was upregulated in GC tissues and overexpression of PTP1B in vitro promoted cell migration and prevented apoptosis. Then, we predicted that PTP1B was a target of miR-338-3p and we revealed an inverse correlation between miR-338-3p levels and PTP1B protein levels in GC tissues. Next, we verified that PTP1B was inhibited by miR-338-3p via direct targeting to its 3'-untranslated regions. Moreover, overexpression of miR-338-3p in vitro attenuated GC cell migration and promoted apoptosis, and these effects could be partially reversed by reintroduction of PTP1B. Finally, we established an orthotopic xenograft model and a peritoneal dissemination model of GC to demonstrate that miR-338-3p restrained tumor growth and dissemination in vivo by targeting PTP1B. Taken together, our results highlight that PTP1B is an oncogene and is negatively regulated by miR-338-3p in GC, which may provide new insights into novel molecular therapeutic targets for GC.</t>
  </si>
  <si>
    <t>The present study investigated the effects of cajanonic acid A (CAA), extracted from the leaves of Cajanus cajan (L.) Millsp with a purity of 98.22%, on the regulatory mechanisms of glucose and lipid metabolism. HepG2 cells transfected with a proteintyrosine phosphatase 1B (PTP1B) overexpression plasmid were established. The cells, induced with insulin resistance by dexamethasone (Dex) treatment, together with type 2 diabetes mellitus (T2DM) model rats and ob/ob mice, were used in the present study. The effects of CAA treatment on the differentiation of 3T3L1 adipocytes were determined using Oil Red O. The expression levels of insulin signaling factors were detected via reverse transcriptionquantitative polymerase chain reaction and western blot analyses. The results revealed that the overexpression of PTP1B contributed to insulin resistance, which was reversed by CAA treatment via inhibiting the activity of PTP1B and by regulating the expression of associated insulin signaling factors. The treatment of cell lines with Dex led to increased expression of PTP1B but decreased glucose consumption, and decreased tyrosine phosphorylation of insulin receptor, insulin receptor substrate 1, and phosphoinositide 3kinase. Treatment with CAA not only reduced the fasting blood glucose levels and protected organs from damage, but also reduced the serum fasting levels of total cholesterol, triglycerides and lowdensity lipoprotein cholesterol in the T2DM rats. CAA treatment also inhibited adipocyte differentiation and decreased the mRNA levels of various adipogenic genes. Furthermore, CAA treatment restored the transduction of insulin signaling by regulating the expression of PTP1B and associated insulin signaling factors. Treatment with CAA also reduced the problems associated with hyperglycemia and hyperlipidemia. In conclusion, CAA may be used to cure T2DM via restoring insulin resistance and preventing obesity.</t>
  </si>
  <si>
    <t>To study factors that affect WPD-loop motion in protein tyrosine phosphatases (PTPs), a chimera of PTP1B and YopH was created by transposing the WPD loop from PTP1B to YopH. Several subsequent mutations proved to be necessary to obtain a soluble, active enzyme. That chimera, termed chimera 3, retains productive WPD-loop motions and general acid catalysis with a pH dependency similar to that of the native enzymes. Kinetic isotope effects show the mechanism and transition state for phosphoryl transfer are unaltered. Catalysis of the chimera is slower than that of either of its parent enzymes, although its rate is comparable to those of most native PTPs. X-ray crystallography and nuclear magnetic resonance were used to probe the structure and dynamics of chimera 3. The chimera's structure was found to sample an unproductive hyper-open conformation of its WPD loop, a geometry that has not been observed in either of the parents or in other native PTPs. The reduced catalytic rate is attributed to the protein's sampling of this conformation in solution, reducing the fraction in the catalytically productive loop-closed conformation.</t>
  </si>
  <si>
    <t>Six new ent-labdane-type diterpeniods (16), along with one known compound, were identified from the twigs and leaves of Croton laevigatus. Their structures were elucidated on the basis of extensive spectroscopic interpretation. Compounds 2 and 7 showed inhibitory activity against protein tyrosine phosphatase 1B (PTP1B) with IC50 values of 4.11 and 8.33 mug/ml, respectively.</t>
  </si>
  <si>
    <t>The new TREND NMR software package makes significant new insights into enzymes and other molecules easily accessible from collections of unassigned NMR spectra. TREND NMR uses unsupervised multivariate statistics to automate extraction of reaction courses for fitting, including binding isotherms from titrations detected by NMR spectra. The package also makes comparisons and groupings of NMR-detected enzyme states straightforward, by using principal component analysis (PCA). Such comparisons are illustrated for human protein tyrosine phosphatase 1B variants and inhibitor complexes. The "unfold" PCA-based comparisons of these protein phosphatase samples in one to three statistical dimensions are consistent with the recent structural characterizations of the samples, suggesting the relevance of quick assessment by PCA implemented semiautomatically in TREND NMR. The software is free for academic use. Step-by-step protocols are provided for measuring affinities and comparing molecular states using TREND NMR.</t>
  </si>
  <si>
    <t>Celastrol, a plant-derived constituent of traditional Chinese medicine, has been proposed to offer significant potential as an antiobesity drug. However, the molecular mechanism for this activity is unknown. We show that the weight-lowering effects of celastrol are driven by decreased food consumption. Although young Lep (ob) mice respond with a decrease in food intake and body weight, adult Lep (db) and Lep (ob) mice are unresponsive to celastrol, suggesting that functional leptin signaling in adult mice is required to elicit celastrol's catabolic actions. Protein tyrosine phosphatase 1 (PTP1B), a leptin negative-feedback regulator, has been previously reported to be one of celastrol's targets. However, we found that global PTP1B knockout (KO) and wild-type (WT) mice have comparable weight loss and hypophagia when treated with celastrol. Increased levels of uncoupling protein 1 (UCP1) in subcutaneous white and brown adipose tissue suggest celastrol-induced thermogenesis as a further mechanism. However, diet-induced obese UCP1 WT and KO mice have comparable weight loss upon celastrol treatment, and celastrol treatment has no effect on energy expenditure under ambient housing or thermoneutral conditions. Overall, our results suggest that celastrol-induced weight loss is hypophagia driven and age-dependently mediated by functional leptin signaling. Our data encourage reconsideration of therapeutic antiobesity strategies built on leptin sensitization.</t>
  </si>
  <si>
    <t>Protein tyrosine phosphatase 1B (PTP1B) is an attractive molecular target for anti-diabetes, anti-obesity, and anti-cancer drug development. From the seeds of Silybum marianum, nine flavonolignans, namely, silybins A, B (1, 2), isosilybins A, B (3, 4), silychristins A, B (5, 6), isosilychristin A (7), dehydrosilychristin A (8), and silydianin (11) were identified as a novel class of natural PTP1B inhibitors (IC50 1.3 7-23.87 microM). Analysis of structure-activity relationship suggested that the absolute configurations at C-7" and C-8" greatly affected the PTP1B inhibitory activity. Compounds 1-5 were demonstrated to be non-competitive inhibitors of PTP1B based on kinetic analyses. Molecular docking simulations resulted that 1-5 docked into the allosteric site, including alpha3, alpha6, and alpha7 helix of PTP1B. At a concentration inhibiting PTP1B completely, compounds 1-5 moderately inhibited VHR and SHP-2, and weakly inhibited TCPTP and SHP-1. These results suggested the potentiality of these PTP1B inhibitors as lead compounds for further drug developments.</t>
  </si>
  <si>
    <t>Protein tyrosine phosphatases (PTPs) contribute to a striking variety of human diseases, yet they remain vexingly difficult to inhibit with uncharged, cell-permeable molecules; no inhibitors of PTPs have been approved for clinical use. This study uses a broad set of biophysical analyses to evaluate the use of abietane-type diterpenoids, a biologically active class of phytometabolites with largely nonpolar structures, for the development of pharmaceutically relevant PTP inhibitors. Results of nuclear magnetic resonance analyses, mutational studies, and molecular dynamics simulations indicate that abietic acid can inhibit protein tyrosine phosphatase 1B, a negative regulator of insulin signaling and an elusive drug target, by binding to its active site in a non-substrate-like manner that stabilizes the catalytically essential WPD loop in an inactive conformation; detailed kinetic studies, in turn, show that minor changes in the structures of abietane-type diterpenoids (e.g., the addition of hydrogens) can improve potency (i.e., lower IC50) by 7-fold. These findings elucidate a previously uncharacterized mechanism of diterpenoid-mediated inhibition and suggest, more broadly, that abietane-type diterpenoids are a promising source of structurally diverse-and, intriguingly, microbially synthesizable-molecules on which to base the design of new PTP-inhibiting therapeutics.</t>
  </si>
  <si>
    <t>This study aimed to identify single nucleotide polymorphisms (SNPs) associated with milk cholesterol (CHL) content via a genome wide association study (GWAS). Milk CHL content was determined by gas chromatography and expressed as mg of CHL in 100 g of fat (CHL_fat) or in 100 mg of milk (CHL_milk). GWAS was performed with 1,183 cows and 40,196 SNPs using a univariate linear mixed model. Two and 20 SNPs were significantly associated with CHL_fat and CHL_milk, respectively. The important regions for CHL_fat and CHL_milk were at 41.9 Mb on chromosome (BTA) 17 and 1.6-3.2 Mb on BTA 14, respectively. DGAT1, PTPN1, INSIG1, HEXIM1, SDS, and HTR5A genes, also known to be associated with human plasma CHL phenotypes, were identified as potential candidate genes for bovine milk CHL. Additional new potential candidate genes for milk CHL were RXFP1, FAM198B, TMEM144, CXXC4, MAML2 and CDH13. Enrichment analyses suggested that identified candidate genes participated in cell-cell signaling processes and are key members in tight junction, focal adhesion, Notch signaling and glycerolipid metabolism pathways. Furthermore, identified transcription factors such as PPARD, LXR, and NOTCH1 might be important in the regulation of bovine milk CHL content. The expression of several positional candidate genes (such as DGAT1, INSIG1 and FAM198B) and their correlation with milk CHL content were further confirmed with RNA sequence data from mammary gland tissues. This is the first GWAS on bovine milk CHL. The identified markers and candidate genes need further validation in a larger cohort for use in the selection of cows with desired milk CHL content.</t>
  </si>
  <si>
    <t>Hyperlipidemia and hepatic steatosis afflict over 75% of patients with type 2 diabetes, causing diabetic dyslipidemia. Cyclocarya paliurus (CP) leaf is a herbal tea which has long been consumed by the Chinese population, particularly people suffering from obesity and diabetes. CP appears to exhibit a hypolipidemic effect in lipid loaded mice (Kurihara et al., 2003), although the detailed mechanisms and active ingredients for this hypolipidemic effect have not yet been answered. In this study, we investigated the beneficial effects of CP and predicted the mechanisms by utilizing lipidomics, serum-pharmacochemistry and network pharmacology approaches. Our results revealed that serum and hepatic levels of total triglyceride (TG), total cholesterol (T-CHO), low-density lipoproteins (LDL) and high-density lipoproteins (HDL), as well as 30 lipids including cholesterol ester (CE), diglyceride (DG), phosphatidylethanolamine (PE), phosphatidylcholine (PC), and sphingomyelin (SM) in CP-treated mice were improved in comparison with untreated diabetic mice. In parallel, 14 phytochemical compounds of CP were determined in mice serum after CP administration. Mechanistically, the network pharmacology analysis revealed the predicted targets of CP's active ingredients ALOX12, APP, BCL2, CYP2C9, PTPN1 and linked lipidome targets PLD2, PLA2G(s), and PI3K(s) families could be responsible for the CP effects on diabetic dyslipidemia. In conclusion, this study revealed the beneficial effects of CP on diabetic dyslipidemia are achieved by reducing accumulation of hepatic lipid droplets and regulating circulatory lipids in diabetic mice, possibly through PI3K signaling and MAPK signaling pathways. GRAPHICAL ABSTRACTWork flow of the evaluation of the effects and mechanisms of Cyclocarya paliurus leaves tea on dyslipidemia in diabetic mice.</t>
  </si>
  <si>
    <t>Previous studies have confirmed that protein tyrosine phosphatase 1B (PTP1B) can promote tumour progression in non-small cell lung cancer (NSCLC). Vanadyl alginate oligosaccharides (VAOS) is a new coordination compounds that possesses a good PTP1B inhibitory activity. However, the potent anticancer efficacy of VAOS in human NSCLC requires further study. In this study, VAOS exhibited effective inhibitory effects in NSCLC both in cultured cells and in a xenograft mouse model. VAOS was further identified to induce NSCLC cell apoptosis through activating protein kinase B (AKT) to elevate intracellular reactive oxygen species (ROS) levels by increasing in oxygen consumption and impairing the ROS-scavenging system. Neither silencing of PTP1B by siRNA nor transient overexpression of PTP1B had an effect on the AKT phosphorylation triggered by VAOS, indicating that PTP1B inhibition was not involved in VAOS-induced apoptosis. Through phosphorus colorimetric assay, we demonstrated that VAOS notably inhibited phosphatase and tensin homologue deleted on chromosome 10 (PTEN) dephosphorylation activity, another member of the protein tyrosine phosphatases (PTPases)-upstream factor of AKT. Interestingly, PTEN knockdown sensitized cells to VAOS, whereas ectopic expression of PTEN markedly rescued VAOS-mediated lethality. In vivo, VAOS treatment markedly reduced PTEN activity and tumour cell burden with low systemic toxicity. Thus, our data not only provided a new therapeutic drug candidate for NSCLC, but presented new understanding into the pharmacological research of VAOS.</t>
  </si>
  <si>
    <t>Background: The protein tyrosine phosphatases PTP1B and SHP2 are promising drug targets in treatment design for breast cancer. Searching for specific inhibitors of their activity has recently become the challenge of many studies. Previous work has indicated that the promising PTP inhibitors may be small compounds that are able to bind and interact with amino residues from the binding site. Purpose: The main goal of our study was to synthesize and analyze the effect of selected small peptide inhibitors on oncogenic PTP1B and SHP2 enzymatic activity and viability of MCF7 breast cancer cells. We also performed computational analysis of peptides binding with allosteric sites of PTP1B and SHP2 phosphatases. Methods: We measured the inhibitory activity of compounds utilizing recombinant enzymes and MCF7 cell line. Computational analysis involved docking studies of binding conformation and interactions of inhibitors with allosteric sites of phosphatases. Results: The results showed that the tested compounds decrease the enzymatic activity of phosphatases PTP1B and SHP2 with IC50 values in micromolar ranges. We observed higher inhibitory activity of dipeptides than tripeptides. Phe-Asp was the most effective against SHP2 enzymatic activity, with IC50=5.2+/-0.4 microM. Micromolar concentrations of tested dipeptides also decreased the viability of MCF7 breast cancer cells, with higher inhibitory activity observed for the Phe-Asp peptide. Moreover, the peptides tested were able to bind and interact with allosteric sites of PTP1B and SHP2 phosphatases. Conclusion: Our research showed that small peptide compounds can be considered for the design of specific inhibitors of oncogenic protein tyrosine phosphatases.</t>
  </si>
  <si>
    <t>Three new (1a/1b and 2b) and five known flavans (2a, 6a/6b, 7, and 8), one new flavan glycoside (3), and two new (4 and 5) and six known 1,3-diphenylpropanes (9-14) were isolated from the twigs of Broussonetia kazinoki. Compounds 1, 2, and 6 are scalemic mixtures, and were resolved by chiral HPLC to provide 1a/1b, 2a/2b, and 6a/6b. The structures of these compounds were elucidated by extensive spectroscopic methods, including NMR, MS, and ECD analyses. Compounds 1, 2, 5, 8, 9, 11, and 12 showed in vitro inhibition of protein tyrosine phosphatase 1B (PTP1B).</t>
  </si>
  <si>
    <t>A highly selective detection method of native protein tyrosine phosphatase 1B (PTP1B) is described using a target specific probe equipped with 1-naphthylamine (lambdaex =330 nm, lambdaem =445 nm). Irradiation of a mixture of PTP1B and Probe 1 with ultraviolet light of 280 nm (corresponding to PTP1B excitation maximum) resulted in significant fluorescence increase at 445 nm, following FRET characteristics. This phenomenon does not occur with other closely related phosphatases or cellular abundant alkaline phosphatase (APP). Probe 1, the most potent and selective probe, was found to competitively inhibit PTP1B (Ki approximately 42 nm), whereas APP inhibition was found to be in the low micromolar range. Furthermore, Probe 1 discriminates between PTP1B and several other phosphatases. Here, we report real-time label-free FRET detection of pure PTP1B as well as induced human PTP1B in Escherichia coli cell lysate. In contrast to 6,8-difluoro-4-methylumbelliferyl phosphate (DiFMUP), a representative fluorescence turn-on PTP substrate, our FRET probe successfully differentiated human cervical carcinoma cell lysate, SiHa, which has a high expression level of PTP1B, from PTP1B-knockdown SiHa cell lysate (that is, siRNA was used for PTP1B knockdown).</t>
  </si>
  <si>
    <t>Multivesicular endosomes/bodies (MVBs) sort membrane proteins between recycling and degradative pathways. Segregation of membrane proteins onto intraluminal vesicles (ILVs) of MVBs removes them from the recycling pathway and facilitates their degradation following fusion of MVBs with lysosomes. Sorting of many cargos onto ILVs depends on the ESCRT (Endosomal Sorting Complex Required for Transport) machinery, although ESCRT-independent mechanisms also exist. In mammalian cells, efficient sorting of ligand-stimulated epidermal growth factor receptors onto ILVs also depends on the tyrosine phosphatase, PTP1B, an ER-localised enzyme that interacts with endosomal targets at membrane contacts between MVBs and the ER. This review focuses on the potential roles played by ER:MVB membrane contact sites in regulating ESCRT-dependent ILV formation.</t>
  </si>
  <si>
    <t>Protein tyrosine phosphatases (PTPs) play critical roles in cell signaling pathways, but identification of unknown PTPs for a given substrate in live cells remain technically challenging. Here, we synthesized a series of tyrosine-based irreversible PTP inhibitors and characterized by site-specific encoding on substrate proteins in cells with an expanded genetic code. By fine-tuning the chemical reactivity, we identified optimal active amino acid probes to covalently cross-link a PTP and its substrate both in vitro and in mammalian cells. Using HER2 as an example, we provide first direct evidence of HER2 Y1023 and SHP2 cross-linking in situ in living human cells. Moreover, proteomic analysis using our approach identified PTP1B as a novel phosphatase for HER2 that specifically dephosphorylated pY1221 position, which may shed light on the puzzle of PTP1B's role in HER2 positive breast cancer. This novel method provides a useful tool for dissecting tyrosine phosphoregulation in living cells.</t>
  </si>
  <si>
    <t>BACKGROUND/OBJECTIVES: The occurrence of chronic inflammation in visceral adipose tissue (VAT) in obese subjects precipitates the development of insulin resistance and type 2 diabetes (T2D). Anthocyanins and their main metabolite protocatechuic acid (PCA) have been demonstrated to stimulate insulin signaling in human adipocytes. The aim of this study was to investigate whether PCA is able to modulate insulin responsiveness and inflammation in VAT from obese (OB) and normal weight (NW) subjects. SUBJECTS/METHODS: VATs obtained from NW and OB subjects were incubated or not (control) with 100 muM PCA for 24 h. After incubation, tissues untreated and treated with PCA were acutely stimulated with insulin (20 nM, 20 min). PTP1B, p65 NF-kappaB, phospho-p65 NF-kappaB, IRS-1, IRbeta, Akt, GLUT4 as well as basal and insulin-stimulated Tyr-IRS-1 and Ser-Akt phosphorylations were assessed by Western blotting in NW- and OB-VAT. Samples were assessed for PTP1B activity and adipocytokine secretion. RESULTS: PCA restored insulin-induced phosphorylation in OB-VAT by increasing phospho-Tyr-IRS-1 and phospho-Ser-Akt after insulin stimulation as observed in NW-VAT (p &lt; 0.05). PTP1B activity was lower in OB-VAT treated with PCA with respect to untreated (p &lt; 0.05). Compared to non-treated tissues, PCA reduced phospho-p65 NF-kappaB and IL-6 in OB-VAT, and IL-1beta in NW-VAT (p &lt; 0.05); and increased adiponectin secretion in NW-VAT (p &lt; 0.05). CONCLUSION: PCA restores the insulin responsiveness of OB-VAT by increasing IRS-1 and Akt phosphorylation which could be related with the lower PTP1B activity found in PCA-treated OB-VAT. Furthermore, PCA diminishes inflammation in VAT. These results support the beneficial role of an anthocyanin-rich diet against inflammation and insulin resistance in obesity.</t>
  </si>
  <si>
    <t>Insulin resistance is the inability to respond to insulin and is considered a key pathophysiological factor in the development of type 2 diabetes. Tumor necrosis factor-alpha (TNF-alpha) can directly contribute to insulin resistance by disrupting the insulin signalling pathway via protein-tyrosine phosphatase 1B (PTP1B) activation, especially in adipocytes. Infliximab (Remicade((R)) ) is a TNF-alpha-neutralizing antibody that has not been fully studied in insulin resistance. We investigated the effect of infliximab on TNF-alpha-induced insulin resistance in 3T3L1 adipocytes in vitro, and examined the possible molecular mechanisms involved. Once differentiated, adipocytes were cultured with 5 mmol L(-1) 2-deoxy-D-glucose-(3) H and stimulated twice with 2 mumol L(-1) insulin, in the presence or absence of 5 ng/mL TNF-alpha and/or 10 ng/mL infliximab. Glucose uptake was measured every 20 minutes for 2 hour, and phosphorylated forms of insulin receptor (IR), insulin receptor substrate-2 (IRS-2), protein kinase B (AKT) and PTP1B were determined by Western blotting. TNF-alpha-treated adipocytes showed a significant 64% decrease in insulin-stimulated glucose uptake as compared with control cells, whereas infliximab reversed TNF-alpha actions by significantly improving glucose incorporation. Although IR phosphorylation remained unaltered, TNF-alpha was able to increase PTP1B activation and decrease phosphorylation of IRS-2 and AKT. Notably, infliximab restored phosphorylation of IRS-2 and AKT by attenuating PTP1B activation. This work demonstrates for the first time that infliximab ameliorates TNF-alpha-induced insulin resistance in 3T3L1 adipocytes in vitro by restoring the insulin signalling pathway via PTP1B inhibition. Further clinical research is needed to determine the potential benefit of using infliximab for treating insulin resistance in patients.</t>
  </si>
  <si>
    <t>Celastrol is a natural pentacyclic triterpene used in traditional Chinese medicine with significant weight-lowering effects. Celastrol-administered mice at 100 mug/kg decrease food consumption and body weight via a leptin-dependent mechanism, yet its molecular targets in this pathway remain elusive. Here, we demonstrate in vivo that celastrol-induced weight loss is largely mediated by the inhibition of leptin negative regulators protein tyrosine phosphatase (PTP) 1B (PTP1B) and T-cell PTP (TCPTP) in the arcuate nucleus (ARC) of the hypothalamus. We show in vitro that celastrol binds reversibly and inhibits noncompetitively PTP1B and TCPTP. NMR data map the binding site to an allosteric site in the catalytic domain that is in proximity of the active site. By using a panel of PTPs implicated in hypothalamic leptin signaling, we show that celastrol additionally inhibited PTEN and SHP2 but had no activity toward other phosphatases of the PTP family. These results suggest that PTP1B and TCPTP in the ARC are essential for celastrol's weight lowering effects in adult obese mice.</t>
  </si>
  <si>
    <t>A novel series of 2-acyl-3-carboxyl-tetrahydroisoquinoline derivatives were synthesized and biologically evaluated. Among them, (S)-2-{(E)-3-furan-2-ylacryloyl}-7-[(2E,4E)-5-(2,4,6-trifluorophenyl)penta-2,4-di enyloxy]-1,2,3,4-tetrahydroisoquinoline-3-carboxylic acid (compound 17u) was identified as a potent protein tyrosine phosphatase 1B (PTP1B) inhibitor without peroxisome proliferator-activated receptor (PPAR) gamma activation: PTP1B inhibition IC50=0.19 microM and PPARgamma EpsilonC50&gt;10 microM. Compound 17u exhibited mixed-type inhibition for PTP1B, and this mode of inhibition was rationalized by computational ligand docking into the catalytic and allosteric sites of PTP1B. Compound 17u also showed high oral absorption at 10 mg/kg (per os (p.o.), Cmax=4.67 microM) in rats, significantly reduced non-fasting plasma glucose and triglyceride levels with no side effects at 30 mg/kg/d (p.o.) for 4 weeks, and attenuated elevations in plasma glucose levels in the oral glucose tolerance test performed 24 h after its final administration in db/db mice. In conclusion, the substituted 2-acyl-3-carboxyl-tetrahydroisoquinoline is a novel scaffold of mixed-type PTP1B inhibitors without PPARgamma activation, and compound 17u has potential as an efficacious and safe anti-diabetic drug as well as a useful tool for investigations on the physiological and pathophysiological effects of mixed-type PTP1B inhibition.</t>
  </si>
  <si>
    <t>A preliminary phytochemical investigation on the MeOH extract of the leaves and twigs of the endangered ornamental plant Michelia shiluensis led to the isolation of 16 sesquiterpenoids. The isolated compounds comprised germacrane- (1-4, 13, 14), guaiane- (5-9, 15), amorphane- (10), and eudesmane-type (11, 12, 16) sesquiterpenoids. The new structures (1-12) were elucidated by spectroscopic and computational methods, and their absolute configurations (except for 9) were assigned by single-crystal X-ray diffraction crystallographic data and/or electronic circular dichroism spectra. Shiluolides (A-D, 1-4) are unprecedented C16 or C17 homogermacranolides, and their putative biosynthetic pathways are briefly discussed. Shiluone D (8) is a rare 1,10- seco-guaiane sesquiterpenoid featuring a new ether-containing spirocyclic ring, whereas shiluone E (9) represents the first example of a 1,5-4,5-di- seco-guaiane with a rare 5,11 -lactone moiety. Shiluone F (10) is the first amorphane-type sesquiterpenoid possessing an oxetane ring bridging C-1 and C-7. Bioassay evaluations indicated that lipiferolide (13) showed noteworthy cytotoxicities toward human cancer cell lines MCF-7 and A-549, with IC50 values of 1.5 and 7.3 muM, respectively. Shiluone D (8) exerted inhibition against protein tyrosine phosphatase 1B (IC50: 46.3 muM).</t>
  </si>
  <si>
    <t>Liquid-like droplets of biomacromolecules are emerging as a fundamental mechanism of cellular signaling, but designing synthetic mimics to form such membraneless organelles remains unexplored. Here we report the use of supramolecular assemblies of small peptides, as a mimic of biomacromolecular condensates, for intracellular sequestration of enzymes on endoplasmic reticulum (ER). Specifically, integrating a short peptide with naproxen (a nonsteroidal anti-inflammatory drug (NSAID) and a ligand of cyclooxygenase-2 (COX-2)) generates an enzymatic substrate that acts as a precursor for instructed assembly. Slowly dephosphorylating the precursors by phosphatases forms the corresponding hydrogelators in a cellular environment, which results in the supramolecular assemblies on ER. Consisting of the precursor and the hydrogelator molecules, the assemblies enable the sequestration of COX-2 and protein-tyrosine phosphatase 1B (PTP1B) on ER. Further structure-activity investigation reveals that the colocalization of COX-2 and PTP1B relies on the NSAID motif, the phosphotyrosine, and the enzymatic dephosphorylation of the precursor. This work, for the first time, illustrates the use of supramolecular processes for associating enzymes in cells and may provide insights for understanding intracellular liquid condensates and a new strategy for modulating protein-protein interactions.</t>
  </si>
  <si>
    <t>As part of our continuing research to obtain pharmacologically active compounds from Morus alba L. (Moraceae), four Diels-Alder type adducts (DAs) [morusalbins A-D], one isoprenylated flavonoid [albanin T], together with twenty-one known phenolic compounds were isolated from its root bark. The chemical structures were established using NMR, MS, and ECD spectra. The DAs including morusalbins A-D, albasin B, macrourin G, yunanensin A, mulberrofuran G and K, and albanol B exhibited strong inhibitory activities against both protein tyrosine phosphatase 1B (PTP1B) (IC50, 1.90-9.67muM) and alpha-glucosidase (IC50, 2.29-5.91muM). In the kinetic study, morusalbin D, albasin B, and macrourin G showed noncompetitive PTP1B inhibition, with Ki values of 0.33, 1.00, and 1.09muM, respectively. In contrast, these DAs together with yunanensin A produced competitive inhibition of alpha-glucosidase, with Ki values of 0.64, 0.42, 2.42, and 1.19muM, respectively. Furthermore, molecular docking studies revealed that these active DAs have high affinity and tight binding capacity towards the active site of PTP1B and alpha-glucosidase.</t>
  </si>
  <si>
    <t>Two new triterpenoids, vistriterpenoids A (1) and B (2), and four known ones, were acquired from Dodonaea viscosa. Compounds 1 and 2 represent the 24-nor-oleanane triterpenoids isolated from the genus Dodonaea for the first time. Their structures were identified based on extensive spectroscopic methods. Compounds 1, 2, 5, and 6 exerted inhibitory activities against PTP1B in vitro.</t>
  </si>
  <si>
    <t>Behcet's disease (BD) is a chronic refractory multi-system autoimmune disorder that occurs in a genetically susceptible host. Multiple genetic factors have been identified that may contribute to the pathogenesis of BD. The major genes with polymorphisms associated with BD include HLA-B and -A, CIITA, ERAP1, MICA, IL10, IL12A, IL12RB2, IL23R, MEFV, IRF8, TNFAIP3, REL, TLR4, NOD1,2, CCR1,CCR3, GIMAP1,2,4, KLRC4, STAT4, NCOA5, FOXP3, PSORS1C1, FUT2, UBAC2, SUMO4, ADO-EGR2, CEBPB-PTPN1, and JPKL-CNTN5. These genes encode proteins involved mainly in immune regulation and inflammation, and some in transcription and post-translational modification. A complete view of these BD-associated genes may provide a clue to this complex disease in terms of its pathogenesis and exploring potentially targeted therapies for BD.</t>
  </si>
  <si>
    <t>A series of azolyl flavonoids were synthesized and characterized by NMR, IR, MS and HRMS spectra. All the newly prepared compounds were screened for their potential protein tyrosine phosphatase inhibitory activities. Bioactive assay manifested that most of the azolyl flavonoids exhibited good protein phosphatase 1B (PTP1B) inhibitory activities. Especially, triazolyl flavonoid 6a displayed the best inhibitory activity (IC50=1.6muM) with 9.9-fold selectivity for PTP1B over the closely related T-cell protein tyrosine phosphatase (TCPTP). Cell viability assays indicated 6a has lower cytotoxicity. Molecular modeling and dynamics studies revealed the reason of selectivity for PTP1B over TCPTP. Quantum chemical studies were carried out on these compounds to understand the structural features essential for activity.</t>
  </si>
  <si>
    <t>Type II diabetes mellitus (T2DM) is the most common form of diabetes and has become a major health problem across the world. The root bark of Morus alba L. is widely used in Traditional Chinese Medicine for treatment and management of diabetes. The aim of the present study was to evaluate the enzyme inhibitory potentials of three principle components, mulberrofuran G (1), albanol B (2), and kuwanon G (3) in M. alba root bark against diabetes, establish their enzyme kinetics, carry out a molecular docking simulation, and demonstrate the glucose uptake activity in insulin-resistant HepG2 cells. Compounds 1(-)3 showed potent mixed-type enzyme inhibition against protein tyrosine phosphatase 1B (PTP1B) and alpha-glucosidase. In particular, molecular docking simulations of 1(-)3 demonstrated negative binding energies in both enzymes. Moreover, 1(-)3 were non-toxic up to 5 microM concentration in HepG2 cells and enhanced glucose uptake significantly and decreased PTP1B expression in a dose-dependent manner in insulin-resistant HepG2 cells. Our overall results depict 1(-)3 from M. alba root bark as dual inhibitors of PTP1B and alpha-glucosidase enzymes, as well as insulin sensitizers. These active constituents in M. alba may potentially be utilized as an effective treatment for T2DM.</t>
  </si>
  <si>
    <t>The association between chronic alcohol consumption and the development of alcpholic liver disease is a very well known phenomenon, but the precise underlying molecular mediators involved in ethanol-induced liver disease remain elusive. This study aimed to characterize the lipid metabolism alterations and the molecular mediators which are related to lipid metabolism in liver under the heavy ethanol exposure alone or combined with ginger extract. Twenty-four male wistar rats were assigned into three groups, namely control, ethanol, and ginger extract treated ethanol (GETE) groups. Six weeks after the treatment, the ethanol group showed a significant increase in fatty acid translocase (FAT)/CD36, protein tyrosine phosphatase 1B (PTP1B) and decrease hepatocyte nuclear factor 4 Alpha (HNF4A) genes expressions compared to the control group. The ethanol administration also significantly increased plasma LDL, cholesterol, triglyceride, alanine aminotransferase (ALT) and aspartate aminotransferase (AST) compared to the control group. Moreover, compared to the control group, the ethanol group showed liver histhological changes, such as fibrosis, focal microvesicular steatosis, some apoptotic hepatocytes, spotty necrosis, portal lymphocytic inflammation, mallory-denk bodies, giant mitochondria, piecemeal necrosis. Consumption of ginger extract along with ethanol, partially ameliorated gene expression alteration and histological changes, improved undesirable lipid profile and liver enzymes changes compare to those in the ethanol group. These findings indicate that ethanol-induced liver abnormalities may in part be associated with lipid homeostasis changes mediated by overexpression of FAT/CD36, PTP1B and downexpressionof HNF4A genes. It also show that these effects can be reduced by using ginger extract as an antioxidant and anti-inflammatory agent.</t>
  </si>
  <si>
    <t>Two sesquiterpene lactones with the (9R)-eudesman-9,12-olide framework, wedelolides I and J, have been isolated together with five eudesmanolide sesquiterpenes and twelve ent-kaurene diterpenes from the aerial parts of Indonesian Wedelia prostrata. The absolute configurations of wedelolides I and J, proposed in the previous communication, were proven by comparing their experimental Electronic Circular Dichroism (ECD) spectra with the calculated ECD spectrum of wedelolide I. The phytochemical study on the aerial parts of Okinawan Wedelia chinensis led to the isolation of three other eudesmanolide sesquiterpenes in addition to the three sesquiterpenes and eleven diterpenes isolated from the Indonesian W. prostrata as above. However, the wedelolide derivatives found in the Indonesian plant were not detected. Among these compounds, most of the diterpenes inhibited protein tyrosine phosphatase (PTP) 1B activity, and a structure-activity relationship study revealed that the cinnamoyl group enhanced inhibitory activity. Therefore, two ent-kaurene derivatives with and without a cinnamoyl group were examined for the ability to accumulate phosphorylated-Akt (p-Akt) because PTP1B dephosphorylates signal transduction from the insulin receptor such as phosphorylated Akt, a key downstream effector. However, neither compound enhanced insulin-stimulated p-Akt levels in two human hepatoma cell lines (Huh-7 and HepG2) at non-cytotoxic doses.</t>
  </si>
  <si>
    <t>Protein tyrosine phosphatase 1B (PTP1B) impairs nitric oxide (NO) production and induces endothelial dysfunction in various diseases, including diabetes, septic shock and heart failure. In non-cardiovascular tissues, PTP1B modulates endoplasmic reticulum stress (ERS) however this role has never been assessed in endothelial cells. We evaluated the link between PTP1B, ERS and endothelial dysfunction in mice. Induction of ERS (Tunicamycin) in vivo in mice or ex vivo in mouse arteries led to severe arterial endothelial dysfunction (i.e. reduced flow-dependent, NO mediated dilatation in isolated small mesenteric arteries), and this was prevented by the PTP1B inhibitor trodusquemine and absent in PTP1B-/- mice. Trodusquemine also prevented the Tunicamycin -induced increased arterial levels of the molecular ERS actors 78kDa glucose-regulated protein (GRP78) and Activating Transcription Factor 6 (ATF6alpha). Tunicamycin strongly increased the interactions of PTP1B with GRP78 and the activated forms of protein kinase RNA-like endoplasmic reticulum kinase (PERK) and IRE1alpha (proximity Ligation Assay). Thus, PTP1B plays a central role in the regulation of ERS in the endothelium, and the endothelial protective effect of PTP1B inhibition appears likely due at least in part to reduction of endothelial ERS, notably by promoting PERK protective pathway. Modulation of ER stress via PTP1B inhibitors may be a promising approach to protect the endothelium in cardiovascular diseases.</t>
  </si>
  <si>
    <t>There is a high misdiagnosis rate between Parkinson's disease (PD) and atypical parkinsonian disorders (APD), such as progressive supranuclear palsy (PSP), the second most common parkinsonian syndrome. In our earlier studies, we identified and replicated RNA blood biomarkers in several independent cohorts, however, replication in a cohort that includes PSP patients has not yet been performed. To this end, we evaluated the diagnostic potential of nine previously identified RNA biomarkers using quantitative PCR assays in 138 blood samples at baseline from PD, PSP and healthy controls (HCs) nested in the PD Biomarkers Program. Linear discriminant analysis showed that COPZ1 and PTPN1 distinguished PD from PSP patients with 62.5% accuracy. Five biomarkers, PTPN1, COPZ1, FAXDC2, SLC14A1s and NAMPT were useful for distinguishing PSP from controls with 69% accuracy. Several biomarkers correlated with clinical features in PD patients. SLC14A1-s correlated with Unified Parkinson's Disease Rating Scale total and part III scores. In addition, COPZ1, PTPN1 and MLST8, correlated with Montreal Cognitive Assessment (MoCA). Interestingly, COPZ1, EFTUD2 and PTPN1 were downregulated in cognitively impaired (CI) compared to normal subjects. Linear discriminant analysis showed that age, PTPN1, COPZ1, FAXDC2, EFTUD2 and MLST8 distinguished CI from normal subjects with 65.9% accuracy. These results suggest that COPZ1 and PTPN1 are useful for distinguishing PD from PSP patients. In addition, the combination of PTPN1, COPZ1, FAXDC2, EFTUD2 and MLST8 is a useful signature for cognitive impairment. Evaluation of these biomarkers in a larger study will be a key to advancing these biomarkers into the clinic.</t>
  </si>
  <si>
    <t>BACKGROUND: An Immunochip study recently identified the association of a number of new genetic loci with Behcet's disease (BD). OBJECTIVE: To confirm the association between new genetic loci reported in an Immunochip study and BD in a Han Chinese population. METHODS: A two-stage association study was carried out in 1238 patients with BD and 1458 healthy controls. Twenty-two candidate single nucleotide polymorphisms (SNPs) were selected for genotyping by iPLEXGold genotyping or TaqMan SNP assays and a meta-analysis was performed for significantly associated markers. RESULTS: The results showed that four SNPs (LACC1/rs9316059, CEBPB-PTPN1/rs913678, ADO-EGR2/rs224127 and RIPK2/rs10094579) were associated with BD in an allelic association test (rs9316059 T allele: pc=4.95x10(-8), OR=0.687; rs913678 C allele: pc=3.01x10(-4), OR=1.297; rs224127 A allele: pc=3.77x10(-4), OR=1.274; rs10094579 A allele: pc=6.93x10(-4), OR=1.302). For four SNPs tested by meta-analysis, the association with BD was strengthened and all exceeded genome-wide significance (rs9316059: p=2.96x10(-16); rs913678: p=2.09x10(-16); rs224127: p=5.28x10(-13); rs10094579: p=9.21x10(-11)). CONCLUSIONS: Our findings confirmed the association of four loci (LACC1, CEBPB-PTPN1, ADO-EGR2 and RIPK2) in Chinese Han patients with BD.</t>
  </si>
  <si>
    <t>In response to activation, CD4(+) T cells upregulate autophagy. However, the functional consequences of that upregulation have not been fully elucidated. In this study, we identify autophagy as a tolerance-avoidance mechanism. Our data show that inhibition of autophagy during CD4(+) T cell activation induces a long-lasting state of hypo-responsiveness that is accompanied by the expression of an anergic gene signature. Cells unable to induce autophagy after T cell receptor (TCR) engagement show inefficient mitochondrial respiration and decreased turnover of the protein tyrosine phosphatase PTPN1, which translates into defective TCR-mediated signaling. In vivo, inhibition of autophagy during antigen priming induces T cell anergy and decreases the severity of disease in an experimental autoimmune encephalomyelitis mouse model. Interestingly, CD4(+) T cells isolated from the synovial fluid of juvenile idiopathic arthritis patients, while resistant to suboptimal stimulation-induced anergy, can be tolerized with autophagy inhibitors. We propose that autophagy constitutes a tolerance-avoidance mechanism, which determines CD4(+) T cell fate.</t>
  </si>
  <si>
    <t>Protein tyrosine phosphatase 1B (PTP1B) is a validated therapeutic target for Type 2 diabetes due to its specific role as a negative regulator of insulin signaling pathways. Discovery of active site directed PTP1B inhibitors is very challenging due to highly conserved nature of the active site and multiple charge requirements of the ligands, which makes them non-selective and non-permeable. Identification of the PTP1B allosteric site has opened up new avenues for discovering potent and selective ligands for therapeutic intervention. Interactions made by potent allosteric inhibitor in the presence of PTP1B were studied using Molecular Dynamics (MD). Computationally optimized models were used to build separate pharmacophore models of PTP1B and TCPTP, respectively. Based on the nature of interactions the target residues offered, a receptor based pharmacophore was developed. The pharmacophore considering conformational flexibility of the residues was used for the development of pharmacophore hypothesis to identify potentially active inhibitors by screening large compound databases. Two pharmacophore were successively used in the virtual screening protocol to identify potential selective and permeable inhibitors of PTP1B. Allosteric inhibition mechanism of these molecules was established using molecular docking and MD methods. The geometrical criteria values confirmed their ability to stabilize PTP1B in an open conformation. 23 molecules that were identified as potential inhibitors were screened for PTP1B inhibitory activity. After screening, 10 molecules which have good permeability values were identified as potential inhibitors of PTP1B. This study confirms that selective and permeable inhibitors can be identified by targeting allosteric site of PTP1B.</t>
  </si>
  <si>
    <t>Described herein is the synthesis and biological evaluation of a series of non-carboxylic inhibitors of Protein Tyrosine Phosphatase 1B designed using bioisosteric replacement strategy. Six N-(3-(1H-tetrazol-5-yl)phenyl)acetamide derivatives designed employing the aforementioned strategy were synthesized and screened for PTP1B inhibitory activity. Among the synthesized compounds, compound NM-03 exhibited the most potent inhibitory activity with IC50 value of 4.48microM. Docking studies with NM-03 revealed the key interactions with desired amino acids in the binding site of PTP1B. Furthermore, compound NM-03 also elicited good in vivo activity. Taken together, the results of this study establish N-(3-(1H-tetrazole-5-yl)phenyl)-2-(benzo[d]oxazol-2-ylthio)acetamide (NM-03) as a valuable lead molecule with great potential for PTP1B inhibitor development targeting diabetes.</t>
  </si>
  <si>
    <t>Ovarian cancer is the leading cause of death from gynecological malignancies in women. Diagnosis at the early stage remains challenging and efficient treatment is still highly needed. The development and progression of this cancer is associated with many genetic and epigenetic changes, representing the dysregulation of a highly complex signaling network. Previous studies found that protein-tyrosine phosphatase 1B (PTP1B) was aberrantly expressed in many types of ovarian cancer cells. The exact role of this protein, however, remains controversial. We found that PTP1B was highly expressed in several ovarian carcinoma cell lines. Changing its expression level strongly affected the malignancy phenotypes of the cultured cancer cells and growth of tumors in nude mice. Further analysis at the molecular level found that overexpression of PTP1B activated the JNK (c-Jun N-terminal kinase) signaling pathway and impacted a set of factors involved in cancer metastasis. Overall, our study suggested that overexpression of PTP1B could be a driving factor in the tumorigenesis and progression of ovarian cancer and restoring the normal expression level of this signaling molecule may represent a promising strategy in treating this disease.</t>
  </si>
  <si>
    <t>BACKGROUND: Insulin resistance in diabetes mellitus has been associated with mitochondrial dysfunction. Defects at the level of mitochondria are also characteristic of heart failure. We assessed changes in cardiac insulin response and mitochondrial function in a model of pressure overload-induced heart failure. METHODS AND RESULTS: Rats underwent aortic banding to induce pressure overload. At 10 weeks, rats showed cardiac hypertrophy and pulmonary congestion, but left ventricular dilatation and systolic dysfunction were only evident after 20 weeks. This contractile impairment was accompanied by mitochondrial dysfunction as shown by markedly reduced state 3 respiration of isolated mitochondria. Aortic banding did not affect systemic insulin response. However, insulin-stimulated cardiac glucose uptake and glucose oxidation were significantly diminished at 10 and 20 weeks, which indicates cardiac insulin resistance starting before the onset of mitochondrial and contractile dysfunction. The impaired cardiac insulin action was related to a decrease in insulin-stimulated phosphorylation of insulin receptor beta. Consistently, we found elevated activity of protein tyrosine phosphatase 1B (PTP1B) at 10 and 20 weeks, which may blunt insulin action by dephosphorylating insulin receptor beta. PTP1B activity was also significantly increased in left ventricular samples of patients with systolic dysfunction undergoing aortic valve replacement because of aortic stenosis. CONCLUSIONS: Pressure overload causes cardiac insulin resistance that precedes and accompanies mitochondrial and systolic dysfunction. Activation of PTP1B in the heart is associated with heart failure in both rats and humans and may account for cardiac insulin resistance. PTP1B may be a potential target to modulate insulin sensitivity and contractile function in the failing heart.</t>
  </si>
  <si>
    <t>Animal and human highlanders have evolved distinct traits to enhance tissue oxygen delivery and utilization. Unlike vertebrates, insects use their tracheal system for efficient oxygen delivery. However, the genetic basis of insect adaptation to high-altitude hypoxia remains unexplored. Here, we report a potential mechanism of metabolic adaptation of migratory locusts in the Tibetan Plateau, through whole-genome resequencing and functional investigation. A genome-wide scan revealed that the positively selected genes in Tibetan locusts are predominantly involved in carbon and energy metabolism. We observed a notable signal of natural selection in the gene PTPN1, which encodes PTP1B, an inhibitor of insulin signaling pathway. We show that a PTPN1 coding mutation regulates the metabolism of Tibetan locusts by mediating insulin signaling activity in response to hypoxia. Overall, our findings provide evidence for the high-altitude hypoxia adaptation of insects at the genomic level and explore a potential regulatory mechanism underlying the evolved metabolic homeostasis.</t>
  </si>
  <si>
    <t>Kursi Wufarikun Ziyabit (KWZ) is a traditional prescription that used in folk tea drinking for its health care effect in treatment of type 2 diabetes mellitus (T2DM) in central Asia. However, the underlying mechanism of KWZ in T2DM has not been investigated extensively. This study designed to observe the effect of KWZ on glucose consumption and assess the molecular mechanism on associated proteins in insulin signaling and ER stress pathway in L6 rat skeletal muscle cells. The results showed that, KWZ exhibited proteins of PTP-1B and alpha-glycosidase inhibitory activity in vitro. No cytotoxicity of KWZ was found on L6 cell line. The best effect of glucose consumption of cells was shown at 6.25 mug/mL after KWZ treatment for 12 h. Expression of PTP-1B protein was inhibited by KWZ in L6 moytubes. PI3K-dependent Akt phosphorylation was found to be activated by KWZ. Moreover, the insulin-mediated induction of IRS-1 and GSK-3 were also activated by KWZ. Western blot results indicated that KWZ significantly improved the levels of ER stress proteins, which reduced the expression of GRP78, enhanced the expression of the PERK, eIF2alpha and XBP1s. The activation of PERK/eIF2alpha was likely consequence of GRP78 inhibition, and this might be beneficial for improving the stability of ER and alleviating insulin resistance. These results suggest that KWZ might be serving as the potential drug for the prevention and treatment of T2DM.</t>
  </si>
  <si>
    <t>Eight enantiomeric pairs of new meromonoterpenoids (1a/1b-8a/8b) and four known compounds (9-12) were isolated from Rhododendron nyingchiense. Their structures were established by spectroscopic methods, quantum chemical calculations, and X-ray crystallography. The enantiomeric pairs were acquired from scalemic mixtures by chiral-phase HPLC and showed diverse heterocyclic frameworks. Compounds 1a/1b possess a rare 6/7/5/5 heterocyclic system, and 2a/2b incorporate a new 6/6/3/5 heterocyclic system featuring a quinone motif. Compounds 3a/3b represent the first meroterpenoids with a 6/6/5 ring system from the Rhododendron genus. Putative biosynthetic pathways of these compounds are proposed. Compounds 1b, 2a-4a, 8a, 8b, and 11 exhibited weak inhibitory effects on PTP1B, with IC50 values ranging from 5.7 +/- 0.5 to 61.0 +/- 4.8 muM.</t>
  </si>
  <si>
    <t>Protein tyrosine phosphatase 1B (PTP1B) is an intracellular enzyme responsible for deactivation of the insulin receptor, and consequently acts as a negative regulator of insulin signal transduction. In recent years, PTP1B has become an important target for controlling insulin resistance and type 2 diabetes. In the present study, the ethyl acetate extract of leaves of Miconia albicans (IC50 = 4.92 microg/mL) was assessed by high-resolution PTP1B inhibition profiling combined with HPLC-HRMS-SPE-NMR for identification of antidiabetic compounds. This disclosed eleven PTP1B inhibitors, including five polyphenolics: 1-O-(E)-caffeoyl-4,6-di-O-galloyl-beta-d-glucopyranose (2), myricetin 3-O-alpha-l-rhamnopyranoside (3), quercetin 3-O-(2''-galloyl)-alpha-l-rhamnopyranoside (5), mearnsetin 3-O-alpha-l-rhamnopyranoside (6), and kaempferol 3-O-alpha-l-arabinopyranoside (8) as well as eight triterpenoids: maslinic acid (13), 3-epi-sumaresinolic acid (14), sumaresinolic acid (15), 3-O-cis-p-coumaroyl maslinic acid (16), 3-O-trans-p-coumaroyl maslinic acid (17), 3-O-trans-p-coumaroyl 2alpha-hydroxydulcioic acid (18), oleanolic acid (19), and ursolic acid (20). These results support the use of M. albicans as a traditional medicine with antidiabetic properties and its potential as a source of PTP1B inhibitors.</t>
  </si>
  <si>
    <t>Protein tyrosine phosphatase 1B (PTP1B) is a potential drug target for diabetes and obesity. However, the design of PTP1B inhibitors that combine potency and bioavailability is a great challenge, and new leads are needed to circumvent this problem. Virtual screening (VS) workflows can be used to find new PTP1B inhibitors with little chemical similarity to existing inhibitors. Unfortunately, previous VS workflows for the identification of PTP1B inhibitors have several limitations, such as a small number of experimentally tested compounds and the low bioactivity of those compounds. We developed a VS workflow capable of identifying 15 structurally diverse PTP1B inhibitors from 20 compounds, the bioactivity of which was tested in vitro. Moreover, we identified two PTP1B inhibitors with the highest bioactivity reported by any VS campaign (i.e., IC50 values of 1.4 and 2.1 mum), which could be used as new lead compounds.</t>
  </si>
  <si>
    <t>AIMS: Intra-uterine growth restriction (IUGR) followed by accelerated postnatal growth is associated with an increased risk of obesity and type 2 diabetes. We aimed to determine central and peripheral insulin sensitivity in mice that underwent IUGR followed by postnatal catch-up growth and investigate potential molecular mechanisms underpinning their physiology. METHODS: We used a C57BL/6J mouse model of maternal diet-induced IUGR (maternal diet, 8% protein) followed by cross-fostering to a normal nutrition dam (maternal diet, 20% protein) and litter size manipulation to cause accelerated postnatal catch-up growth. We performed intracerebroventricular insulin injection and hyperinsulinaemic-euglycaemic clamp studies to examine the effect of this early nutritional manipulation on central and peripheral insulin resistance. Furthermore, we performed quantitative real-time PCR and western blotting to examine the expression of key insulin-signalling components in discrete regions of the hypothalamus. RESULTS: IUGR followed by accelerated postnatal growth caused impaired glucose tolerance and peripheral insulin resistance. In addition, these 'recuperated' animals were resistant to the anorectic effects of central insulin administration. This central insulin resistance was associated with reduced protein levels of the p110beta subunit of phosphoinositide 3-kinase (PI3K) and increased serine phosphorylation of IRS-1 in the arcuate nucleus (ARC) of the hypothalamus. Expression of the gene encoding protein tyrosine phosphatase 1B (PTP1B; Ptpn1) was also increased specifically in this region of the hypothalamus. CONCLUSIONS/INTERPRETATION: Mice that undergo IUGR followed by catch-up growth display peripheral and central insulin resistance in adulthood. Recuperated offspring show changes in expression/phosphorylation of components of the insulin signalling pathway in the ARC. These defects may contribute to the resistance to the anorectic effects of central insulin, as well as the impaired glucose homeostasis seen in these animals.</t>
  </si>
  <si>
    <t>Type 2 diabetes (T2D) is a complex disorder that is caused by a combination of genetic, epigenetic, and environmental factors. High-throughput approaches have opened a new avenue toward a better understanding of the molecular bases of T2D. A genome-wide association studies (GWASs) identified a group of the most common susceptibility genes for T2D (i.e., TCF7L2, PPARG, KCNJ1, HNF1A, PTPN1, and CDKAL1) and illuminated novel disease-causing pathways. Next-generation sequencing (NGS)-based techniques have shed light on rare-coding genetic variants that account for an appreciable fraction of T2D heritability (KCNQ1 and ADRA2A) and population risk of T2D (SLC16A11, TPCN2, PAM, and CCND2). Moreover, single-cell sequencing of human pancreatic islets identified gene signatures that are exclusive to alpha-cells (GCG, IRX2, and IGFBP2) and beta-cells (INS, ADCYAP1, INS-IGF2, and MAFA). Ongoing epigenome-wide association studies (EWASs) have progressively defined links between epigenetic markers and the transcriptional activity of T2D target genes. Differentially methylated regions were found in TCF7L2, THADA, KCNQ1, TXNIP, SOCS3, SREBF1, and KLF14 loci that are related to T2D. Additionally, chromatin state maps in pancreatic islets were provided and several non-coding RNAs (ncRNA) that are key to T2D pathogenesis were identified (i.e., miR-375). The present review summarizes major progress that has been made in mapping the (epi)genomic landscape of T2D within the last few years.</t>
  </si>
  <si>
    <t>Oral tumors, including highly invasive and metastatic oral melanoma (OM), non-tonsillar oral squamous cell carcinoma (OSCC) and benign tumors (BN), are common neoplasms in dogs. Although these tumors behave differently, limited data of their protein expression profiles have been exhibited, particularly at the proteome level. The present study aimed to i.) characterize peptide-mass fingerprints (PMFs) and identify potential protein candidates of OM, OSCC, BN and normal control subjects, using matrix-assisted laser desorption/ionization time-of-flight mass spectrometry (MALDI-TOF MS) and liquid chromatography tandem mass spectrometry (LC-MS/MS), ii.) identify potential protein candidates associated with the diseases, using in-gel digestion coupled with mass spectrometric analysis (GeLC-MS/MS) and iii.) search for relationships between chemotherapy drugs and disease-perturbed proteins. A distinct cluster of each sample group and unique PMFs with identified protein candidates were revealed. The unique peptide fragment at 2,274 Da of sacsin molecular chaperone (SACS) was observed in early-stage OM whereas the fragment at 1,958 Da of sodium voltage-gated channel alpha subunit 10 (SCN10A) was presented in early- and late-stage OM. The peptide mass at 2,316 Da of Notch1 appeared in early-stage OM and benign oral tumors while the peptide mass at 2,505 Da of glutamate ionotropic receptor N-methyl-D-aspartate type subunit 3A (GRIN3A) was identified in all groups. Markedly expressed proteins from GeLC-MS/MS included Jumonji domain containing 1C (JMJD1C) in benign tumors, inversin (INVS) and rho guanine nucleotide exchange factor 28 (ARHGEF28) in OM, BTB domain-containing 16 (BTBD16) in OSCC, and protein tyrosine phosphatase non-receptor type 1 (PTPN1), BRCA2, DNA repair associated (BRCA2), WW domain binding protein 2 (WBP2), purinergic receptor P2Y1 and proteasome activator subunit 4 (PSME4) in all cancerous groups. The network connections between these proteins and chemotherapy drugs, cisplatin and doxorubicin, were also demonstrated. In conclusion, this study unveiled the unique PMFs and novel candidate protein markers of canine oral tumors.</t>
  </si>
  <si>
    <t>AIMS/HYPOTHESIS: Islet amyloid deposits contribute to beta cell dysfunction and death in most individuals with type 2 diabetes but non-invasive methods to determine the presence of these pathological protein aggregates are currently not available. Therefore, we examined whether florbetapir, a radiopharmaceutical agent used for detection of amyloid-beta deposits in the brain, also allows identification of islet amyloid in the pancreas. METHODS: Saturation binding assays were used to determine the affinity of florbetapir for human islet amyloid polypeptide (hIAPP) aggregates in vitro. Islet amyloid-prone transgenic mice that express hIAPP in their beta cells and amyloid-free non-transgenic control mice were used to examine the ability of florbetapir to detect islet amyloid deposits in vitro, in vivo and ex vivo. Mice or mouse pancreases were subjected to autoradiographic, histochemical and/or positron emission tomography (PET) analyses to assess the utility of florbetapir in identifying islet amyloid. RESULTS: In vitro, florbetapir bound synthetic hIAPP fibrils with a dissociation constant of 7.9 nmol/l. Additionally, florbetapir bound preferentially to amyloid-containing hIAPP transgenic vs amyloid-free non-transgenic mouse pancreas sections in vitro, as determined by autoradiography (16,475 +/- 5581 vs 5762 +/- 575 density/unit area, p &lt; 0.05). In hIAPP transgenic and non-transgenic mice fed a high-fat diet for 1 year, intravenous administration of florbetapir followed by PET scanning showed that the florbetapir signal was significantly higher in amyloid-laden hIAPP transgenic vs amyloid-free non-transgenic pancreases in vivo during the first 5 min of the scan (36.83 +/- 2.22 vs 29.34 +/- 2.03 standardised uptake value x min, p &lt; 0.05). Following PET, pancreases were excised and florbetapir uptake was determined ex vivo by gamma counting. Pancreatic uptake of florbetapir was significantly correlated with the degree of islet amyloid deposition, the latter assessed by histochemistry (r = 0.74, p &lt; 0.001). CONCLUSIONS/INTERPRETATION: Florbetapir binds to islet amyloid deposits in a specific and quantitative manner. In the future, florbetapir may be useful as a non-invasive tool to identify islet amyloid deposits in humans.</t>
  </si>
  <si>
    <t>Naturally occurring flavonoids co-exist as glycoside conjugates, which dominate aglycones in their content. To unveil the structure-activity relationship of a naturally occurring flavonoid, we investigated the effects of the glycosylation of naringenin on the inhibition of enzyme systems related to diabetes (protein tyrosine phosphatase 1B (PTP1B) and alpha-glycosidase) and on glucose uptake in the insulin-resistant state. Among the tested naringenin derivatives, prunin, a single-glucose-containing flavanone glycoside, potently inhibited PTP1B with an IC50 value of 17.5+/-2.6microM. Naringenin, which lacks a sugar molecule, was the weakest inhibitor compared to the reference compound, ursolic acid (IC50: 5.4+/-0.30microM). In addition, prunin significantly enhanced glucose uptake in a dose-dependent manner in insulin-resistant HepG2 cells. Regarding the inhibition of alpha-glucosidase, naringenin exhibited more potent inhibitory activity (IC50: 10.6+/-0.49microM) than its glycosylated forms and the reference inhibitor, acarbose (IC50: 178.0+/-0.27microM). Among the glycosides, only prunin (IC50: 106.5+/-4.1microM) was more potent than the positive control. A molecular docking study revealed that prunin had lower binding energy and higher binding affinity than glycosides with higher numbers of H-bonds, suggesting that prunin is the best fit to the PTP1B active site cavity. Therefore, in addition to the number of H-bonds present, possible factors affecting the protein binding and PTP1B inhibition of flavanones include their fit to the active site, hydrogen-bonding affinity, Van der Waals interactions, H-bond distance, and H-bond stability. Furthermore, this study clearly depicted the association of the intensity of bioactivity with the arrangement and characterization of the sugar moiety on the flavonoid skeleton.</t>
  </si>
  <si>
    <t>The aim of this study was to investigate whether neonatal maternal separation (MS) - chronic stress experience in early life - affects the anorectic efficacy of leptin in the offspring at adolescence. Sprague-Dawley pups were separated from the dam daily for 3 h during postnatal day 1-14 or left undisturbed as non-handled controls (NH). NH and MS male pups received an intraperitoneal leptin (100 mug/kg) or saline on postnatal day (PND) 28, and then food intake and body weight gain were recorded. The hypothalamic levels of leptin-signalling-related genes, phosphorylated signal transducer and activator of transcription-3 (pSTAT3) and protein-tyrosine phosphatase 1B (PTP1B) were examined at 40 min after a single injection of leptin on PND 39 by immunohistochemistry and Western blot analysis. Leptin-induced suppressions in food intake and weight gain was observed in NH pups, but not in MS. Leptin increased pSTAT3 in the hypothalamic arcuate nucleus of NH pups, but not of MS. Interestingly, basal levels of the hypothalamic PTP1B and pSTAT3 were increased in MS pups compared with NH controls. The results suggest that neonatal MS experience may blunt the anorectic efficacy of leptin later in life, possibly in relation with increased expressions of PTP1B and/or pSTAT3 in the hypothalamus.</t>
  </si>
  <si>
    <t>We analyzed 1,900 Turkish Behcet's disease cases and 1,779 controls genotyped with the Immunochip. The most significantly associated SNP was rs1050502, a tag SNP for HLA-B*51. In the Turkish discovery set, we identified three new risk loci, IL1A-IL1B, IRF8, and CEBPB-PTPN1, with genome-wide significance (P &lt; 5 x 10(-8)) by direct genotyping and ADO-EGR2 by imputation. We replicated the ADO-EGR2, IRF8, and CEBPB-PTPN1 loci by genotyping 969 Iranian cases and 826 controls. Imputed data in 608 Japanese cases and 737 controls further replicated ADO-EGR2 and IRF8, and meta-analysis additionally identified RIPK2 and LACC1. The disease-associated allele of rs4402765, the lead marker at IL1A-IL1B, was associated with both decreased IL-1alpha and increased IL-1beta production. ABO non-secretor genotypes for two ancestry-specific FUT2 SNPs showed strong disease association (P = 5.89 x 10(-15)). Our findings extend the list of susceptibility genes shared with Crohn's disease and leprosy and implicate mucosal factors and the innate immune response to microbial exposure in Behcet's disease susceptibility.</t>
  </si>
  <si>
    <t>OBJECTIVE: Protein tyrosine phosphatase 1B (PTP1B) has been extensively implicated in the regulation of body weight, food intake, and energy expenditure. The role of PTP1B appears to be cell and brain region dependent. RESULTS: Herein, we demonstrated that chronic high-fat feeding enhanced PTP1B expression in the central nucleus of the amygdala (CeA) of rats compared to rats on chow. Knocking down PTP1B with oligonucleotide antisense (ASO) decreased its expression and was sufficient to improve the anorexigenic effect of insulin through IR/Akt signaling in the CeA. ASO treatment reduces body weight, fat mass, serum leptin levels, and food intake and also increases energy expenditure, without altering ambulatory activity. These changes were explained, at least in part, by the improvement of insulin sensitivity in the CeA, decreasing NPY and enhancing oxytocin expression. There was a slight decline in fasting blood glucose and serum insulin levels possibly due to leanness in rats treated with ASO. Surprisingly, the elevated plus maze test revealed an anxiolytic behavior after reduction of PTP1B in the CeA. CONCLUSIONS: Thus, the present study highlights the deleterious role that the amygdalar PTP1B has on energy homeostasis in obesity states. The reduction of PTP1B in the CeA may be a strategy for the treatment of obesity, insulin resistance and anxiety disorders.</t>
  </si>
  <si>
    <t>Three novel heterodimeric laurane-type sesquiterpenoids, laurokamurols A-C (1-3), along with eight known related monomeric ones (4-11) were isolated from the East China Sea red alga Laurencia okamurai Yamada. The absolute configurations of the new bis-sesquitepenoids, especially their axial chirality, were determined by extensive spectroscopic analyses and TDDFT-ECD method. All of the new compounds showed promising PTP1B inhibitory activities with IC50 values comparable to the positive control, indicating them as potential food additives or pharmaceutical drug leads toward obesity or diabetes.</t>
  </si>
  <si>
    <t>By comparing the target proteins (TPs) of classic traditional Chinese medicine (TCM) herbal formulas and modern drugs used for treating coronary artery disease (CAD), this study aimed to identify potential therapeutic TPs for treating CAD. Based on the theory of TCM, the Xuefu-Zhuyu decoction (XZD) and Gualou-Xiebai-Banxia decoction (GXBD), both of which are classic herbal formulas, were selected for treating CAD. Data on the chemical ingredients and corresponding TPs of the herbs in these two formulas and data on modern drugs approved for treating CAD and related TPs were retrieved from professional TCM and bioinformatics databases. Based on the associations between the drugs or ingredients and their TPs, the TP networks of XZD, GXBD, and modern drugs approved for treating CAD were constructed separately and then integrated to create a complex master network in which the vertices represent the TPs and the edges, the ingredients or drugs that are linked to the TPs. The reliability of this master network was validated through statistical tests. The common TPs of the two herbal formulas have a higher possibility of being targeted by modern drugs in comparison with the formula-specific TPs. A total of 114 common XZD and GXBD TPs that are not yet the target of modern drugs used for treating CAD should be experimentally investigated as potential therapeutic targets for treating CAD. Among these TPs, the top 10 are NOS3, PTPN1, GABRA1, PRKACA, CDK2, MAOB, ESR1, ADH1C, ADH1B, and AKR1B1. The results of this study provide a valuable reference for further experimental investigations of therapeutic targets for CAD. The established method shows promise for searching for potential therapeutic TPs based on herbal formulas. It is crucial for this work to select beneficial therapeutic targets of TCM, typical TCM syndromes, and corresponding classic formulas.</t>
  </si>
  <si>
    <t>A new dioxidovanadium (V) complex, VO2(HPPCH) (1) (H2PPCH = N'-picolinoylpyridin-1-ium-2-carbohydrazonate) has been synthesized and characterized by elemental analysis, IR, X-ray diffraction analysis and electrospray ionization mass spectra. Complex 1 crystallized in the monoclinic system with space group P21/c. It potently inhibited PTP1B with IC50 of 0.13 muM, about 7, 15 and 125-fold stronger against PTP1B than over TCPTP, SHP-1 and SHP-2, displaying obvious selectivity against PTP1B. Western blotting analysis indicated that complex 1 effectively increased the phosphorylation of PTP1B substrates, especially the phosphorylation of IR/IGF 1R and IRS-1. It exhibited lower cytotoxicity than positive control VOSO4. These results make complex 1 a promising candidate for novel anti-diabetic drug development.</t>
  </si>
  <si>
    <t>Protein function originates from a cooperation of structural rigidity, dynamics at different timescales, and allostery. However, how these three pillars of protein function are integrated is still only poorly understood. Here we show how these pillars are connected in Protein Tyrosine Phosphatase 1B (PTP1B), a drug target for diabetes and cancer that catalyzes the dephosphorylation of numerous substrates in essential signaling pathways. By combining new experimental and computational data on WT-PTP1B and &gt;/=10 PTP1B variants in multiple states, we discovered a fundamental and evolutionarily conserved CH/pi switch that is critical for positioning the catalytically important WPD loop. Furthermore, our data show that PTP1B uses conformational and dynamic allostery to regulate its activity. This shows that both conformational rigidity and dynamics are essential for controlling protein activity. This connection between rigidity and dynamics at different timescales is likely a hallmark of all enzyme function.</t>
  </si>
  <si>
    <t>Hyperglycemia is a common feature of septic patients and has been associated with poor outcome and high mortality. In contrast, insulin has been shown to decrease mortality and to prevent the incidence of multiorgan failure but is often associated with deleterious hypoglycemia. Protein Tyrosine Phosphatase 1B (PTP1B) is a negative regulator of both insulin signaling and NO production, and has been shown to be an aggravating factor in septic shock. To evaluate the potential therapeutic effect of PTP1B blockade on glucose metabolism and insulin resistance in an experimental model of sepsis, we assessed the effect of PTP1B gene deletion in a cecal ligation and puncture (CLP) model of sepsis. PTP1B gene deletion significantly limited CLP-induced insulin resistance, improved AMP-activated protein kinase signaling pathway and Glucose Transporter 4 translocation, and decreased inflammation. These effects were associated with a reduction of sepsis-induced endothelial dysfunction/impaired NO production and especially of insulin-mediated dilatation. This modulation of insulin resistance may contribute to the beneficial effect of PTP1B blockade in septic shock, especially in terms of inflammation and cardiac metabolism.</t>
  </si>
  <si>
    <t>Target-specific next-generation sequencing technology was used to analyze 112 genes in adult patients with acute lymphoblastic leukemia (ALL). This sequencing mainly focused on the specific mutational hotspots. Among the 121 patients, 93 patients were B-ALL (76.9%), and 28 patients (23.1%) were T-ALL. Of the 121 patients, 110 (90.9%) harbored at least one mutation. The five most frequently mutated genes in T-ALL are NOTCH1, JAK3, FBXW7, FAT1, and NRAS. In B-ALL, FAT1, SF1, CRLF2, TET2, and PTPN1 have higher incidence of mutations. Gene mutations are different between Ph(+)ALL and Ph(-)ALL patients. B-ALL patients with PTPN11 mutation and T-ALL patients with NOTCH1 and/or FBXW7 mutations showed better survival. But B-ALL with JAK1/JAK2 mutations showed worse survival. The results suggest that gene mutations exist in adult ALL patients universally, they are related with prognosis.</t>
  </si>
  <si>
    <t>Four new prenylated bibenzyls, named aglaiabbrevins A-D (2, 4-6), were isolated from the leaves of Aglaia abbreviata, along with two known related analogues, 3,5-dihydroxy-2-[3,7-dimethyl-2(E),6-octadienyl]bibenzyl (7) and 3,5-dihydroxy-2-(3-methyl-2-butenyl)bibenzyl (8). The structures of the new compounds were elucidated on the basis of extensive spectroscopic experiments, mainly one and two dimensional (1D- and 2D)-NMR, and the absolute configuration of 5 was determined by the measurement of specific rotation. The isolated compounds were evaluated for their protein tyrosine phosphatase-1B (PTP1B) inhibitory activity. The results showed that compounds 5-7 exhibited more potent PTP1B inhibitory effects with IC50 values of 2.58+/-0.52, 2.44+/-0.35, and 2.23+/-0.14 microM, respectively, than the positive control oleanolic acid (IC50=2.74+/-0.20 microM). On the basis of the data obtained, these bibenzyls with the longer C-2 prenyl groups may be considered as potential lead compounds for the development of new anti-obesity and anti-diabetic agents. Also, the PTP1B inhibitory effects for prenylated bibenzyls are being reported for the first time.</t>
  </si>
  <si>
    <t>OBJECTIVE: This case-control study investigated the association of single nucleotide polymorphisms in the PTPN1 gene with susceptibility to esophageal squamous cell carcinoma (ESCC) in Inner Mongolia, China. METHODS: A total of 302 patients living in Inner Mongolia China who were pathologically diagnosed with ESCC between April 2012 and 2016 were selected for the ESCC group; 373 healthy individuals were selected for the control group. The rs2904268 C&gt;G, rs2230605 A&gt;G, and rs16995309 C&gt;T polymorphisms in the PTPN1 gene were detected by bidirectional polymerase chain reaction amplification of specific alleles. The haplotype frequencies were analyzed by SHEsis software. Binary logistic regression analysis was conducted to analyze risk factors associated with ESCC. RESULTS: Statistical differences between the ESCC and control groups were observed for history of smoking, drinking, and poor eating habits (all p &lt; 0.05). Both the rs2904268 C&gt;G CG and GG genotype frequencies were markedly higher in the ESCC group relative to the control group (both p &lt; 0.05). However, the genotype frequencies of rs2230605 A&gt;G and rs16995309 C&gt;T were similar between the ESCC and control groups (all p &gt; 0.05). Compared with the control group, the ESCC group had notably elevated frequencies of the GGC and GAT haplotypes and significantly reduced frequencies of CGC and GGT haplotypes (all p &lt; 0.05). A history of smoking, drinking, poor eating habits, the rs2904268 C&gt;G CG+GG genotypes, and the GAT haplotype were all identified as risk factors for ESCC (all p &lt; 0.05). CONCLUSION: These results indicated that the PTPN1 gene polymorphism rs2904268 is associated with susceptibility to ESCC in Inner Mongolia.</t>
  </si>
  <si>
    <t>Here, we present a 10-week project-oriented laboratory module designed to provide a course-based undergraduate research experience in biochemistry that emphasizes the importance of biomolecular structure and dynamics in enzyme function. This module explores the impact of mutagenesis on an important active site loop for a biomedically-relevant human enzyme, protein tyrosine phosphatase 1B (PTP1B). Over the course of the semester students guide their own mutant of PTP1B from conception to characterization in a cost-effective manner and gain exposure to fundamental techniques in biochemistry, including site-directed DNA mutagenesis, bacterial recombinant protein expression, affinity column purification, protein quantitation, SDS-PAGE, and enzyme kinetics. This project-based approach allows an instructor to simulate a research setting and prepare students for productive research beyond the classroom. Potential modifications to expand or contract this module are also provided. (c) 2017 by The International Union of Biochemistry and Molecular Biology, 45(5):403-410, 2017.</t>
  </si>
  <si>
    <t>Protein tyrosine phosphatase 1B (PTP1B) plays important role in diabetes, obesity and cancer. The methanol extract of the gum resin of Garcinia hanburyi (G. hanburyi) showed potent PTP1B inhibition at 10microg/ml. The active compounds were identified as prenylated caged xanthones (1-9) which inhibited PTP1B in dose-dependent manner. Carboxybutenyl group within caged motif (A ring) was found to play a critical role in enzyme inhibition such as 1-6 (IC50s=0.47-4.69microM), whereas compounds having hydroxymethylbutenyl 7 (IC50=70.25microM) and methylbutenyl 8 (IC50&gt;200microM) showed less activity. The most potent inhibitor, gambogic acid 1 (IC50=0.47microM) showed 30-fold more potency than ursolic acid (IC50=15.5microM), a positive control. In kinetic study, all isolated xanthones behaved as competitive inhibitors which were fully demonstrated with Km, Vmax and Kik/Kiv ratio. It was also proved that inhibitor 1 operated under the enzyme isomerization model having k5=0.0751microM(-)(1)S(-)(1), k6=0.0249microM(-)(1)S(-)(1) and Ki(app)=0.499microM. To develop a pharmacophore model, we explored the binding sites of compound 1 and 7 in PTP1B. These modeling results were in agreement with our findings, which revealed that the inhibitory activities are tightly related to caged motif and prenyl group in A ring.</t>
  </si>
  <si>
    <t>Three new xanthones, oblongixanthone F-H (1-3), along with eight known xanthones (4-11), were isolated from an EtOAc extract of the twigs of Garcinia oblongifolia. Their structures were elucidated by spectroscopic analysis including 1D- and 2D-NMR spectroscopy and mass spectrometry. The antidiabetic effects of all isolated compounds were evaluated by in vitro alpha-glucosidase and PTP1B inhibition assays. Compound 11 was the most active compound, and inhibited alpha-glucosidase and PTP1B with IC50 values of 1.7+/-0.5 and 14.1+/-3.5muM, respectively.</t>
  </si>
  <si>
    <t>The protein tyrosine phosphatase 1B (PTP1B) is an important regulator of metabolism. The relationship between PTP1B and tumors is quite complex. The purpose of this study is to explore the expression pattern and role of PTP1B in breast cancer. The expression of PTP1B was detected in 67 samples of breast cancer tissue by Western blot. Cell growth assay, Transwell migration assay, and Scratch motility assay were used to examine the proliferation and migration of MCF-7 with and without PTP1B. The total levels and phosphorylated levels of signal transduction and activator of transcription 3 (STAT3) and the expression of C-C motif chemokine ligand 5 (CCL5) were also examined by Western blot. PTP1B was overexpressed in over 70% of breast cancer tissues, correlating with patients with estrogen receptor (ER)-negative, progesterone receptor (PR)-negative, and human epidermal growth factor receptor 2 (HER2)-positive tumors. The data also showed that both tumor size and lymph node metastasis were significantly higher in patients with a higher level of PTP1B. The proliferation and migration of MCF-7 cells were found to be inhibited after knocking down the gene of PTP1B. Our data also showed that PTP1B could up-regulate the dephosphorylated level of STAT3, which could increase the expression of CCL5. These phenomena indicated that PTP1B may play a crucial role in the development of breast cancer.</t>
  </si>
  <si>
    <t>In an attempt to discover bioactive agents from the herbal medicine Glycyrrhiza glabra (widely known as licorice), 11 new phenolic compounds, glycybridins A-K (1-11), along with 47 known phenolics (12-58) were isolated. Their structures were elucidated on the basis of extensive NMR and MS analyses as well as experimental and computed ECD data. According to the clinical therapeutic effects of licorice, enzyme or cell-based bioactivity screenings of 1-58 were conducted. A number of compounds significantly activate Nrf2, inhibit tyrosinase or PTP1B, inhibit LPS-induced NO production and NF-kappaB transcription, and inhibit the proliferation of human cancer cells (HepG2, SW480, A549, MCF7). Glycybridin D (4) showed moderate cytotoxic activities against the four cancer cell lines, with IC50 values ranging from 4.6 to 6.6 muM. Further studies indicated that 4 (10 mg/kg, ip) decreased tumor mass by 39.7% on an A549 human lung carcinoma xenograft mice model, but showed little toxicity.</t>
  </si>
  <si>
    <t>BACKGROUND: Protein tyrosine phosphatase non-receptor type 1 is a therapeutic target for the type 2 diabetes mellitus. According to the International Diabetes Federation 2015 report, one out of 11 adults suffers from diabetes mellitus globally. OBJECTIVE: Current anti-diabetic drugs can cause life-threatening side-effects. The present study proposes a pipeline for the development of effective and plant-derived anti-diabetic drugs that may be safer and better tolerated. METHODS: Plant-derived protein tyrosine phosphatase non-receptor type 1 inhibitors possessing antidiabetic activity less than 10microM were used as a training set. A common feature pharmacophore model was generated. Pharmacophore-based screening of plant-derived compounds of the ZINC database was conducted using ZINCpharmer. Screened hits were assessed to evaluate their drug-likeness, pharmacokinetics, detailed binding behavior, and aggregator possibility based on their physiochemical properties and chemical similarity with reported aggregators. RESULTS: Through virtual screening and in silico pharmacology protocol isosilybin (ZINC30731533) was identified as a lead compound with optimal properties. This compound can be recommended for laboratory tests and further analyses to confirm its activity as protein tyrosine phosphatase nonreceptor type 1 inhibitor. CONCLUSION: The present study has identified plant-derived anti-diabetic virtual lead compound with the potential to inhibit protein tyrosine phosphatase non-receptor type 1, which may be helpful to enhance insulin production. This computer-aided study could facilitate the development of novel pharmacological inhibitors for diabetes treatment.</t>
  </si>
  <si>
    <t>Two new amide compounds, mariamides A and B (1-2), were obtained together with fourteen known compounds from the seeds of milk thistle (Silybum marianum). Their structures were established on the basis of extensive 1D and 2D NMR analyses, as well as HR-ESI-MS data. Most of the compounds showed significant antioxidant activities than positive control in ABTS and FRAP assays. However, only amide compounds 1-4 showed moderate DPPH radical scavenging activity and compounds 7 and 16 showed the most potent activity against DPPH. Most of the compounds showed moderate to stronger alpha-glucosidase inhibitory activities. Nevertheless, only flavonoids showed strong PTP1B inhibitory activities. These results indicate a use of milk thistle seed extracts as promising antioxidant and antidiabetic agents.</t>
  </si>
  <si>
    <t>Protein tyrosine phosphatase 1B (PTP1B) is a validated drug target, but it has proven difficult to develop medicinally useful, reversible inhibitors of this enzyme. Here we explored covalent strategies for the inactivation of PTP1B using a conjugate composed of an active site-directed 5-aryl-1,2,5-thiadiazolidin-3-one 1,1-dioxide inhibitor connected via a short linker to an electrophilic alpha-bromoacetamide moiety. Inhibitor-electrophile conjugate 5a caused time-dependent loss of PTP1B activity consistent with a covalent inactivation mechanism. The inactivation occurred with a second-order rate constant of (1.7 +/- 0.3) x 10(2) M(-1) min(-1). Mass spectrometric analysis of the inactivated enzyme indicated that the primary site of modification was C121, a residue distant from the active site. Previous work provided evidence that covalent modification of the allosteric residue C121 can cause inactivation of PTP1B [Hansen, S. K., Cancilla, M. T., Shiau, T. P., Kung, J., Chen, T., and Erlanson, D. A. (2005) Biochemistry 44, 7704-7712]. Overall, our results are consistent with an unusual enzyme inactivation process in which noncovalent binding of the inhibitor-electrophile conjugate to the active site of PTP1B protects the nucleophilic catalytic C215 residue from covalent modification, thus allowing inactivation of the enzyme via selective modification of allosteric residue C121.</t>
  </si>
  <si>
    <t>ETHNOPHARMACOLOGICAL RELEVANCE: Houttuynia cordata is an important traditional Chinese medicine used in heat-clearing and detoxifying, swelling and discharging pus, promoting diuresis and relieving stranguria which recorded in Pharmacopoeia of the people's Republic of China (2015 Edition). H. cordata has been recorded in the book Bencaogangmu which was written by Shizhen Li for the treatment of pyretic toxicity, carbuncle swelling, haemorrhoids, and rectocele diseases. AIM OF THE STUDY: Phytochemical investigation of the aerial parts of H. cordata and evaluation of their PTP1B inhibitory activities and hepatoprotective activities. MATERIALS AND METHODS: The dried aerial parts of H. cordata were fractionated by liquid-liquid extraction to obtain CHCl3, ethyl acetate, and n-butanolic fractions. The CHCl3 fraction was confirmed active fraction by the bioactivity-guided investigation, which was isolated and purified by chromatographing over silica gel, Sephadex LH-20, MPLC, and preparative HPLC. The chemical structures of the purified compounds were identified by their spectroscopic data and references. RESULTS: Eight new compounds (1-8), together with fourteen known compounds (9-22) were isolated from the aerial parts of H. cordata. The known compounds (9-22) were obtained from this plant for the first time. Among them, some compounds exhibited moderate bioactivities. CONCLUSION: Compounds (1-8) were identified as new alkaloids, and the known alkaloids (9-22) were isolated from this plant for the first time. Compounds 1, 4, 14, and 19 showed significant PTP1B inhibitory activities with IC50 values of 1.254, 2.016, 2.672, and 1.862microm, respectively. Compounds 1, 3, 6, 11, 17, and 20 (10microm) exhibited moderate hepatoprotective activities against D-galactosamine-induced WB-F344 cells damage.</t>
  </si>
  <si>
    <t>Protein tyrosine phosphatase 1B (PTP1B) is a known regulator of the insulin and leptin signaling pathways and is an active target for the design of inhibitors for the treatment of type II diabetes and obesity. Recently, cichoric acid (CHA) and chlorogenic acid (CGA) were predicted by docking methods to be allosteric inhibitors that bind distal to the active site. However, using a combination of steady-state inhibition kinetics, solution nuclear magnetic resonance experiments, and molecular dynamics simulations, we show that CHA is a competitive inhibitor that binds in the active site of PTP1B. CGA, while a noncompetitive inhibitor, binds in the second aryl phosphate binding site, rather than the predicted benzfuran binding pocket. The molecular dynamics simulations of the apo enzyme and cysteine-phosphoryl intermediate states with and without bound CGA suggest CGA binding inhibits PTP1B by altering hydrogen bonding patterns at the active site. This study provides a mechanistic understanding of the allosteric inhibition of PTP1B.</t>
  </si>
  <si>
    <t>New neo-lignan, (7S, 8R)-3-hydroxyl-4-methoxyl-balanophonin (1), together with seven known compounds (2-8) were isolated from the EtOAc-soluble extract of Acanthopanax senticosus. The structure of the new neo-lignan was elucidated with spectroscopic and physico-chemical analyses. All the isolates were evaluated for in vitro inhibitory activity against PTP1B, VHR and PP1. Among them, the new compound (1) was found to exhibit selective inhibitory activity on PTP1B with IC50 value 15.2 +/- 1.4 microM.</t>
  </si>
  <si>
    <t>ETHNOPHARMACOLOGICAL RELEVANCE: Cassia auriculata (CA) is used as an antidiabetic therapy in Ayurvedic and Siddha practice. This study aimed to understand the mode-of-action of CA via combined cheminformatics and in vivo biological analysis. In particular, the effect of 10 polyphenolic constituents of CA in modulating insulin and immunoprotective pathways were studied. MATERIALS AND METHODS: In silico target prediction was first employed to predict the probability of the polyphenols interacting with key protein targets related to insulin signalling, based on a model trained on known bioactivity data and chemical similarity considerations. Next, CA was investigated in in vivo studies where induced type 2 diabetic rats were treated with CA for 28 days and the expression levels of genes regulating insulin signalling pathway, glucose transporters of hepatic (GLUT2) and muscular (GLUT4) tissue, insulin receptor substrate (IRS), phosphorylated insulin receptor (AKT), gluconeogenesis (G6PC and PCK-1), along with inflammatory mediators genes (NF-kappaB, IL-6, IFN-gamma and TNF-alpha) and peroxisome proliferators-activated receptor gamma (PPAR-gamma) were determined by qPCR. RESULTS: In silico analysis shows that several of the top 20 enriched targets predicted for the constituents of CA are involved in insulin signalling pathways e.g. PTPN1, PCK-alpha, AKT2, PI3K-gamma. Some of the predictions were supported by scientific literature such as the prediction of PI3K for epigallocatechin gallate. Based on the in silico and in vivo findings, we hypothesized that CA may enhance glucose uptake and glucose transporter expressions via the IRS signalling pathway. This is based on AKT2 and PI3K-gamma being listed in the top 20 enriched targets. In vivo analysis shows significant increase in the expression of IRS, AKT, GLUT2 and GLUT4. CA may also affect the PPAR-gamma signalling pathway. This is based on the CA-treated groups showing significant activation of PPAR-gamma in the liver compared to control. PPAR-gamma was predicted by the in silico target prediction with high normalisation rate although it was not in the top 20 most enriched targets. CA may also be involved in the gluconeogenesis and glycogenolysis in the liver based on the downregulation of G6PC and PCK-1 genes seen in CA-treated groups. In addition, CA-treated groups also showed decreased cholesterol, triglyceride, glucose, CRP and Hb1Ac levels, and increased insulin and C-peptide levels. These findings demonstrate the insulin secretagogue and sensitizer effect of CA. CONCLUSION: Based on both an in silico and in vivo analysis, we propose here that CA mediates glucose/lipid metabolism via the PI3K signalling pathway, and influence AKT thereby causing insulin secretion and insulin sensitivity in peripheral tissues. CA enhances glucose uptake and expression of glucose transporters in particular via the upregulation of GLUT2 and GLUT4. Thus, based on its ability to modulate immunometabolic pathways, CA appears as an attractive long term therapy for T2DM even at relatively low doses.</t>
  </si>
  <si>
    <t>Oxidation of critical signaling protein cysteines regulated by H2O2 has been considered to involve sulfenic acid (RSOH) formation. RSOH may subsequently form either a sulfenyl amide (RSNHR') with a neighboring amide, or a mixed disulfide (RSSR') with another protein cysteine or glutathione. Previous studies have claimed that RSOH can be detected as an adduct (e.g., with 5,5-dimethylcyclohexane-1,3-dione; dimedone). Here, kinetic data are discussed which indicate that few proteins can form RSOH under physiological signaling conditions. We also present experimental evidence that indicates that (1) dimedone reacts rapidly with sulfenyl amides, and more rapidly than with sulfenic acids, and (2) that disulfides can react reversibly with amides to form sulfenyl amides. As some proteins are more stable as the sulfenyl amide than as a glutathionylated species, the former may account for some of the species previously identified as the "sulfenome" - the cellular complement of reversibly-oxidized thiol proteins generated via sulfenic acids.</t>
  </si>
  <si>
    <t>Interferon-gamma (IFN-gamma) triggers macrophage for inflammation response by activating the intracellular JAK-STAT1 signaling. Suppressor of cytokine signaling 1 (SOCS1) and protein tyrosine phosphatases can negatively modulate IFN-gamma signaling. Here, we identify a novel negative feedback loop mediated by STAT3-SOCS3, which is tightly controlled by SENP1 via de-SUMOylation of protein tyrosine phosphatase 1B (PTP1B), in IFN-gamma signaling. SENP1-deficient macrophages show defects in IFN-gamma signaling and M1 macrophage activation. PTP1B in SENP1-deficient macrophages is highly SUMOylated, which reduces PTP1B-induced de-phosphorylation of STAT3. Activated STAT3 then suppresses STAT1 activation via SOCS3 induction in SENP1-deficient macrophages. Accordingly, SENP1-deficient macrophages show reduced ability to resist Listeria monocytogenes infection. These results reveal a crucial role of SENP1-controlled STAT1 and STAT3 balance in macrophage polarization.</t>
  </si>
  <si>
    <t>Prunin is the main flavonoid in Prunus davidiana stems and improves hyperglycemia and hyperlipidemia in streptozotocin-induced diabetic rats. The aim of this study was to investigate the in vitro anti-diabetic potential of prunin via the inhibition of protein tyrosine phosphatase 1B (PTP1B), alpha-glucosidase, peroxynitrite (ONOO(-))-mediated tyrosine nitration, and stimulation of glucose uptake in insulin-resistant hepatocytes. In addition, a molecular docking simulation was performed to predict specific prunin binding modes during PTP1B inhibition. Prunin showed strong inhibitory activity against PTP1B, with an IC50 value of 5.5 +/- 0.29 microM, and significant inhibitory activity against alpha-glucosidase, with an IC50 value of 317 +/- 2.12 microM. Moreover, a kinetics study revealed that prunin inhibited PTP1B (K i = 8.66) and alpha-glucosidase (K i = 189.56) with characteristics typical of competitive and mixed type inhibitors, respectively. Docking simulations showed that prunin selectively inhibited PTP1B by targeting its active site and exhibited good binding affinity, with a docking score of -9 kcal/mol. Furthermore, prunin exhibited dose-dependent inhibitory activity against ONOO(-)-mediated tyrosine nitration and stimulated glucose uptake by decreasing PTP1B expression level in insulin-resistant HepG2 cells. These results indicate that prunin has significant potential as a selective PTP1B inhibitor and may possess anti-diabetic properties by improving insulin resistance.</t>
  </si>
  <si>
    <t>Filarial parasites cause functional impairment of host dendritic cells (DCs). However, the effects of early infection on individual DC subsets are not known. In this study, we infected BALB/c mice with infective stage 3 larvae of the lymphatic filarial parasite Brugia malayi (Bm-L3) and studied the effect on fluorescence-activated cell sorter (FACS)-sorted DC subsets. While myeloid DCs (mDCs) accumulated by day 3 postinfection (p.i.), lymphoid DCs (LDCs) and CD8(+) plasmacytoid DCs (pDCs) peaked at day 7 p.i. in the spleens and mesenteric lymph nodes (mLNs) of infected mice. Increased tumor necrosis factor alpha (TNF-alpha) but reduced interleukin 12 (IL-12) and Toll-like receptor 4 (TLR4), -6, and -9 and reciprocal secretion of IL-4 and IL-10 were also observed across all DC subsets. Interestingly, Bm-L3 increased the expression of CD80 and CD86 across all DC subsets but decreased that of major histocompatibility complex class II (MHC-II) on mDCs and pDCs, resulting in their impaired antigen uptake and presentation capacities, but maximally attenuated the T-cell proliferation capacity of only mDCs. Furthermore, Bm-L3 increased phosphorylated p38 (p-p38), but not p-ERK, in mDCs and LDCs but downregulated them in pDCs, along with differential modulation of protein tyrosine phosphatases SHP-1, TCPTP, PTEN, and PTP1B across all DC subsets. Taken together, we report hitherto undocumented effects of early Bm-L3 infection on purified host DC subsets that lead to their functional impairment and attenuated host T-cell response.</t>
  </si>
  <si>
    <t>Protein tyrosine phosphatase 1B (PTP1B) has been shown to regulate multiple cellular events such as differentiation, cell growth, and proliferation; however, the role of PTP1B in differentiation of embryonic stem (ES) cells into cardiomyocytes remains unexplored. In the present study, we investigated the effects of PTP1B inhibition on differentiation of ES cells into cardiomyocytes. PTP1B mRNA and protein levels were increased during the differentiation of ES cells into cardiomyocytes. Accordingly, a stable ES cell line expressing PTP1B shRNA was established. In vitro, the number and size of spontaneously beating embryoid bodies were significantly decreased in PTP1B-knockdown cells, compared with the control cells. Decreased expression of cardiac-specific markers Nkx2-5, MHC-alpha, cTnT, and CX43, as assessed by real-time PCR analysis, was further confirmed by immunocytochemistry of the markers. The results also showed that PTP1B inhibition induced apoptosis in both differentiated and undifferentiated ES cells, as presented by increasing the level of cleaved caspase-3, cytochrome C, and cleaved PARP. Further analyses revealed that PTP1B inhibition did not change proliferation and pluripotency of undifferentiated ES cells. Taken together, the data presented here suggest that PTP1B is essential for proper differentiation of ES cells into cardiomyocytes.</t>
  </si>
  <si>
    <t>AIM: To screen a potential PTP1b inhibitor from the microbial origin-based compound library and to investigate the potential anti-diabetic effects of the inhibitor in vivo and determine its primary anti-diabetic mechanism in vitro and in silico. METHODS: PTP1b inhibitory activity was measured using recombination protein as the enzyme and p-NPP as the substrate. The binding of the inhibitor to PTP1b was analysed by docking in silico and confirmed by ITC experiments. The intracellular signalling pathway was detected by Western blot analysis in HepG2 cells. The anti-diabetic effects were evaluated using a diabetic mice model in vivo. RESULTS: Among 545 microbial origin-based pure compounds tested, trivaric acid, a tridepside, was selected as a PTP1B inhibitor exhibiting strong inhibitory activity with an IC50 of 173nM. Docking and ITC studies showed that trivaric acid was able to spontaneously bind to PTP1b and may inhibit PTP1b by blocking the catalytic domain of the phosphatase. Trivaric acid also enhanced the ability of insulin to stimulate the IR/IRS/Akt/GLUT2 pathway and increase the glucose consumption in HepG2 cells. In diabetic mice, trivaric acid that had been encapsulated into Eudrgit L100-5.5 showed significant anti-diabetic effects, improving insulin resistance, leptin resistance and lipid profile and weight control at doses of 5mg/kg and 50mg/kg. SIGNIFICANCE: Trivaric acid is a potential lead compound in the search for anti-diabetic agents targeting PTP1b.</t>
  </si>
  <si>
    <t>The VEGF/VEGFR2/Akt/eNOS/NO pathway is essential to VEGF-induced angiogenesis. We have previously discovered a novel role of calpain in mediating VEGF-induced PI3K/AMPK/Akt/eNOS activation through Ezrin. Here, we sought to identify possible feedback regulation of VEGFR2 by calpain via its substrate protein phosphotyrosine phosphatase 1B (PTP1B), and the relevance of this pathway to VEGF-induced angiogenesis, especially in diabetic wound healing. Overexpression of PTP1B inhibited VEGF-induced VEGFR2 and Akt phosphorylation in bovine aortic endothelial cells, while PTP1B siRNA increased both, implicating negative regulation of VEGFR2 by PTP1B. Calpain inhibitor ALLN induced VEGFR2 activation, which can be completely blocked by PTP1B overexpression. Calpain activation induced by overexpression or Ca/A23187 resulted in PTP1B cleavage, which can be blocked by ALLN. Moreover, calpain activation inhibited VEGF-induced VEGFR2 phosphorylation, which can be restored by PTP1B siRNA. These data implicate calpain/PTP1B negative feedback regulation of VEGFR2, in addition to the primary signaling pathway of VEGF/VEGFR2/calpain/PI3K/AMPK/Akt/eNOS. We next examined a potential role of PTP1B in VEGF-induced angiogenesis. Endothelial cells transfected with PTP1B siRNA showed faster wound closure in response to VEGF. Aortic discs isolated from PTP1B siRNA-transfected mice also had augmented endothelial outgrowth. Importantly, PTP1B inhibition and/or calpain overexpression significantly accelerated wound healing in STZ-induced diabetic mice. In conclusion, our data for the first time demonstrate a calpain/PTP1B/VEGFR2 negative feedback loop in the regulation of VEGF-induced angiogenesis. Modulation of local PTP1B and/or calpain activities may prove beneficial in the treatment of impaired wound healing in diabetes.</t>
  </si>
  <si>
    <t>Neurotoxins are harmful to nervous system and cause either neuronal cell death or impairment of synaptic activity, which contributes to Parkinson's disease or other neuronal disorders. Hippocampal synaptic plasticity was proposed as a cellular model for memory processing. In this study, we reported a novel effect of neurotoxin, 1-methyl-4-phenylpyridinium (MPP(+)), on metabotropic glutamate receptor 1/5 agonist, 3,5-dihydroxyphenylglycine (DHPG)-induced hippocampal synaptic plasticity, and MPP(+) incubation blocked DHPG-induced hippocampal long-term depression (LTD) in Schaffer collateral-CA1 synapses. Our further findings indicated that, this blockage was reversed by pre-application of calpain inhibitor III, but not by cathepsin inhibitors. Biochemical analysis showed that MPP(+) treatment stimulated calpain activation, displayed by spectrin breakdown. Interestingly, the level and activity of protein tyrosine phosphatase 1B (PTP1B) were reduced after MPP(+) incubation and the decrease of PTP1B was prohibited by calpain inhibitor III. In addition, PTP1B inhibitor also blocked DHPG-induced LTD, mimicking the effect of MPP(+). In summary, our data implicated that MPP(+) activated calpain-dependent PTP1B degradation, which subsequently impaired hippocampal LTD. This novel effect of MPP(+) might partially explain the impairment of memory processing in the pathogenesis of PD.</t>
  </si>
  <si>
    <t>BACKGROUND: Psoriasis is a common inflammatory skin disease, whereas schizophrenia is a psychiatric disorder with substantial comorbidity. Although these two disorders manifest with apparently unrelated phenotypes, there is some evidence suggesting that they share common genetic factors. METHODS: We implemented a genetic analysis incorporating pleiotropy and annotation to genome-wide association summary statistics data for approximately 120 000 psoriasis and schizophrenia samples, as well as whole blood expression quantitative trait loci in 5311 samples. RESULTS: We observed a significant pleiotropic effect between psoriasis and schizophrenia (p = 5.92 x 10(-43) ). We characterized an enrichment of whole blood expression quantitative trait loci in genome-wide association data for psoriasis and schizophrenia (q1 /q0 &gt; 1.5, p &lt; 10(-77) ) and we revealed that common variants for both diseases were more likely to confer expression quantitative trait loci effects (q1 /q0 = 4.197, SE = 0.183). Through joint analysis of the associations in the combined psoriasis and schizophrenia data set, we identified a potential susceptibility PTPN1 gene for psoriasis, which may affect the risk of psoriasis through modulation of the function of TYK2 kinase. CONCLUSIONS: The results of the present study highlight the expression quantitative trait loci enrichment and pleiotropy in psoriasis and schizophrenia, and also suggest a possible key role of the PTPN1 gene in the etiology of psoriasis.</t>
  </si>
  <si>
    <t>Fifteen new phloroglucinol derivatives, jamunones A-O (1-8 and 10-16, respectively), along with one known analogue spiralisone C (9), were isolated from Eugenia jambolana seeds. Their structures were elucidated by detailed nuclear magnetic resonance and mass spectrometry spectroscopic data interpretation. Compounds 1-9, 11, 12, and 14-16 inhibited protein tyrosine phosphatase 1B activity with IC50 values ranging from 0.42 to 3.2 muM.</t>
  </si>
  <si>
    <t>In insulin and leptin signaling pathway, Protein-Tyrosine Phosphatase 1B (PTP1B) plays a crucial controlling role as a negative regulator, which makes it an attractive therapeutic target for both Type-2 Diabetes (T2D) and obesity. In this work, we have generated classification models by using the inhibition data set of known PTP1B inhibitors to identify new inhibitors of PTP1B utilizing multiple machine learning techniques like naive Bayesian, random forest, support vector machine and k-nearest neighbors, along with structural fingerprints and selected molecular descriptors. Several models from each algorithm have been constructed and optimized, with the different combination of molecular descriptors and structural fingerprints. For the training and test sets, most of the predictive models showed more than 90% of overall prediction accuracies. The best model was obtained with support vector machine approach and has Matthews Correlation Coefficient of 0.82 for the external test set, which was further employed for the virtual screening of Maybridge small compound database. Five compounds were subsequently selected for experimental assay. Out of these two compounds were found to inhibit PTP1B with significant inhibitory activity in in-vitro inhibition assay. The structural fragments which are important for PTP1B inhibition were identified by naive Bayesian method and can be further exploited to design new molecules around the identified scaffolds. The descriptive and predictive modeling strategy applied in this study is capable of identifying PTP1B inhibitors from the large compound libraries.</t>
  </si>
  <si>
    <t>BACKGROUND &amp; AIMS: The paradox of selective hepatic insulin resistance, wherein the insulin-resistant liver fails to suppress glucose production but continues to produce lipids, has been central to the pathophysiology of hepatosteatosis and hyperglycemia. Our study was designed to investigate the mechanism(s) by which microRNA-206 alleviates the pathogenesis of hepatosteatosis and hyperglycemia. METHODS: Dietary obese mice induced by a high fat diet were used to study the role of microRNA-206 in the pathogenesis of hepatosteatosis and hyperglycemia. A mini-circle vector was used to deliver microRNA-206 into the livers of mice. RESULTS: Lipid accumulation impaired biogenesis of microRNA-206 in fatty livers of dietary obese mice and human hepatocytes (p&lt;0.01). Delivery of microRNA-206 into the livers of dietary obese mice resulted in the strong therapeutic effects on hepatosteatosis and hyperglycemia. Mechanistically, miR-206 interacted with the 3' untranslated region of PTPN1 (protein tyrosine phosphatase, non-receptor type 1) and induced its degradation. By inhibiting PTPN1 expression, microRNA-206 facilitated insulin signaling by promoting phosphorylation of INSR (insulin receptor) and impaired hepatic lipogenesis by inhibiting Srebp1c transcription. By simultaneously modulating lipogenesis and insulin signaling, microRNA-206 reduced lipid (p=0.006) and glucose (p=0.018) production in human hepatocytes and livers of dietary obese mice (p&lt;0.001 and p&lt;0.01 respectively). Re-introduction of Ptpn1 into livers offset the inhibitory effects of microRNA-206, indicating that PTPN1 mediates the inhibitory effects of microRNA-206 on both hepatosteatosis and hyperglycemia. CONCLUSIONS: MicroRNA-206 is a potent inhibitor of lipid and glucose production by simultaneously facilitating insulin signaling and impairing hepatic lipogenesis. Our findings potentially provide a novel therapeutic agent for both hepatosteatosis and hyperglycemia. LAY SUMMARY: The epidemic of obesity is causing a sharp rise in the incidence of insulin resistance and its major complications, type 2 diabetes and non-alcoholic fatty liver disease (NAFLD). However, there are no effective treatments because the mechanisms underlying both disorders are not well described. We identified microRNA-206 as a novel and effective inhibitor for both glucose and lipid production in liver and potentially provide a unique therapeutic drug for both hepatosteatosis and hyperglycemia.</t>
  </si>
  <si>
    <t>AIM AND OBJECTIVE: Protein tyrosine phosphatases (PTPs) are responsible for protein phosphorylation. Because the level of protein phosphorylation is correlated with tumor transformation, PTPs have been considered as candidate transformation suppressors. In this study, we developed a novel PTP site prediction model, DephosSitePred, based on bi-profile sequence features. MATERIALS AND METHOD: A dataset which contains 63-, 50- and 51-positive samples, and 868-, 856-, and 731-negative samples with less than 70% sequence identity for the three phosphatases was constructed in this study. Based on the dataset, a predictor model DephosSitePred was constructed, by applying the sequence-based bi-profile Bayes feature extraction technique to identify three phosphatases, PTP1B, SHP-1, and SHP-2. Concerning the imbalance of datasets used in our study, the weight parameters (W1 and W-1) of the support vector machine (SVM) were selected according to jackknife cross-validation. RESULTS: DephosSitePred yielded Matthews correlation coefficients of 0.686 for protein tyrosine phosphatase 1B (PTP1B), 0.668 for Src homology region 2 domain-containing phosphatase (SHP)-1, and 0.748 for SHP-2 substrate sites, which significantly outperformed other existing predictors. Moreover, 30 times of 5-fold cross-validations showed that DephosSitePred achieved average area under the curve values of 0.968, 0.968, and 0.982 for PTP1B, SHP-1 and SHP-2, respectively, which were 0.115, 0.105 and 0.105 higher than those of the second best model, MGPS-DEPHOS, respectively. CONCLUSION: DephosSitePred is indeed an effective auxiliary tool for in silico identification of dephosphorylation sites and may help to reveal the physiological and pathological role of dephosphorylation protein.</t>
  </si>
  <si>
    <t>Cancer cells actively release exosomes carrying specific cellular components, such as proteins, mRNA, and miRNA, to communicate with various cells in the tumor microenvironment. We visualized exosome-mediated transfer of miR-210 from hypoxic breast cancer cells to neighboring cells using a miR-210 specific reporter system. By in vitro and in vivo visualization, we found that exosomes with miR-210 were transferred to cells in the tumor microenvironment and that miR-210 was involved in expression of vascular remodeling related genes, such as Ephrin A3 and PTP1B, to promote angiogenesis. These results indicate that cellular components, such as miRNAs from hypoxic cancer cells, spread to adjacent cancer cells in the tumor microenvironment via exosomes and influence tumor progression.</t>
  </si>
  <si>
    <t>Diabetes mellitus and obesity are one of the most common health issues spread throughout world and raised the medical attention to find the new effective agents to treat these disease state. Occurrence of the drug resistance to the insulin and leptin receptor is also challenging major issues. The molecules that can overcome this resistance problem could be effective for the treatment of both type II diabetes and obesity. Protein Tyrosine Phosphatase (PTP) has emerged as new promising targets for therapeutic purpose in recent years. Protein Tyrosine Phosphatase 1B (PTP 1B) act as a negative regulator of insulin and leptin receptor signalling pathways. Several approaches have been successfully applied to find out potent and selective inhibitors. This article reviews PTP 1B inhibitors; natural, synthetic and semi-synthetic that showed inhibition towards enzyme as a major target for the management of type II diabetes. These studies could be contributing the future development of PTP 1B inhibitors as drugs.</t>
  </si>
  <si>
    <t>Chronic activation of the Janus kinase (JAK)/signal transducer and activator of transcription (STAT) signaling pathways is a hallmark of a variety of B-cell lymphomas, including classical Hodgkin lymphoma (cHL). Constitutive JAK/STAT signaling is crucial for survival and proliferation of Hodgkin/Reed-Sternberg (HRS) cells, the malignant cells of cHL. Although the molecular basis of this constitutive JAK/STAT signaling in cHL has not been completely understood, accumulating reports highlight the role of an inactivation or reduced expression of negative JAK/STAT regulators such as silencer of cell signaling 1 (SOCS1) or protein-tyrosine phosphatase 1B (PTP1B) in this process. Here, we report the expression of truncated PTP1B mRNA variants identified in cHL cell lines and primary cHL tumor samples lacking either 1 or several exon sequences. One of these novel PTP1B variants, a splice variant lacking exon 6 (PTP1BDelta6), was found expressed at low levels in cHL cell lines. However, serum stimulation of cHL augmented the expression of PTP1BDelta6 significantly. Functional characterization of PTP1BDelta6 revealed a positive effect on interferon-gamma- and interleukin-4-induced JAK/STAT activity in HEK293 or HEK293-STAT6 cells, and on the basal STAT activity in stably transfected L-428 and U-HO1 cHL cell lines. Furthermore, PTP1BDelta6 expression increased the proliferation of L-428 and U-HO1 cells and reduced cytotoxic effects of the chemotherapeutical agents gemcitabine and etoposide distinctively. Collectively, these data indicate that PTP1BDelta6 is a positive regulator of JAK/STAT signaling in cHL.</t>
  </si>
  <si>
    <t>Protein tyrosine phosphatase 1B (PTP1B) regulates leptin signaling in hypothalamic neurons via the JAK2-STAT3 pathway. PTP1B has also been implicated in the regulation of inflammation in the periphery. However, the role of PTP1B in hypothalamic inflammation, which is induced by a high-fat diet (HFD), remains to be elucidated. Here, we showed that STAT3 phosphorylation (p-STAT3) was increased in microglia in the hypothalamic arcuate nucleus of PTP1B knock-out mice (KO) on a HFD, accompanied by decreased Tnf and increased Il10 mRNA expression in the hypothalamus compared to wild-type mice (WT). In hypothalamic organotypic cultures, incubation with TNFalpha led to increased p-STAT3, accompanied by decreased Tnf and increased Il10 mRNA expression, in KO compared to WT. Incubation with p-STAT3 inhibitors or microglial depletion eliminated the differences in inflammation between genotypes. These data indicate an important role of JAK2-STAT3 signaling negatively regulated by PTP1B in microglia, which attenuates hypothalamic inflammation under HFD conditions.</t>
  </si>
  <si>
    <t>During the search for protein tyrosine phosphatase 1B (PTP1B) inhibitors from marine organisms, the known tetramic acid derivative, melophlin C (1), was isolated as an active component together with the new nortriterpenoid saponin, sarasinoside S (2), and three homologues: sarasinosides A1 (3), I1 (4), and J (5), from the Indonesian marine sponge Petrosia sp. The structure of 2 was elucidated on the basis of its spectroscopic data. Compound 1 inhibited PTP1B activity with an IC50 value of 14.6muM, while compounds 2-5 were not active at 15.2-16.0muM. This is the first study to report the inhibitory effects of a tetramic acid derivative on PTP1B activity.</t>
  </si>
  <si>
    <t>PTP1B (protein tyrosine phosphatase 1B) dephosphorylates the insulin receptor substrate and thus acts as a negative regulator of the insulin and leptin signalling pathway. Recently, it has been considered as a new therapeutic target of intervention for the treatment of type2 diabetes. A series of aryl/alkylsulfonyloxy-5-(3-methoxybenzylidene)thiazolidine-2,4-dione derivatives were synthesized, screened in vitro for their PTP1B inhibitory activity and in vivo for anti-hyperglycaemic activity. Docking results further helped in understanding the nature of interactions governing the binding mode of ligands inside the active site of PTP1B. Among the synthesized compounds, 13 and 16 were found to be potent PTP1B inhibitors having IC50 of 7.31 and 8.73muM respectively. Significant lowering of blood glucose level was observed in some of the synthesized compounds in in vivo study.</t>
  </si>
  <si>
    <t>The present study was designed to develop a concise synthetic route for macrolide, with the purpose of confirming the absolute configuration of natural dihydroresorcylide (1) and making it more easily accessible for biological evaluation. The absolute configuration of C-3 in natural 1 was revised to be R by comparison of the rotation sign of synthetic (R)- and (S)-1. The synthetic (R)-1 was found to be a novel highly specific PTP1B inhibitor with an IC50 value of 17.06 muM.</t>
  </si>
  <si>
    <t>Protein tyrosine phosphatase 1B (PTP1B) is an attractive target for treating cancer, obesity, and type 2 diabetes. In our work, the way of combined ligand- and structure-based approach was applied to analyze the characteristics of PTP1B enzyme and its interaction with competitive inhibitors. Firstly, the pharmacophore model of PTP1B inhibitors was built based on the common feature of sixteen compounds. It was found that the pharmacophore model consisted of five chemical features: one aromatic ring (R) region, two hydrophobic (H) groups, and two hydrogen bond acceptors (A). To further elucidate the binding modes of these inhibitors with PTP1B active sites, four docking programs (AutoDock 4.0, AutoDock Vina 1.0, standard precision (SP) Glide 9.7, and extra precision (XP) Glide 9.7) were used. The characteristics of the active sites were then described by the conformations of the docking results. In conclusion, a combination of various pharmacophore features and the integration information of structure activity relationship (SAR) can be used to design novel potent PTP1B inhibitors.</t>
  </si>
  <si>
    <t>PTP1B, a prototype of the non-receptor subfamily of the protein tyrosine phosphatase superfamily, plays a key role in regulating intracellular signaling from various receptor and non-receptor protein tyrosine kinases. Previously, we reported that silencing Nck1 in human hepatocellular carcinoma HepG2 cells enhances basal and growth factor-induced activation of the PI3K-Akt pathway through attenuating PTP1B expression. However, the underlying mechanism by which Nck1 depletion represses PTP1B expression remains unclear. In this study, we found that silencing Nck1 attenuates PTP1B expression in HepG2 cells through down-regulation of IRE1alpha. Indeed, we show that silencing Nck1 in HepG2 cells leads to decreased IRE1alpha expression and signaling. Accordingly, IRE1alpha depletion using siRNA in HepG2 cells enhances PI3K-dependent basal and growth factor-induced Akt activation, reproducing the effects of silencing Nck1 on activation of this pathway. In addition, depletion of IRE1alpha also leads to reduced PTP1B expression, which was rescued by ectopic expression of IRE1alpha in Nck1-depleted cells. Mechanistically, we found that silencing either Nck1 or IRE1alpha in HepG2 cells decreases PTP1B mRNA levels and stability. However, despite miR-122 levels, a miRNA targeting PTP1B 3' UTR and inducing PTP1B mRNA degradation in HepG2 cells, are increased in both Nck1- and IRE1alpha-depleted HepG2 cells, a miR-122 antagomir did not rescue PTP1B expression in these cells. Overall, this study highlights an important role for Nck1 in fine-tuning IRE1alpha expression and signaling that regulate PTP1B expression and subsequent activation of the PI3K-Akt pathway in HepG2 cells.</t>
  </si>
  <si>
    <t>Five new meroterpenoids, chrodrimanins O-S (1-5), as well as a known one (6), were isolated from the fermentation broth of Penicillium sp. SCS-KFD09 isolated from a marine worm, Sipunculusnudus, from Haikou Bay, China. The structures including the absolute configurations of the new compounds were unambiguously elucidated by spectroscopic data and ECD spectra analysis along with quantum ECD calculations. Among them, compound 1 represents the first example of an unusual trichlorinated meroterpenoid with an unique dichlorine functionality. Compounds 1 and 4-6 displayed inhibitory activity of protein tyrosine phosphatase 1B (PTP1B) with IC50 values of 71.6, 62.5, 63.1, and 39.6muM, respectively, and showed no apparent activity against three tumor cell lines (A549, HepG2, and Hela) and human umbilical vein endothelial cells (HUVEC) at 10muM.</t>
  </si>
  <si>
    <t>Three new meroterpenoids, hyrtiolacton A (1), nakijinol F (2), and nakijinol G (3), along with three known ones, nakijinol B (4), nakijinol E (5), and dactyloquinone A (6), were isolated and characterized from a Hyrtios sp. marine sponge collected from the South China Sea. The new structures were determined based on extensive analysis of HRESIMS and NMR data, and their absolute configurations were assigned by a combination of single-crystal X-ray diffraction and electronic circular dichroism analyses. Hyrtiolacton A (1) represents an unprecedented meroterpenoid featuring an unusual 2-pyrone attached to the sesquiterpene core, which is the first example of a pyrone-containing 4,9-friedodrimane-type sesquiterpene. These compounds were evaluated for their protein tyrosine phosphatase (PTP1B) inhibitory and cytotoxic activities. Nakijinol G (3) showed PTP1B inhibitory activity with an IC50 value of 4.8 muM but no cytotoxicity against four human cancer cell lines.</t>
  </si>
  <si>
    <t>BACKGROUND: Rapidly-dividing cancer cells have higher requirement for iron compared to non-transformed cells, making iron chelating a potential anticancer strategy. In the present study we compared the anticancer activity of uncommon iron chelator aurintricarboxylic acid (ATA) with the known deferoxamine (DFO). MATERIALS AND METHODS: We investigated the impact of ATA and DFO on the viability and proliferation of MCF-7 cancer cells. Moreover we performed enzymatic activity assays and computational analysis of the ATA and DFO effects on pro-oncogenic phosphatases PTP1B and SHP2. RESULTS: ATA and DFO decrease the viability and proliferation of breast cancer cells, but only ATA considerably reduces the activity of PTP1B and SHP2 phosphatases. Our studies indicated that ATA strongly inactivates and binds in the PTP1B and SHP2 active site, interacting with arginine residue essential for enzyme activity. CONCLUSION: We confirmed that iron chelating can be considered as a potential strategy for the adjunctive treatment of breast cancer.</t>
  </si>
  <si>
    <t>Cardiovascular disease (CVD) is the most prevalent cause of mortality among patients with type 1 or type 2 diabetes, due to accelerated atherosclerosis. Recent evidence suggests a strong link between atherosclerosis and insulin resistance, due to impaired insulin receptor (IR) signalling. Here, we demonstrate that inhibiting the activity of protein tyrosine phosphatase 1B (PTP1B), the major negative regulator of the IR prevents and reverses atherosclerotic plaque formation in an LDLR(-/-) mouse model of atherosclerosis. Acute (single dose) or chronic PTP1B inhibitor (trodusquemine) treatment of LDLR(-/-) mice decreased weight gain and adiposity, improved glucose homeostasis and attenuated atherosclerotic plaque formation. This was accompanied by a reduction in both, circulating total cholesterol and triglycerides, a decrease in aortic monocyte chemoattractant protein-1 (MCP-1) expression levels and hyperphosphorylation of aortic Akt/PKB and AMPKalpha. Our findings are the first to demonstrate that PTP1B inhibitors could be used in prevention and reversal of atherosclerosis development and reduction in CVD risk.</t>
  </si>
  <si>
    <t>Two new Diels-Alder adducts, albasins A and B (1 and 2), one new isoprenylated 2-arylbenzofuran, albasin C (3), one new isoprenylated flavone, albasin D (4), together with sixteen known phenolic compounds, were isolated from the root bark of Morus alba. Their structures were elucidated by extensive spectroscopic analysis, including NMR, MS, and ECD data. All the new compounds and most of the known ones showed significant inhibitory effects on PTP1B in vitro with IC50 values ranging from 0.57 to 7.49muM.</t>
  </si>
  <si>
    <t>During the search for new protein tyrosine phosphatase (PTP) 1B inhibitors, EtOH extracts from the aerial parts of Lantana camara L. (lantana) collected at Manado (Indonesia) and two subtropical islands in Japan (Ishigaki and Iriomote Islands, Okinawa) exhibited potent inhibitory activities against PTP1B in an enzyme assay. Four previously undescribed oleanane triterpenes were isolated together with known triterpenes and flavones from the Indonesian lantana. The EtOH extracts of lantana collected in Ishigaki and Iriomote Islands exhibited different phytochemical profiles from each other and the Indonesian lantana. Triterpenes with a 24-OH group were isolated from the Indonesian lantana only. Five known triterpene compounds were detected in the Ishigaki lantana, and two oleanane triterpenes with an ether linkage between 3beta and 25 were the main components together with five known triterpenes as minor components in the Iriomote lantana. The structures of previously undescribed compounds were assigned on the basis of their spectroscopic data. Among the compounds obtained in this study, oleanolic acid exhibited the most potent activity against PTP1B, and is used as a positive control in studies on PTP1B.</t>
  </si>
  <si>
    <t>Axonal targeting of signaling receptors is essential for neuronal responses to extracellular cues. Here, we report that retrograde signaling by target-derived nerve growth factor (NGF) is necessary for soma-to-axon transcytosis of TrkA receptors in sympathetic neurons, and we define the molecular underpinnings of this positive feedback regulation that enhances neuronal sensitivity to trophic factors. Activated TrkA receptors are retrogradely transported in signaling endosomes from distal axons to cell bodies, where they are inserted on soma surfaces and promote phosphorylation of resident naive receptors, resulting in their internalization. Endocytosed TrkA receptors are then dephosphorylated by PTP1B, an ER-resident protein tyrosine phosphatase, prior to axonal transport. PTP1B inactivation prevents TrkA exit from soma and causes receptor degradation, suggesting a "gatekeeper" mechanism that ensures targeting of inactive receptors to axons to engage with ligand. In mice, PTP1B deletion reduces axonal TrkA levels and attenuates neuron survival and target innervation under limiting NGF (NGF(+/-)) conditions.</t>
  </si>
  <si>
    <t>Endoplasmic reticulum (ER) stress has been demonstrated to prompt various cardiovascular risks although the underlying mechanism remains elusive. Protein tyrosine phosphatase-1B (PTP1B) serves as an essential negative regulator for insulin signaling. This study examined the role of PTP1B in ER stress-induced myocardial anomalies and underlying mechanism involved with a focus on autophagy. WT and PTP1B knockout mice were subjected to the ER stress inducer tunicamycin (1mg/kg). Cardiac function was evaluated with echocardiography and an Ion-Optix MyoCam system. Western blot analysis was used to monitor the levels of ER stress, autophagy and insulin signaling including insulin receptor substrate (IRS), tribbles homolog 3 (TRIB3), Atg5/7, p62 and LC3-II. Our results showed that ER stress resulted in compromised echocardiographic and cardiomyocyte contractile function, intracellular Ca(2+) mishandling, ER stress, O2(-) production, apoptosis, the effects of which (with the exception of ER stress) were significantly attenuated or negated by PTP1B ablation. Levels of serine phosphorylation of IRS-1, TRIB3, Atg5/7, LC3B and the autophagy adaptor p62 were significantly upregulated while IRS-1 tyrosine phosphorylation was reduced by tunicamycin, the effect of which were obliterated by PTP1B ablation. In vitro study revealed that the autophagy inducer rapamycin and TRIB3 overexpression cancelled PTP1B ablation-offered beneficial effects on cardiomyocyte function or O2(-) production in murine cardiomyocytes or H9C2 myoblasts. Antioxidant or gene silencing of TRIB3 mimicked PTP1B ablation-induced protective effects. These findings collectively suggested that PTP1B ablation protects against ER stress-induced cardiac anomalies through regulation of autophagy.</t>
  </si>
  <si>
    <t>Protein tyrosine phosphatase 1B (PTP1B) has been regarded asa target for the research and development of new drugs to treat type II diabetes and PTP1B inhibitors are potential lead compounds for this type of new drugs. A phytochemical investigation to obtain new PTP1B inhibitors resulted in the isolation of four new phloroglucinols, longistyliones A-D (1-4) from the aerial parts of Hypericum longistylum. The structures of 1-4 were elucidated on the basis of extensive 1D and 2D NMR spectroscopic data analysis, and the absolute configurations of these compounds were established by comparing their experimental electronic circular dichroism (ECD) spectra with those calculated by the time-dependent density functional theory method. Compounds 1-4 possess a rare polycyclic phloroglucinol skeleton. The following biological evaluation revealed that all of the compounds showed PTP1B inhibitory effects. The further molecular docking studies indicated the strong interactions between these bioactive compounds with the PTP1B protein, which revealed the possible mechanism of PTP1B inhibition of bioactive compounds. All of the results implied that these compounds are potentially useful for the treatment of type II diabetes.</t>
  </si>
  <si>
    <t>Methylmercury is an environmental pollutant that exhibits neurotoxicity when ingested, primarily in the form of neuropathological lesions that localize along deep sulci and fissures, in addition to edematous and inflammatory changes in patient cerebrums. These conditions been known to give rise to a variety of ailments that have come to be collectively termed Minamata disease. Since prostaglandins I2 and E2 (PGI2 and PGE2) increase vascular permeability and contribute to the progression of inflammatory changes, we hypothesize that methylmercury induces the synthesis of these prostaglandins in brain microvascular endothelial cells and pericytes. To test this theory, human brain microvascular endothelial cells and pericytes were cultured and treated with methylmercury, after which the PGI2 and PGE2 released from endothelial cells and/or pericytes were quantified by enzyme-linked immunosorbent assay while protein and mRNA expressions in endothelial cells were analyzed by western blot analysis and real-time reverse transcription polymerase chain reaction, respectively. Experimental results indicate that methylmercury inhibits the activity of protein tyrosine phosphatase 1B, which in turn activates the epidermal growth factor receptor-p38 mitogen-activated protein kinase pathway that induces cyclooxygenase-2 expression. It was also found that the cyclic adenosine 3',5'-monophosphate pathway, which can be activated by PGI2 and PGE2, is involved in methylmercury-induced cyclooxygenase-2 expression. Since it appears that protein tyrosine phosphatase 1 B serves as a sensor protein for methylmercury in these mechanisms, it is our belief that the results of the present study may provide additional insights into the molecular mechanisms responsible for edematous and inflammatory changes in the cerebrum of patients with Minamata disease.</t>
  </si>
  <si>
    <t>Cognitive impairment has been recognized as a typical characteristic of neurodegenerative disease in diabetes mellitus (DM) and this cognitive dysfunction may be a risk factor for Alzheimer's disease (AD). Ferulic acid, a phenolic compound commonly found in a range of plants, has emerged various properties including anti-inflammatory and neuroprotective effects. In the present study, the protective activities and relevant mechanisms of ferulic acid were evaluated in diabetic rats with cognitive deficits, which were induced by a high-glucose-fat (HGF) diet and low dose of streptozotocin (STZ). It was observed that ferulic acid significantly increased body weight and decreased blood glucose levels. Meanwhile, ferulic acid could markedly ameliorate spatial memory of diabetic rats in Morris water maze (MWM) and decrease AD-like pathologic changes (Abeta deposition and Tau phosphorylation) in the hippocampus, which might be correlated with the inhibition of inflammatory cytokines release and reduction of protein tyrosine phosphatase 1B (PTP1B) expression. Moreover, the levels of brain insulin signal molecules p-IRS, p-Akt and p-GSK3beta were also investigated. We found that ferulic acid administration restored the alterations in insulin signaling. In conclusion, ferulic acid exhibited beneficial effects on diabetes-induced cognition lesions, which was involved in the regulation of PTP1B and insulin signaling pathway. We suppose that PTP1B inhibition may represent a promising approach to correct abnormal signaling linked to diabetes-induced cognitive impairment.</t>
  </si>
  <si>
    <t>The mitogen activated protein kinase (MAPK) signaling cascades transmit extracellular stimulations to generate various cellular responses via the sequential and reversible phosphorylation of kinases. Since the strength and duration of kinase phosphorylation within the pathway determine the cellular response, both kinases and phosphatases play an essential role in the precise control of MAPK pathway activation and attenuation. Thus, the identification of pathway-specific phosphatases is critical for understanding the functional mechanisms by which the MAPK pathway is regulated. To identify phosphatases specific to the c-Jun N-terminal kinase (JNK) MAPK pathway, a synthetic screening approach was utilized in which phosphatases were individually tethered to the JNK pathway specific-JIP1 scaffold protein. Of 77 mammalian phosphatases tested, PTPN1 led to the inhibition of JNK pathway activation. Further analyses revealed that of three pathway member kinases, PTPN1 directly dephosphorylates JNK, the terminal kinase of the pathway, and negatively regulates the JNK MAPK pathway. Specifically, PTPN1 appears to regulate the overall signaling magnitude, rather than the adaptation timing, suggesting that PTPN1 might be involved in the control and maintenance of signaling noise. Finally, the negative regulation of the JNK MAPK pathway by PTPN1 was found to reduce the tumor necrosis factor alpha (TNFalpha)-dependent cell death response.</t>
  </si>
  <si>
    <t>alpha,alpha-Difluoro-benzyl phosphonates are currently the most popular class of phosphotyrosine mimetics. Structurally derived from the natural substrate phosphotyrosine, they constitute classical bioisosteres and have enabled the development of potent inhibitors of protein tyrosine phosphatases (PTP) and phosphotyrosine recognition sites such as SH2 domains. Being dianions bearing two negative charges, phosphonates, however, do not permeate membranes and thus are often inactive in cells and have not been a successful starting point toward therapeutics, yet. In this work, benzyl phosphonates were modified by replacing phosphorus-bound oxygen atoms with phosphorus-bound fluorine atoms. Surprisingly, mono-P-fluorophosphonates were fully stable under physiological conditions, thus enabling the investigation of their mode of action toward PTP. Three alternative scenarios were tested and mono-P-fluorophosphonates were identified as stable reversible PTP1B inhibitors, despite of the loss of one negative charge and the replacement of one oxygen atom as an H-bond donor by fluorine. In extending this replacement strategy, alpha,alpha-difluorobenzyl penta-P-fluorophosphates were synthesized and found to be novel phosphotyrosine mimetics with improved affinity to the phosphotyrosine binding site of PTP1B.</t>
  </si>
  <si>
    <t>Insulin resistance and protein tyrosine phosphatase 1B (PTP1B) overexpression are strongly associated with type 2 diabetes mellitus (T2DM), which is characterized by defects in insulin signaling and glucose intolerance. In a previous study, we demonstrated oligonol inhibits PTP1B and alpha-glucosidase related to T2DM. In this study, we examined the molecular mechanisms underlying the anti-diabetic effects of oligonol in insulin-resistant HepG2 cells. Glucose uptake was assessed using a fluorescent glucose tracer, 2-[N-(7-nitrobenz-2-oxa-1,3-diazol-4-yl)amino]-2-deoxyglucose, and the signaling pathway was investigated by western blotting. Oligonol significantly increased insulin-provoked glucose uptake and decreased PTP1B expression, followed by modulation of ERK phosphorylation. In addition, oligonol activated insulin receptor substrate 1 by reducing phosphorylation at serine 307 and increasing that at tyrosine 895, and enhanced the phosphorylations of Akt and phosphatidylinositol 3-kinase. Interestingly, it also reduced the expression of two key enzymes of gluconeogenesis (glucose 6-phosphatase and phosphoenolpyruvate carboxykinase), attenuated oxidative stress by scavenging/inhibiting peroxynitrite, and reactive oxygen species (ROS) generation, and augmented the expression of nuclear factor kappa B. These findings suggest oligonol improved the insulin sensitivity of insulin-resistant HepG2 cells by attenuating the insulin signaling blockade and modulating glucose uptake and production. Furthermore, oligonol attenuated ROS-related inflammation and prevented oxidative damage in our in vitro model of type 2 diabetes. These result indicate oligonol has promising potential as a treatment for T2DM.</t>
  </si>
  <si>
    <t>The present study aimed to investigate the contribution of DNA methylation of the protein tyrosine phosphatase, non-receptor type 1 (PTPN1) gene to the susceptibility to type 2 diabetes (T2D). Peripheral blood mononuclear cells (PBMCs) were collected from 97 patients with T2D and 97 age- and gender-matched controls. DNA methylation of the PTPN1 gene promoter was evaluated by bisulfite pyrosequencing. Independent sample t-tests were used to compare the differences in the PTPN1 promoter and other phenotypes between the patients with T2D and the controls. The results indicated a significant correlation between PTPN1 promoter methylation and the risk of T2D. Additionally, a breakdown analysis by gender revealed that PTPN1 methylation was associated with an increased risk of T2D in females. Furthermore, low-density lipoprotein (r=-0.183, P=0.046) and total cholesterol (r=-0.310, P=0.001) were inversely associated with PTPN1 methylation in females. In conclusion, the results indicate that elevated PTPN1 promoter methylation is a risk factor for T2D in the female Chinese population.</t>
  </si>
  <si>
    <t>Hypothalamic insulin receptor signaling regulates energy balance and glucose homeostasis via agouti-related protein (AgRP). While protein tyrosine phosphatase 1B (PTP1B) is classically known to be a negative regulator of peripheral insulin signaling by dephosphorylating both insulin receptor beta (IRbeta) and insulin receptor substrate, the role of PTP1B in hypothalamic insulin signaling remains to be fully elucidated. In the present study, we investigated the role of PTP1B in hypothalamic insulin signaling using PTP1B deficient (KO) mice in vivo and ex vivo. For the in vivo study, hypothalamic insulin resistance induced by a high-fat diet (HFD) improved in KO mice compared to wild-type (WT) mice. Hypothalamic AgRP mRNA expression levels were also significantly decreased in KO mice independent of body weight changes. In an ex vivo study using hypothalamic organotypic cultures, insulin treatment significantly increased the phosphorylation of both IRbeta and Akt in the hypothalamus of KO mice compared to WT mice, and also significantly decreased AgRP mRNA expression levels in KO mice. While incubation with inhibitors of phosphatidylinositol-3 kinase (PI3K) had no effect on basal levels of Akt phosphorylation, these suppressed insulin induction of Akt phosphorylation to almost basal levels in WT and KO mice. The inhibition of the PI3K-Akt pathway blocked the downregulation of AgRP mRNA expression in KO mice treated with insulin. These data suggest that PTP1B acts on the hypothalamic insulin signaling via the PI3K-Akt pathway. Together, our results suggest a deficiency of PTP1B improves hypothalamic insulin sensitivity resulting in the attenuation of AgRP mRNA expression under HFD conditions.</t>
  </si>
  <si>
    <t>Epidermal homeostasis depends on a balance between stem cell renewal and terminal differentiation. The transition between the two cell states, termed commitment, is poorly understood. Here, we characterise commitment by integrating transcriptomic and proteomic data from disaggregated primary human keratinocytes held in suspension to induce differentiation. Cell detachment induces several protein phosphatases, five of which - DUSP6, PPTC7, PTPN1, PTPN13 and PPP3CA - promote differentiation by negatively regulating ERK MAPK and positively regulating AP1 transcription factors. Conversely, DUSP10 expression antagonises commitment. The phosphatases form a dynamic network of transient positive and negative interactions that change over time, with DUSP6 predominating at commitment. Boolean network modelling identifies a mandatory switch between two stable states (stem and differentiated) via an unstable (committed) state. Phosphatase expression is also spatially regulated in vivo and in vitro. We conclude that an auto-regulatory phosphatase network maintains epidermal homeostasis by controlling the onset and duration of commitment.</t>
  </si>
  <si>
    <t>Seven new naturally occurring barrigenol-like compounds, camellianols A-G (1-7), and 10 known triterpenoids were isolated from the twigs and leaves of the cultivated endangered ornamental plant Camellia crapnelliana. According to the ECD octant rule for saturated cyclohexanones, the absolute configurations of camellianols D (4) and E (5) were defined. The backbones of the remaining new isolates are assumed to have the same absolute configuration as compounds 4, 5, and harpullone (12). Compounds 2, 3, 9, 10, 13, and 16 exhibited inhibitory effects on the protein tyrosine phosphatase 1B (PTP1B) enzyme, with IC50 values less than 10 muM.</t>
  </si>
  <si>
    <t>BACKGROUND: Gestational diabetes mellitus (GDM) has been shown to be associated with high risk of diabetes in offspring. However, the mechanisms involved in the insulin resistance in offspring are still unclear. Mitochondrial dysfunction is related with insulin resistance. In mitochondria, malonyl-CoA-acyl carrier protein transacylase (MCAT) is the key enzyme of mitochondrial fatty acid synthesis and is estimated to contribute to insulin resistance. In this study, we aimed to examine the role of MCAT and its network in the umbilical cord blood in GDM-induced offspring insulin resistance. METHODS: We isolated lymphocytes from umbilical cord vein blood in 6 GDM patients and 6 controls and examined the differences of RNA by RNA sequencing. qRT-PCR and western blot were used to measure mRNA and protein changes. Bisulfite genomic sequencing PCR was applied to detect DNA methylation. RESULTS: We found more than 400 genes were differentially regulated in the lymphocytes of umbilical cord blood from GDM patients and these genes were mainly enriched in immune system and endocrine system, which relate to mitochondrial dysfunction and insulin resistance. MCAT closely related with PTPN1 (Protein Tyrosine Phosphatase, Non-Receptor Type1) and STAT5A (Signal Transducer And Activator of Transcription 5A), which were all increased in umbilical cord blood from GDM patients. Increase in MCAT may be due to decreased MCAT DNA methylation. CONCLUSION: MCAT and its network with PTPN1, STAT5A are regulated in umbilical cord blood affected by maternal intrauterine hyperglycemia.</t>
  </si>
  <si>
    <t>Protein tyrosine phosphatases (PTPs) have been challenging targets for inhibitor design, because all PTPs share a highly conserved active site structure, which is positively charged and requires negatively charged moieties for tight binding. In this study, we developed cell-permeable bicyclic peptidyl inhibitors against T-cell PTP (TCPTP), which feature a cell-penetrating motif in one ring and a target-binding sequence in the second ring.</t>
  </si>
  <si>
    <t>Diabetes mellitus is one of the greatest global health issues and much research effort continues to be directed toward identifying novel therapeutic agents. Insulin resistance is a challenging integrally related topic and molecules capable of overcoming it are of considerable therapeutic interest in the context of type 2 diabetes mellitus (T2DM). Protein tyrosine phosphatase 1B (PTP1B) negatively regulates insulin signaling transduction and is regarded a novel therapeutic target in T2DM. Here, we investigated the inhibitory effect of alpha-methyl artoflavanocoumarin (MAFC), a natural flavanocoumarin isolated from Juniperus chinensis, on PTP1B in insulin-resistant HepG2 cells. MAFC was found to potently inhibit PTP1B with an IC50 of 25.27 +/- 0.14 microM, and a kinetics study revealed MAFC is a mixed type PTP1B inhibitor with a K i value of 13.84 microM. Molecular docking simulations demonstrated MAFC can bind to catalytic and allosteric sites of PTP1B. Furthermore, MAFC significantly increased glucose uptake and decreased the expression of PTP1B in insulin-resistant HepG2 cells, down-regulated the phosphorylation of insulin receptor substrate (IRS)-1 (Ser307), and dose-dependently enhanced the protein levels of IRS-1, phosphorylated phosphoinositide 3-kinase (PI3K), Akt, and ERK1. These results suggest that MAFC from J. chinensis has therapeutic potential in T2DM by inhibiting PTP1B and activating insulin signaling pathways.</t>
  </si>
  <si>
    <t>Type 1 diabetes (T1D) is characterized by the destruction of insulin-producing beta-cells by immune cells in the pancreas. Pro-inflammatory including TNF-alpha, IFN-gamma and IL-1beta are released in the islet during the autoimmune assault and signal in beta-cells through phosphorylation cascades, resulting in pro-apoptotic gene expression and eventually beta-cell death. Protein tyrosine phosphatases (PTPs) are a family of enzymes that regulate phosphorylative signalling and are associated with the development of T1D. Here, we observed expression of PTPN6 and PTPN1 in human islets and islets from non-obese diabetic (NOD) mice. To clarify the role of these PTPs in beta-cells/islets, we took advantage of CRISPR/Cas9 technology and pharmacological approaches to inactivate both proteins. We identify PTPN6 as a negative regulator of TNF-alpha-induced beta-cell death, through JNK-dependent BCL-2 protein degradation. In contrast, PTPN1 acts as a positive regulator of IFN-gamma-induced STAT1-dependent gene expression, which enhanced autoimmune destruction of beta-cells. Importantly, PTPN1 inactivation by pharmacological modulation protects beta-cells and primary mouse islets from cytokine-mediated cell death. Thus, our data point to a non-redundant effect of PTP regulation of cytokine signalling in beta-cells in autoimmune diabetes.</t>
  </si>
  <si>
    <t>Protein tyrosine phosphatase 1B (PTP1B) and alpha-glucosidase are important targets to treat obesity and diabetes, due to their deep correlation with insulin and leptin signalling, and glucose regulation. The methanol extract of Paulownia tomentosa fruits showed potent inhibition against both enzymes. Purification of this extract led to eight geranylated flavonoids (1-8) displaying dual inhibition of PTP1B and alpha-glucosidase. The isolated compounds were identified as flavanones (1-5) and dihydroflavonols (6-8). Inhibitory potencies of these compounds varied accordingly, but most of the compounds were highly effective against PTP1B (IC50 = 1.9-8.2 muM) than alpha-glucosidase (IC50 = 2.2-78.9 muM). Mimulone (1) was the most effective against PTP1B with IC50 = 1.9 muM, whereas 6-geranyl-3,3',5,5',7-pentahydroxy-4'-methoxyflavane (8) displayed potent inhibition against alpha-glucosidase (IC50 = 2.2 muM). All inhibitors showed mixed type Iota inhibition toward PTP1B, and were noncompetitive inhibitors of alpha-glucosidase. This mixed type behavior against PTP1B was fully demonstrated by showing a decrease in Vmax, an increase of Km, and Kik/Kiv ratio ranging between 2.66 and 3.69.</t>
  </si>
  <si>
    <t>OBJECTIVE: Cardiovascular disease (CVD) is the most prevalent cause of mortality among patients with Type 1 or Type 2 diabetes, due to accelerated atherosclerosis. Recent evidence suggests a strong link between atherosclerosis and insulin resistance due to impaired insulin receptor (IR) signaling. Moreover, inflammatory cells, in particular macrophages, play a key role in pathogenesis of atherosclerosis and insulin resistance in humans. We hypothesized that inhibiting the activity of protein tyrosine phosphatase 1B (PTP1B), the major negative regulator of the IR, specifically in macrophages, would have beneficial anti-inflammatory effects and lead to protection against atherosclerosis and CVD. METHODS: We generated novel macrophage-specific PTP1B knockout mice on atherogenic background (ApoE(-/-)/LysM-PTP1B). Mice were fed standard or pro-atherogenic diet, and body weight, adiposity (echoMRI), glucose homeostasis, atherosclerotic plaque development, and molecular, biochemical and targeted lipidomic eicosanoid analyses were performed. RESULTS: Myeloid-PTP1B knockout mice on atherogenic background (ApoE(-/-)/LysM-PTP1B) exhibited a striking improvement in glucose homeostasis, decreased circulating lipids and decreased atherosclerotic plaque lesions, in the absence of body weight/adiposity differences. This was associated with enhanced phosphorylation of aortic Akt, AMPKalpha and increased secretion of circulating anti-inflammatory cytokine interleukin-10 (IL-10) and prostaglandin E2 (PGE2), without measurable alterations in IR phosphorylation, suggesting a direct beneficial effect of myeloid-PTP1B targeting. CONCLUSIONS: Here we demonstrate that inhibiting the activity of PTP1B specifically in myeloid lineage cells protects against atherosclerotic plaque formation, under atherogenic conditions, in an ApoE(-/-) mouse model of atherosclerosis. Our findings suggest for the first time that macrophage PTP1B targeting could be a therapeutic target for atherosclerosis treatment and reduction of CVD risk.</t>
  </si>
  <si>
    <t>An ethyl acetate extract the bark of Garcinia xanthochymus exhibited strong inhibition towards alpha-glucosidase and PTP1B with IC50 values of 0.3+/-0.1mug/mL and 2.3+/-0.4mug/mL, respectively. Chemical constituents of the extract were therefore examined, and two new compounds, xanthochymusxanthones A (1) and B (2), along with ten known xanthones (3-12), were isolated. Their structures were determined using spectroscopic methods, mainly 1D and 2D NMR. Inhibitory activity of the isolated compounds was then tested, and subelliptenone F (12) showed significant effect towards alpha-glucosidase with IC50 value of 4.1+/-0.3muM (compared with acarbose, IC50=900.0+/-3.0muM) whilst xanthochymusxanthone B (2) exhibited remarkable activity towards PTP1B with IC50 value of 8.0+/-0.6muM (compared with RK682, IC50=4.4+/-0.3muM).</t>
  </si>
  <si>
    <t>Protein tyrosine phosphatase 1B (PTP1B) is a well-known inhibitor of insulin signaling pathways and inhibitors against PTP1B are being developed as promising drug candidates for treatment of obesity. PTP1B has also been linked to breast cancer both as a tumor suppressor and as an oncogene. Furthermore, PTP1B has been shown to be a regulator of cell adhesion and migration in normal and cancer cells. In this study, we analyzed the PTP1B expression in normal breast tissue, primary breast cells and the breast epithelial cell line D492. In normal breast tissue and primary breast cells, PTP1B is widely expressed in both epithelial and stromal cells, with highest expression in myoepithelial cells and fibroblasts. PTP1B is widely expressed in branching structures generated by D492 when cultured in 3D reconstituted basement membrane (3D rBM). Inhibition of PTP1B in D492 and another mammary epithelial cell line HMLE resulted in reduced cell proliferation and induction of anoikis. These changes were seen when cells were cultured both in monolayer and in 3D rBM. PTP1B inhibition affected cell attachment, expression of cell adhesion proteins and actin polymerization. Moreover, epithelial to mesenchymal transition (EMT) sensitized cells to PTP1B inhibition. A mesenchymal sublines of D492 and HMLE (D492M and HMLEmes) were more sensitive to PTP1B inhibition than D492 and HMLE. Reversion of D492M to an epithelial state using miR-200c-141 restored resistance to detachment induced by PTP1B inhibition. In conclusion, we have shown that PTP1B is widely expressed in the human breast gland with highest expression in myoepithelial cells and fibroblasts. Inhibition of PTP1B in D492 and HMLE affects cell-cell adhesion and induces anoikis-like effects. Finally, cells with an EMT phenotype are more sensitive to PTP1B inhibitors making PTP1B a potential candidate for further studies as a target for drug development in cancer involving the EMT phenotype.</t>
  </si>
  <si>
    <t>Diabetes is one of the most popular worldwide diseases, regulated by the defects in insulin secretion, insulin action, or both. The overexpression of protein tyrosine phosphatase 1B (PTP1B) was found to down-regulate the insulin-receptor activation. PTP1B has been known as a strategy for the treatment of diabetes via the regulation of insulin signal transduction pathway. Herein, we investigated the PTP1B inhibitors isolated from natural sources. The chemical investigation of Selaginella tamariscina (Beauv.) Spring revealed seven unsaturated alkynyl phenols 1-7, four new selaginellins T-W 1-4 together with three known compounds 5-7 isolated from the aerial parts. The structures of the isolates were determined by spectroscopic techniques (1D/2D-NMR, MS, and CD). The inhibitory effects of these isolates on the PTP1B enzyme activity were investigated. Among them, compounds 2-7 significantly exhibited the inhibitory effects with the IC50 values ranging from 4.8 to 15.9muM. Compound 1 moderately displayed the inhibitory activity with an IC50 of 57.9muM. Furthermore, active compounds were discovered from their kinetic and molecular docking analysis. The results revealed that compounds 2 and 4-7 were mixed-competitive inhibitors, whereas compound 3 was a non-competitive inhibitor. This data confirm that these compounds exhibited potential inhibitory effect on the PTP1B enzyme activity.</t>
  </si>
  <si>
    <t>Protein tyrosine phosphatases 1B (PTP1B) is a promising and validated therapeutic target to effectively treat T2DM and obesity. However, the development of charged PTP1B inhibitors was restricted due to their low cell permeability and poor bioavailability. Based on active natural products, two series of uncharged catechol derivatives were identified as PTP1B inhibitors by targeting a secondary aryl phosphate-binding site as well as the catalytic site. The most potent inhibitor 22 showed an IC50 of 0.487 muM against PTP1B and strong selectivity (27-fold) over TCPTP. Kinetic studies were also performed that 22 act as a competitive PTP1B inhibitor. The treatment of C2C12 myotubes with 22 markedly increased the phosphorylation levels of IRbeta, Akt and IRS1 phosphorylation. The similarity of its action profiling with that produced by insulin suggested its potential as a new non-insulin-dependent drug candidate.</t>
  </si>
  <si>
    <t>Membrane-associated guanylate kinase inverted 2 (MAGI-2) is a component of the slit diaphragm (SD) of glomerular podocytes. Here, we investigated the podocyte-specific function of MAGI-2 using newly generated podocyte-specific MAGI-2-knockout (MAGI-2-KO) mice. Compared with podocytes from wild-type mice, podocytes from MAGI-2-KO mice exhibited SD disruption, morphologic abnormalities of foot processes, and podocyte apoptosis leading to podocyte loss. These pathologic changes manifested as massive albuminuria by 8 weeks of age and glomerulosclerosis and significantly higher plasma creatinine levels at 12 weeks of age; all MAGI-2-KO mice died by 20 weeks of age. Loss of MAGI-2 in podocytes associated with decreased expression and nuclear translocation of dendrin, which is also a component of the SD complex. Dendrin translocates from the SD to the nucleus of injured podocytes, promoting apoptosis. Our coimmunoprecipitation and in vitro reconstitution studies showed that dendrin is phosphorylated by Fyn and dephosphorylated by PTP1B, and that Fyn-induced phosphorylation prevents Nedd4-2-mediated ubiquitination of dendrin. Under physiologic conditions in vivo, phosphorylated dendrin localized at the SDs; in the absence of MAGI-2, dephosphorylated dendrin accumulated in the nucleus. Furthermore, induction of experimental GN in rats led to the downregulation of MAGI-2 expression and the nuclear accumulation of dendrin in podocytes. In summary, MAGI-2 and Fyn protect dendrin from Nedd4-2-mediated ubiquitination and from nuclear translocation, thereby maintaining the physiologic homeostasis of podocytes, and the lack of MAGI-2 in podocytes results in FSGS.</t>
  </si>
  <si>
    <t>Protein tyrosine phosphatases are not considered to be metalloenzymes. Yet, they are inhibited by zinc cations and metal and non-metal oxyanions that are chemical analogues of phosphate, e.g. vanadate. Metal inhibition is generally not recognized as these enzymes are purified, supplied, and assayed with buffers containing chelating and reducing agents. We screened a series of cations and anions for their capacity to inhibit protein tyrosine phosphatase 1B and discuss the ensuing general issues with inhibition constants reported in the scientific literature. In contrast to zinc, which binds to the phosphocysteine intermediate in the closed conformation of protein tyrosine phosphatase 1B when the catalytic aspartate has moved into the active site, other divalent cations such as cadmium and copper may also bind to the enzyme in the open conformation. Inhibition by both anions and cations, conditions such as pH, the presence of metal ligands such as glutathione, and the existence of multiple conformational states of protein tyrosine phosphatases in the reaction cycle establish a complex pattern of inhibition of these important regulatory enzymes with implications for the physiology, pharmacology and toxicology of metal ions.</t>
  </si>
  <si>
    <t>Sirt1, a key regulator of metabolism and longevity, has recently been implicated in the regulation of allergic reactions, although the underlying mechanism remains unclear. Here we show that Sirt1 negatively regulates FcepsilonRI-stimulated mast cell activation and anaphylaxis through two mutually regulated pathways involving AMP-activated protein kinase (AMPK) and protein tyrosine phosphatase 1B (PTP1B). Mast cell-specific knockout of Sirt1 dampened AMPK-dependent suppression of FcepsilonRI signaling, thereby augmenting mast cell activation both in vitro and in vivo. Sirt1 inhibition of FcepsilonRI signaling also involved an alternative component, PTP1B, which attenuated the inhibitory AMPK pathway and conversely enhanced the stimulatory Syk pathway, uncovering a novel role of this phosphatase. Moreover, a Sirt1 activator resveratrol stimulated the inhibitory AMPK axis, with reciprocal suppression of the stimulatory PTP1B/Syk axis, thus potently inhibiting anaphylaxis. Overall, our results provide a molecular explanation for the beneficial role of Sirt1 in allergy and underscore a potential application of Sirt1 activators as a new class of anti-allergic agents.</t>
  </si>
  <si>
    <t>BACKGROUND: Protein tyrosine phosphatases PTP1B and SHP2 are potential targets for anticancer therapy, because of the essential role they play in the development of tumors. PTP1B and SHP2 are overexpressed in breast cancer cells, thus inhibition of their activity can be potentially effective in breast cancer therapy. Lipoic acid has been previously reported to inhibit the proliferation of colon, breast and thyroid cancer cells. MATERIALS AND METHODS: We investigated the effect of alpha-lipoic acid (ALA) and its reduced form of dihydrolipoic acid (DHLA) on the viability of MCF-7 cancer cells and on the enzymatic activity of PTP1B and SHP2 phosphatases. RESULTS: ALA and DHLA decrease the activity of PTP1B and SHP2, and have inhibitory effects on the viability and proliferation of breast cancer cells. CONCLUSION: ALA and DHLA can be considered as potential agents for the adjunctive treatment of breast cancer.</t>
  </si>
  <si>
    <t>Cellular senescence prevents the proliferation of cells at risk for neoplastic transformation. However, the altered secretome of senescent cells can promote the growth of the surrounding cancer cells. Although extracellular vesicles (EVs) have emerged as new players in intercellular communication, their role in the function of senescent cell secretome has been largely unexplored. Here, we show that exosome-like small EVs (sEVs) are important mediators of the pro-tumorigenic function of senescent cells. sEV-associated EphA2 secreted from senescent cells binds to ephrin-A1, that is, highly expressed in several types of cancer cells and promotes cell proliferation through EphA2/ephrin-A1 reverse signalling. sEV sorting of EphA2 is increased in senescent cells because of its enhanced phosphorylation resulting from oxidative inactivation of PTP1B phosphatase. Our results demonstrate a novel mechanism of reactive oxygen species (ROS)-regulated cargo sorting into sEVs, which is critical for the potentially deleterious growth-promoting effect of the senescent cell secretome.</t>
  </si>
  <si>
    <t>This research provides a cautionary example when evaluating changes in behavioral end points with respect to postulated pharmacologic activity. Various small molecule substrate mimetic protein tyrosine phosphatase 1B (PTP1B) inhibitors were investigated as pharmacologic agents for decreasing food consumption using intranasal (IN) dosing as a means for direct nose-to-brain delivery along the olfactory/trigeminal nerve pathways. Although food consumption was decreased in diet-induced obese (DIO) mice, nasal discharge was observed. Studies were conducted to investigate local effects on the nasal airway and to develop structure-activity relationships. Intranasal administration of PTP1B inhibitors at &gt;/=0.03 mg/d to DIO mice produced dose-dependent injury to various cell types of the nasal epithelia. Protein tyrosine phosphatase 1B inhibitors with calculated log octanol &gt;3.0 were the most toxic. Whereas a pharmacologically inactive analog of a PTP1B inhibitor produced nasal injury, along with decreased food consumption, the marketed IN drug ketorolac produced no lesions at the same dose of 0.3 mg/d and only minor changes at 3 mg/d. Rat skin fibroblast cells were exposed in vitro to PTP1B inhibitors, ketorolac, paraquat, and the detergent sodium dodecylbenzene sulfonate (NDS) followed by measures of cytotoxicity. The most potent PTP1B inhibitors were similar to NDS, whereas ketorolac was the least toxic compound. Cytotoxic potency in vitro was similar to in vivo. In conclusion, PTP1B inhibitors injured nasal epithelium through a mechanism independent of PTP1B inhibition and likely due to nonspecific cytotoxicity such as disruption of the cell membrane. Decreased food consumption in DIO mice was due to toxicity rather than a pharmacologic mode of action.</t>
  </si>
  <si>
    <t>The therapeutic properties of Epimediumkoreanum are presumed to be due to the flavonoid component icariin, which has been reported to have broad pharmacological potential and has demonstrated anti-diabetic, anti-Alzheimer's disease, anti-tumor, and hepatoprotective activities. Considering these therapeutic properties of icariin, its deglycosylated icaritin and glycosylated flavonoids (icaeriside II, epimedin A, epimedin B, and epimedin C) were evaluated for their ability to inhibit protein tyrosine phosphatase 1B (PTP1B) and alpha-glucosidase. The results show that icaritin and icariside II exhibit potent inhibitory activities, with 50% inhibition concentration (IC50) values of 11.59 +/- 1.39 muM and 9.94 +/- 0.15 muM against PTP1B and 74.42 +/- 0.01 and 106.59 +/- 0.44 muM against alpha-glucosidase, respectively. With the exceptions of icaritin and icariside II, glycosylated flavonoids did not exhibit any inhibitory effects in the two assays. Enzyme kinetics analyses revealed that icaritin and icariside II demonstrated noncompetitive-type inhibition against PTP1B, with inhibition constant (Ki) values of 11.41 and 11.66 muM, respectively. Moreover, molecular docking analysis confirmed that icaritin and icariside II both occupy the same site as allosteric ligand. Thus, the molecular docking simulation results were in close agreement with the experimental data with respect to inhibition activity. In conclusion, deglycosylated metabolites of icariin from E. koreanum might offer therapeutic potential for the treatment of type 2 diabetes mellitus.</t>
  </si>
  <si>
    <t>CAV1/Caveolin1, an integral membrane protein, is involved in caveolae function and cellular signaling pathways. Here, we report that CAV1 is a positive regulator of autophagy under oxidative stress and cerebral ischemic injury. Treatment with hydrogen peroxide enhanced autophagy flux and caused the localization of BECN1 to the mitochondria, whereas these changes were impaired in the absence of CAV1. Among many autophagy signals, only LC3 foci formation in response to hydrogen peroxide was abolished by CAV1 deficiency. Under oxidative stress, CAV1 interacted with a complex of BECN1/VPS34 through its scaffolding domain, and this interaction facilitated autophagosome formation. Interestingly, the phosphorylation of CAV1 at tyrosine-14 was essential for the interaction with BECN1 and their localization to the mitochondria, and the activation of autophagy in response to hydrogen peroxide. In addition, the expression of a phosphatase PTPN1 reduced the phosphorylation of CAV1 and inhibited autophagy. Further, compared to that in wild-type mice, autophagy was impaired and cerebral infarct damage was aggravated in the brain of Cav1 knockout mice. These results suggest that the phosphorylated CAV1 functions to activate autophagy through binding to the BECN1/VPS34 complex under oxidative stress and to protect against ischemic damage.</t>
  </si>
  <si>
    <t>Drug-like molecules targeting allosteric sites in proteins are of great therapeutic interest; however, identification of potential sites is not trivial. A straightforward approach to identify hidden allosteric sites is demonstrated in protein tyrosine phosphatases (PTP) by creation of single alanine mutations in the catalytic acid loop of PTP1B and VHR. This approach relies on the reciprocal interactions between an allosteric site and its coupled orthosteric site. The resulting NMR chemical shift perturbations (CSPs) of each mutant reveal clusters of distal residues affected by acid loop mutation. In PTP1B and VHR, two new allosteric clusters were identified in each enzyme. Mutations in these allosteric clusters altered phosphatase activity with changes in kcat/KM ranging from 30% to nearly 100-fold. This work outlines a simple method for identification of new allosteric sites in PTP, and given the basis of this method in thermodynamics, it is expected to be generally useful in other systems.</t>
  </si>
  <si>
    <t>Regulation of growth factor signaling involves reversible inactivation of protein tyrosine phosphatases (PTPs) through the oxidation and reduction of their active site cysteine. However, there is limited mechanistic understanding of these redox events and their co-ordination in the presence of cellular antioxidant networks. Here we investigated interactions between PTP1B and the peroxiredoxin 2 (Prx2)/thioredoxin 1 (Trx1)/thioredoxin reductase 1 (TrxR1) network. We found that Prx2 becomes oxidized in PDGF-treated fibroblasts, but only when TrxR1 has first been inhibited. Using purified proteins, we also found that PTP1B is relatively insensitive to inactivation by H2O2 but found no evidence for a relay mechanism in which Prx2 or Trx1 facilitates PTP1B oxidation. Instead, these proteins prevented PTP1B inactivation by H2O2 Intriguingly, we discovered that TrxR1/NADPH directly protects PTP1B from inactivation when present during the H2O2 exposure. This protection was dependent on the concentration of TrxR1 and independent of Trx1 and Prx2. The protection was blocked by auranofin and required an intact selenocysteine residue in TrxR1. This activity likely involves reduction of the sulfenic acid intermediate form of PTP1B by TrxR1 and is therefore distinct from the previously described reactivation of end-point oxidized PTP1B, which requires both Trx1 and TrxR1. The ability of TrxR1 to directly reduce an oxidized phosphatase is a novel activity that can help explain previously observed increases in PTP1B oxidation and PDGF receptor phosphorylation in TrxR1 knockout cells. The activity of TrxR1 is therefore of potential relevance for understanding the mechanisms of redox regulation of growth factor signaling pathways.</t>
  </si>
  <si>
    <t>In obesity, leptin receptors (OBR) and leptin signaling in skeletal muscle are downregulated. To determine whether OBR and leptin signaling are upregulated with a severe energy deficit, 15 overweight men were assessed before the intervention (PRE), after 4 days of caloric restriction (3.2 kcal.kg body wt(-1).day(-1)) in combination with prolonged exercise (CRE; 8 h walking + 45 min single-arm cranking/day) to induce an energy deficit of ~5,500 kcal/day, and following 3 days of control diet (isoenergetic) and reduced exercise (CD). During CRE, the diet consisted solely of whey protein (n = 8) or sucrose (n = 7; 0.8 g.kg body wt(-1).day(-1)). Muscle biopsies were obtained from the exercised and the nonexercised deltoid muscles and from the vastus lateralis. From PRE to CRE, serum glucose, insulin, and leptin were reduced. OBR expression was augmented in all examined muscles associated with increased maximal fat oxidation. Compared with PRE, after CD, phospho-Tyr(1141)OBR, phospho-Tyr(985)OBR, JAK2, and phospho-Tyr(1007/1008)JAK2 protein expression were increased in all muscles, whereas STAT3 and phospho-Tyr(705)STAT3 were increased only in the arms. The expression of protein tyrosine phosphatase 1B (PTP1B) in skeletal muscle was increased by 18 and 45% after CRE and CD, respectively (P &lt; 0.05). Suppressor of cytokine signaling 3 (SOCS3) tended to increase in the legs and decrease in the arm muscles (ANOVA interaction: P &lt; 0.05). Myosin heavy chain I isoform was associated with OBR protein expression (r = -0.75), phospho-Tyr(985)OBR (r = 0.88), and phospho-Tyr(705)STAT3/STAT3 (r = 0.74). In summary, despite increased PTP1B expression, skeletal muscle OBR and signaling are upregulated by a severe energy deficit with greater response in the arm than in the legs likely due to SOCS3 upregulation in the leg muscles.NEW &amp; NOTEWORTHY This study shows that the skeletal muscle leptin receptors and their corresponding signaling cascade are upregulated in response to a severe energy deficit, contributing to increase maximal fat oxidation. The responses are more prominent in the arm muscles than in the legs but partly blunted by whey protein ingestion and high volume of exercise. This occurs despite an increase of protein tyrosine phosphatase 1B protein expression, a known inhibitor of insulin and leptin signaling.</t>
  </si>
  <si>
    <t>The polyphenolic profiles of four berries (blueberry, bilberry, mulberry, and cranberry) in China were investigated using Fourier transform-ion cyclotron resonance mass spectrometry (FT-ICR MS). Thirty-nine polyphenols including 26 anthocyanins, 9 flavonoids, and 4 phenolic acids were identified accurately. Cyanidin aglycones are common in four berries, and malvidin aglycones are the main compounds found in bilberry and cranberry. The anthocyanin level in blueberry are the highest with 739.6 +/- 17.14 mg/g DW and presented the strongest antioxidant capacity in DPPH, ABTS, FRAP, and ORAC assay. In alpha-glycosidase, the inhibition activity was in the following order: mulberry &gt; bilberry &gt; blueberry &gt; cranberry. For the PTP1B inhibition assay, blueberry demonstrated the highest inhibitory effect with IC50 3.06 +/- 0.02 mug/mL, followed by bilberry, mulberry, and cranberry. Molecular docking results showed that cyanidin aglycones had the highest inhibition activity to PTP1B.</t>
  </si>
  <si>
    <t>Atherosclerosis is a pro-inflammatory condition underlying many cardiovascular diseases. Platelet-activating factor (PAF) and interleukin 6 (IL-6) are actively involved in the onset and progression of atherosclerotic plaques. The involvement of monocyte-derived macrophages is well characterized in the installation of inflammatory conditions in the plaque, but less is known about the contribution of monocyte-derived dendritic cells (Mo-DCs). In the same way, the involvement of calcium, phospholipase C and A2 in PAF-induced IL-6 production, in different cells types, has been shown; however, the importance of the Jak/STAT pathway and its regulation by protein-tyrosine phosphatases in this response have not been addressed. In this study, we report that PAF stimulates PTP1B activity via Jak2, thereby modulating PAF-induced IL-6 production. Using HEK 293 cells stably transfected with the PAF receptor in order to discriminate the pathway components, our results suggest that Jak2 modulates PAF-induced IL-6 production via both positive and negative pathways. Jak2 kinase activity was necessary for maximal transactivation of the IL-6 promoter, as seen by luciferase assays, whereas the same kinase also downregulated this promoter transactivation through the activation of a calcium/calpain/PTP1B pathway. The same pathways were operational in monocyte-derived dendritic cells, since PAF-induced PTP1B activation negatively regulated PAF-induced IL-6 mRNA production and, in addition, Jak2 activated calpain, one of the components involved in PAF-induced PTP1B activation. Results obtained in this study indicate that Jak2 activation is important for maximal IL-6 promoter transactivation by PAF and that PTP1B is involved in the negative regulation of this transactivation. However, PTP1B does not directly regulate Jak2 activation, but rather Jak2 regulates PAF-induced PTP1B activation.</t>
  </si>
  <si>
    <t>Current data have shown that punicalagin (PUN), an ellagitannin isolated from pomegranate, possesses anti-inflammatory and anti-oxidant properties; however, its direct targets have not yet been reported. This is the first report that PTP1B serves as a direct target of PUN, with IC50 value of 1.04muM. Results from NPOI further showed that the Kon and Koff of PUN-PTP1B complex were 3.38e2M(-1)s(-1) and 4.13e-3s(-1), respectively. The active site Arg24 of PTP1B was identified as a key binding site of PUN by computation simulation and point mutation. Moreover, inhibition of PTP1B by PUN promoted an M2c-like macrophage polarization and enhanced anti-inflammatory cytokines expression, including IL-10 and M-CSF. Based on gene expression profile, we elucidated that PUN treatment significantly up-regulated 275 genes and down-regulated 1059 genes. M1-like macrophage marker genes, such as Tlr4, Irf1/2, Hmgb1, and Stat1 were down-regulated, while M2 marker genes, including Tmem171, Gpr35, Csf1, Il1rn, Cebpb, Fos, Vegfalpha, Slc11a1, and Bhlhe40 were up-regulated in PUN-treated macrophages. Hmox-1, a gene encoding HO-1 protein, was preferentially expressed with 16-fold change. Inhibition of HO-1 obviously restored PUN-induced M2 polarization and IL-10 secretion. In addition, phosphorylation of both Akt and STAT3 contributed to PUN-induced HO-1 expression. This study provided new insights into the mechanisms of PUN-mediated anti-inflammatory and anti-oxidant activities and provided new therapeutic strategies for inflammatory diseases.</t>
  </si>
  <si>
    <t>Study Objectives: Sleep fragmentation (SF) is highly prevalent and has emerged as an important contributing factor to obesity and metabolic syndrome. We hypothesized that SF-induced increases in protein tyrosine phosphatase-1B (PTP-1B) expression and activity underlie increased food intake, inflammation, and leptin and insulin resistance. Methods: Wild-type (WT) and ObR-PTP-1b-/- mice (Tg) were exposed to SF and control sleep (SC), and food intake was monitored. WT mice received a PTP-1B inhibitor (RO-7d; Tx) or vehicle (Veh). Upon completion of exposures, systemic insulin and leptin sensitivity tests were performed as well as assessment of visceral white adipose tissue (vWAT) insulin receptor sensitivity and macrophages (ATM) polarity. Results: SF increased food intake in either untreated or Veh-treated WT mice. Leptin-induced hypothalamic STAT3 phosphorylation was decreased, PTP-1B activity was increased, and reduced insulin sensitivity emerged both systemic and in vWAT, with the latter displaying proinflammatory ATM polarity changes. All of the SF-induced effects were abrogated following PTP-1B inhibitor treatment and in Tg mice. Conclusions: SF induces increased food intake, reduced leptin signaling in hypothalamus, systemic insulin resistance, and reduced vWAT insulin sensitivity and inflammation that are mediated by increased PTP-1B activity. Thus, PTP-1B may represent a viable therapeutic target in the context of SF-induced weight gain and metabolic dysfunction.</t>
  </si>
  <si>
    <t>Extensive endoplasmic reticulum (ER) stress damages the liver, causing apoptosis and steatosis despite the activation of the unfolded protein response (UPR). Restriction of zinc from cells can induce ER stress, indicating that zinc is essential to maintain normal ER function. However, a role for zinc during hepatic ER stress is largely unknown despite important roles in metabolic disorders, including obesity and nonalcoholic liver disease. We have explored a role for the metal transporter ZIP14 during pharmacologically and high-fat diet-induced ER stress using Zip14(-/-) (KO) mice, which exhibit impaired hepatic zinc uptake. Here, we report that ZIP14-mediated hepatic zinc uptake is critical for adaptation to ER stress, preventing sustained apoptosis and steatosis. Impaired hepatic zinc uptake in Zip14 KO mice during ER stress coincides with greater expression of proapoptotic proteins. ER stress-induced Zip14 KO mice show greater levels of hepatic steatosis due to higher expression of genes involved in de novo fatty acid synthesis, which are suppressed in ER stress-induced WT mice. During ER stress, the UPR-activated transcription factors ATF4 and ATF6alpha transcriptionally up-regulate Zip14 expression. We propose ZIP14 mediates zinc transport into hepatocytes to inhibit protein-tyrosine phosphatase 1B (PTP1B) activity, which acts to suppress apoptosis and steatosis associated with hepatic ER stress. Zip14 KO mice showed greater hepatic PTP1B activity during ER stress. These results show the importance of zinc trafficking and functional ZIP14 transporter activity for adaptation to ER stress associated with chronic metabolic disorders.</t>
  </si>
  <si>
    <t>Protein tyrosine phosphatase 1B (PTP1B) inhibitors as potential therapies for diabetes and obesity have attracted much attention in recent years. Six varic acid analogues were isolated from two strains of fungi and evaluated for PTP1B inhibition activities. The structure-activity relationships were also characterized and predicted by molecular modeling. Further kinetic studies indicated the reversible and competitive inhibition manner of varic acid analogues. Trivaric acid showed insulin-sensitizing effect not only in vitro but also in vivo, representing a promising lead compound for further optimization.</t>
  </si>
  <si>
    <t>According to the International Diabetes Federation, type 2 diabetes (T2D) has reached epidemic proportions, affecting more than 382 million people worldwide. Inhibition of protein tyrosine phosphatase-1B (PTP1B) and alpha-glucosidase is a recognized therapeutic approach for management of T2D and its associated complications. The lack of clinical drugs targeting PTP1B and side effects of the existing alpha-glucosidase drugs, emphasize the need for new drug leads for these T2D targets. In the present work, dual high-resolution PTP1B and alpha-glucosidase inhibition profiles of Eremophila gibbosa, E. glabra, and E. aff. drummondii "Kalgoorlie" were used for pinpointing alpha-glucosidase and/or PTP1B inhibitory constituents directly from the crude extracts. A subsequent targeted high-performance liquid chromatography-high-resolution mass spectrometry-solid-phase extraction-nuclear magnetic resonance spectroscopy (HPLC-HRMS-SPE-NMR) analysis and preparative-scale HPLC isolation led to identification of 21 metabolites from the three species, of which 16 were serrulatane-type diterpenoids (12 new) associated with either alpha-glucosidase and/or PTP1B inhibition. This is the first report of serrulatane-type diterpenoids as potential alpha-glucosidase and/or PTP1B inhibitors.</t>
  </si>
  <si>
    <t>Lymphoid malignancies are characterized by an accumulation of genetic lesions that act co-operatively to perturb signaling pathways and alter gene expression programs. The Janus kinases (JAK)-signal transducers and activators of transcription (STATs) pathway is one such pathway that is frequently mutated in leukemia and lymphoma. In response to cytokines and growth factors, a cascade of reversible tyrosine phosphorylation events propagates the JAK-STAT pathway from the cell surface to the nucleus. Activated STAT family members then play a fundamental role in establishing the transcriptional landscape of the cell. In leukemia and lymphoma, somatic mutations have been identified in JAK and STAT family members, as well as, negative regulators of the pathway. Most recently, inactivating mutations in the protein tyrosine phosphatase (PTP) genes PTPN1 (PTP1B) and PTPN2 (TC-PTP) were sequenced in B cell lymphoma and T cell acute lymphoblastic leukemia (T-ALL) respectively. The loss of PTP1B and TC-PTP phosphatase activity is associated with an increase in cytokine sensitivity, elevated JAK-STAT signaling, and changes in gene expression. As inactivation mutations in PTPN1 and PTPN2 are restricted to distinct subsets of leukemia and lymphoma, a future challenge will be to identify in which cellular contexts do they contributing to the initiation or maintenance of leukemogenesis or lymphomagenesis. As well, the molecular mechanisms by which PTP1B and TC-PTP loss co-operates with other genetic aberrations will need to be elucidated to design more effective therapeutic strategies.</t>
  </si>
  <si>
    <t>Most breast cancer mortality is due to clinical relapse associated with metastasis. CXCL12/CXCR4-dependent cell migration is a critical process in breast cancer progression; however, its underlying mechanism remains to be elucidated. Here, we show that the water/glycerol channel protein aquaporin-3 (AQP3) is required for CXCL12/CXCR4-dependent breast cancer cell migration through a mechanism involving its hydrogen peroxide (H2O2) transport function. Extracellular H2O2, produced by CXCL12-activated membrane NADPH oxidase 2 (Nox2), was transported into breast cancer cells via AQP3. Transient H2O2 accumulation was observed around the membrane during CXCL12-induced migration, which may be facilitated by the association of AQP3 with Nox2. Intracellular H2O2 then oxidized PTEN and protein tyrosine phosphatase 1B (PTP1B) followed by activation of the Akt pathway. This contributed to directional cell migration. The expression level of AQP3 in breast cancer cells was related to their migration ability both in vitro and in vivo through CXCL12/CXCR4- or H2O2-dependent pathways. Coincidentally, spontaneous metastasis of orthotopic xenografts to the lung was reduced upon AQP3 knockdown. These findings underscore the importance of AQP3-transported H2O2 in CXCL12/CXCR4-dependent signaling and migration in breast cancer cells and suggest that AQP3 has potential as a therapeutic target for breast cancer.</t>
  </si>
  <si>
    <t>UNLABELLED: The effective therapeutic targets for hepatocellular carcinoma remain limited. Pituitary homeobox 1 (PITX1) functions as a tumor suppressor in hepatocarcinogenesis by regulating the expression level of Ras guanosine triphosphatase-activating protein. Here, we report that protein tyrosine phosphatases 1B (PTP1B) directly dephosphorylated PITX1 at Y160, Y175, and Y179 to further weaken the protein stability of PITX. The PTP1B-dependent decline of PITX1 reduced its transcriptional activity for p120RasGAP (RASA1), a Ras guanosine triphosphatase-activating protein. Both silencing of PTP1B and PTP1B inhibitor up-regulated the PITX1-p120RasGAP axis through hyperphosphorylation of PITX1. Sorafenib, the first and only targeted drug approved for hepatocellular carcinoma, directly decreased PTP1B activity and promoted the expression of PITX1 and p120RasGAP by PITX1 hyperphosphorylation. Molecular docking also supported the potential interaction between PTP1B and sorafenib. PTP1B overexpression impaired the sensitivity of sorafenib in vitro and in vivo, implying that PTP1B has a significant effect on sorafenib-induced apoptosis. In sorafenib-treated tumor samples, we further found inhibition of PTP1B activity and up-regulation of the PITX1-p120RasGAP axis, suggesting that PTP1B inhibitor may be effective for the treatment of hepatocellular carcinoma. By immunohistochemical staining of hepatic tumor tissue from 155 patients, the expression of PTP1B was significantly in tumor parts higher than nontumor parts (P = 0.02). Furthermore, high expression of PTP1B was significantly associated with poor tumor differentiation (P = 0.031). CONCLUSION: PTP1B dephosphorylates PITX1 to weaken its protein stability and the transcriptional activity for p120RasGAP gene expression and acts as a determinant of the sorafenib-mediated drug effect; targeting the PITX1-p120RasGAP axis with a PTP1B inhibitor may provide a new therapy for patients with hepatocellular carcinoma.</t>
  </si>
  <si>
    <t>Traditional herbal medicines have been reported to possess significant bioactivities. In this investigation, a combined strategy using both phytochemical and biological approaches was conducted to discern the effective components of licorice, a widely used herbal medicine. Altogether, 122 compounds (1-122), including six new structures (1-6), were isolated and identified from the roots and rhizomes of Glycyrrhiza uralensis (licorice). These compounds were then screened using 11 cell- and enzyme-based bioassay methods, including Nrf2 activation, NO inhibition, NF-kappaB inhibition, H1N1 virus inhibition, cytotoxicity for cancer cells (HepG2, SW480, A549, MCF7), PTP1B inhibition, tyrosinase inhibition, and AChE inhibition. A number of bioactive compounds, particularly isoprenylated phenolics, were found for the first time. Echinatin (7), a potent Nrf2 activator, was selected as an example for further biological work. It attenuated CCl4-induced liver damage in mice (5 or 10 mg/kg, ip) and thus is responsible, at least in part, for the hepatoprotective activity of licorice.</t>
  </si>
  <si>
    <t>BACKGROUND: To investigate the effect of feeding a linseed-enriched diet to growing-finishing pigs on gene expression in skeletal muscle, pigs were fed with a linseed-enriched diet for 0, 30, 60 and 90 d. Transcriptional profiles of longissimus dorsi muscle were measured using Affymetrix Genechip. RESULTS: Results showed that 264 genes were identified as differentially expressed genes (DEGs). The strongest transcriptional response was clearly observed at 30 d. DEGs were assigned to several main functional terms, including transcription, apoptosis, intracellular receptor-mediated signaling, muscle organ development, fatty acid metabolic process, cell motion, regulation of glucose metabolic process, spermatogenesis and regulation of myeloid cell differentiation. We also found that transcriptional changs of several transcription cofactors might contribute to n-3 PUFAs regulated gene expression. In addition, the increased expression of IGF-1, insulin signaling pathway and the metabolism of amino acids might involve in the muscle growth induced by feeding a linseed-enriched diet. The results also provide the new evidence that the expression changes of PTPN1, HK2 and PGC-1alpha might contribute to the regulation of insulin sensitivity by n-3 PUFAs. CONCLUSIONS: Our finding provided correlative evidence that feeding the linseed enriched diet affact expression of genes involved in insulin signaling pathway and the metabolism of amino acids.</t>
  </si>
  <si>
    <t>Protein Tyrosine Phosphatase 1B (PTP1B) has been recognized as a promising therapeutic target for treating obesity, diabetes, and certain cancers for over a decade. Previous drug design has focused on inhibitors targeting the active site of PTP1B. However, this has not been successful because the active site is positively charged and conserved among the protein tyrosine phosphatases. Therefore, it is important to develop PTP1B inhibitors with alternative inhibitory strategies. Using computational studies including molecular docking, molecular dynamics simulations, and binding free energy calculations, we found that lupane triterpenes selectively inhibited PTP1B by targeting its more hydrophobic and less conserved allosteric site. These findings were verified using two enzymatic assays. Furthermore, the cell culture studies showed that lupeol and betulinic acid inhibited the PTP1B activity stimulated by TNFalpha in neurons. Our study indicates that lupane triterpenes are selective PTP1B allosteric inhibitors with significant potential for treating those diseases with elevated PTP1B activity.</t>
  </si>
  <si>
    <t>Type 2 diabetes (T2D) constituted 90% of the global 387 million diabetes cases in 2014. The enzyme protein-tyrosine phosphatase 1B (PTP1B) has been recognized as a therapeutic target for treatment of T2D and its adverse complications. With the aim of accelerating the investigation of complex natural sources, such as crude plant extracts, for potential PTP1B inhibitors, we have developed a bio-analytical platform combining high-resolution PTP1B inhibition profiling and high-performance liquid chromatography-high-resolution mass spectrometry-solid-phase extraction-nuclear magnetic resonance spectroscopy, i.e., HR-bioassay/HPLC-HRMS-SPE-NMR. Human recombinant PTP1B enzyme was used for the microplate-based PTP1B inhibition assay, which was optimized for pH and substrate concentration to be compatible with rate measurements within the 10 min incubation time. Subsequently, analytical-scale HPLC-based microfractionation followed by colorimetric microplate-based PTP1B bioassaying enabled construction of a high-resolution inhibition profile corresponding to the HPLC profile. The high-resolution PTP1B inhibition profiling was validated using an artificial mixture of known PTP1B inhibitors and non-inhibiting compounds as negative controls. Finally, a proof-of-concept study with a real sample was performed using crude ethyl acetate extract of the phytochemically hitherto unexplored plant Eremophila lucida. This led to the identification of the first viscidane type diterpene, i.e., 5-hydroxyviscida-3,14-dien-20-oic acid (9) as PTP1B inhibitor with an IC50 value of 42.0 +/- 5.9 muM. In addition, a series of flavonoids, i.e., luteolin (1), dinatin (3a), tricin (3b), 3,6-dimethoxyapigenin (4), jaceidin (5), and cirsimaritin (6) as well as a cembrene diterpene, (3Z, 7E, 11Z)-15-hydroxycembra-3,7,11-trien-19-oic acid (8), were also identified for the first time from E. lucida.</t>
  </si>
  <si>
    <t>Chemical investigation into the alkaloidal constituents of the Nepalese Daphniphyllum himalense has returned two new compounds, himalensines A (1) and B (2), with unprecedented carbon skeletons. Structures of the two alkaloids have been characterized on the basis of spectroscopic methods, especially via 2D NMR data analysis. Himalensine B (2) showed marginal inhibitory activities against two kinases, PTP1B and IKK-beta.</t>
  </si>
  <si>
    <t>A series of phidianidine B derivatives were synthesized by introducing various heterocyclic rings. Their inhibitory effects on PTP1B and other PTPs (TCPTP, SHP1, SHP2 and LAR) were evaluated. A majority of them displayed significant inhibitory potency and specific selectivity over PTP1B. The SAR and molecular docking analysis were also described.</t>
  </si>
  <si>
    <t>Four new compounds (1, 2, 7 and 8) and twenty known compounds were isolated from the flower buds of Lonicera japonica. Their structures were determined by extensive NMR and HR-ESIMS spectroscopic data analyses. Among them, compounds 1 and 2 are a pair of diastereoisomers possessing a rare chemical structure, and their absolute configurations were determined by comparing their experimental and calculated ECD spectra. Furthermore, all the isolates were evaluated for their inhibitory effects on alpha-glucosidase and protein tyrosine phosphatase 1B (PTP1B), especially 1 and 2, which displayed both significant inhibitions. In addition, the possible action mechanism of the active compounds was also explored by using molecular docking studies.</t>
  </si>
  <si>
    <t>To investigate the chemical constituents of ethyl acetate from Cirsium setosum, fifteen flavonoids were obtained by column chromatography on silica gel, MCI, Sephadex LH-20, and preparative HPLC. Their structures were identified as 4',5,6-trihydroxy-7-methoxyflavone(1), 4',5-dihydroxy-7,8-dimethoxyflavone(2), sorbifolin-6-O-beta-glucopyranoside(3), kaempferol-7-O-alpha-L-rhamnoside(4), kaempferol(5), quercetin-3-O-beta-D-glucosyl-7-O-alpha-L-rhamnoside(6), myricetin(7), myricetin-3-O-beta-D-glucoside(8), 5,7- dihydroxy -3',4'- dimethoxyflavone(9), 3',4',5- trihydroxy-3,7-dimethoxyflavone(10), 3',3,4',5-tetrahydroxy-7-methoxyflavone(11), 3'-hydroxy-4',5,7-trimethoxyflavone(12), 7-hydroxy-3',4',5-trimethoxyflavone(13), 4',5-dihydroxy-2',3',7,8-tetramethoxylflavone(14), and 5-hydroxy-2',3',7,8-tetramethoxylflavone(15) by spectroscopic data analysis. All compounds were isolated from this plant for the first time.Compounds(1-15) were evaluated for their hypoglycemic activities by PTP1B enzyme model. Among them, compounds 2, 12, and 14 showed significant PTP1B inhibitory activities with IC(5)(0) values of 2.54, 1.85, 2.11 mumol*L(-)(1), respectively.</t>
  </si>
  <si>
    <t>BACKGROUND AND PURPOSE: Insulin-sensitizing drugs are currently limited, and identifying new candidates is a challenge. Protein tyrosine phosphatase 1B (PTP1B) negatively regulates insulin signalling, and its inhibition is anticipated to improve insulin resistance. Here, the pharmacological properties of CX08005, a novel PTP1B inhibitor, were investigated. EXPERIMENTAL APPROACH: Recombinant hPTP1B protein was used to study enzyme activity and mode of inhibition. Docking simulation explored the interactions between CX08005 and PTP1B. Insulin sensitivity was evaluated by glucose tolerance test (GTT) in diet-induced obese (DIO) and KKAy mice; glucose-stimulated insulin secretion (GSIS), homeostasis model assessment of insulin resistance index (HOMA-IR) and whole-body insulin sensitivity (ISWB ) were also determined. A hyperinsulinaemic-euglycaemic clamp was performed to evaluate insulin-stimulated glucose disposal in both whole-body and insulin-sensitive tissues. Furthermore, CX08005's effects on muscle, fat and liver cells were determined in vitro. KEY RESULTS: CX08005 competitively inhibited PTP1B by binding to the catalytic P-loop through hydrogen bonds. In DIO mice, CX08005 ameliorated glucose intolerance dose-dependently (50-200 mg.kg(-1) .day(-1) ) and decreased the HOMA-IR. In KKAy mice, CX08005 (50 mg.kg(-1) .day(-1) ) improved glucose intolerance, GSIS, ISWB and hyperglycaemia. CX08005 also enhanced insulin-stimulated glucose disposal, increased glucose infusion rate and glucose uptake in muscle and fat in DIO mice (hyperinsulinaemic-euglycaemic clamp test). CX08005 enhanced insulin-induced glucose uptake in 3T3-L1 adipocytes and C2C12 myotubes, and increased phosphorylation of IRbeta/IRS1 and downstream molecules in hepatocytes in a dose- and insulin-dependent manner respectively. CONCLUSIONS AND IMPLICATIONS: Our results strongly suggest that CX08005 directly enhances insulin action in vitro and in vivo through competitive inhibition of PTP1B.</t>
  </si>
  <si>
    <t>Protein tyrosine phosphatase 1b (Ptp1b) is a negative regulator of leptin and insulin-signalling pathways. Its targeted deletion in proopiomelanocortin (POMC) neurons protects mice from obesity and diabetes by increasing energy expenditure. Inflammation accompanies increased energy expenditure. Therefore, the present study aimed to determine whether POMC-Ptp1b deletion increases energy expenditure via an inflammatory process, which would impair endothelial function. We characterized the metabolic and cardiovascular phenotypes of Ptp1b+/+ and POMC-Ptp1b-/- mice. Clamp studies revealed that POMC-Ptp1b deletion reduced body fat and increased energy expenditure as evidenced by a decrease in feed efficiency and an increase in oxygen consumption and respiratory exchange ratio. POMC-Ptp1b deletion induced a 2.5-fold increase in plasma tumour necrosis factor alpha (TNF-alpha) levels and elevated body temperature. Vascular studies revealed an endothelial dysfunction in POMC-Ptp1b-/- mice. Nitric oxide synthase inhibition [N-nitro-L-arginine methyl ester (L-NAME)] reduced relaxation to a similar extent in Ptp1b+/+ and POMC-Ptp1b-/- mice. POMC-Ptp1b deletion decreased ROS-scavenging enzymes [superoxide dismutases (SODs)] whereas it increased ROS-generating enzymes [NADPH oxidases (NOXs)] and cyclooxygenase-2 (COX-1) expression, in aorta. ROS scavenging or NADPH oxidase inhibition only partially improved relaxation whereas COX-2 inhibition and thromboxane-A2 (TXA2) antagonism fully restored relaxation in POMC-Ptp1b-/- mice Chronic treatment with the soluble TNF-alpha receptor etanercept decreased body temperature, restored endothelial function and reestablished aortic COX-2, NOXs and SOD expression to their baseline levels in POMC-Ptp1b-/- mice. However, etanercept promoted body weight gain and decreased energy expenditure in POMC-Ptp1b-/- mice. POMC-Ptp1b deletion increases plasma TNF-alpha levels, which contribute to body weight regulation via increased energy expenditure and impair endothelial function via COX-2 and ROS-dependent mechanisms.</t>
  </si>
  <si>
    <t>Cell signaling is dependent on the balance between phosphorylation of proteins by kinases and dephosphorylation by phosphatases. This balance if often disrupted in colorectal cancer (CRC), leading to increased cell proliferation and invasion. For many years research has focused on the role of kinases as potential oncogenes in cancer, while phosphatases were commonly assumed to be tumor suppressive. However, this dogma is currently changing as phosphatases have also been shown to induce cancer growth. One of these phosphatases is protein tyrosine phosphatase 1B (PTP1B). Here we report that the expression of PTP1B is increased in colorectal cancer as compared to normal tissue, and that the intrinsic enzymatic activity of the protein is also enhanced. This suggests a role for PTP1B phosphatase activity in CRC formation and progression. Furthermore, we found that increased PTP1B expression is correlated to a worse patient survival and is an independent prognostic marker for overall survival and disease free survival. Knocking down PTP1B in CRC cell lines results in a less invasive phenotype with lower adhesion, migration and proliferation capabilities. Together, these results suggest that inhibition of PTP1B activity is a promising new target in the treatment of colorectal cancer and the prevention of metastasis.</t>
  </si>
  <si>
    <t>Obesity is a major risk factor for cardiovascular disease in males and females. Whether obesity triggers cardiovascular disease via similar mechanisms in both the sexes is, however, unknown. In males, the adipokine leptin highly contributes to obesity-related cardiovascular disease by increasing sympathetic activity. Females secrete 3x to 4x more leptin than males, but do not exhibit high sympathetic tone with obesity. Nevertheless, females show inappropriately high aldosterone levels that positively correlate with adiposity and blood pressure (BP). We hypothesized that leptin induces hypertension and endothelial dysfunction via aldosterone-dependent mechanisms in females. Leptin control of the cardiovascular function was analyzed in female mice sensitized to leptin via the deletion of protein tyrosine phosphatase 1b (knockout) and in agouti yellow obese hyperleptinemic mice (Ay). Hypersensitivity to leptin (wild-type, 115 +/- 2; protein tyrosine phosphatase 1b knockout, 124 +/- 2 mm Hg; P&lt;0.05) and obesity elevated BP (a/a, 113 +/- 1; Ay, 128 +/- 7 mm Hg; P&lt;0.05) and impaired endothelial function. Chronic leptin receptor antagonism restored BP and endothelial function in protein tyrosine phosphatase 1b knockout and Ay mice. Hypersensitivity to leptin and obesity reduced BP response to ganglionic blockade in both strains and plasma catecholamine levels in protein tyrosine phosphatase 1b knockout mice. Hypersensitivity to leptin and obesity significantly increased plasma aldosterone levels and adrenal CYP11B2 expression. Chronic leptin receptor antagonism reduced aldosterone levels. Furthermore, chronic leptin and mineralocorticoid receptor blockade reduced BP and improved endothelial function in both leptin-sensitized and obese hyperleptinemic female mice. Together, these data demonstrate that leptin induces hypertension and endothelial dysfunction via aldosterone-dependent mechanisms in female mice and suggest that obesity leads to cardiovascular disease via sex-specific mechanisms.</t>
  </si>
  <si>
    <t>Diabetes and obesity represent the major health problems and the most age-related metabolic diseases. Protein-tyrosine phosphatase 1B (PTP1B) has emerged as an important regulator of insulin signal transduction and is regarded as a pharmaceutical target for metabolic disorders. To find novel natural materials presenting therapeutic activities against diabetes and obesity, we screened various herb extracts using a chip screening allowing the determination of PTP1B inhibitory effects of the tested compounds using insulin receptor (IR) as the substrate. Cudrania tricuspidata leaves (CTe) had a strong inhibitory effect on PTP1B activity and substantially inhibited fat accumulation in 3T3-L1 cells. CTe was orally administrated to diet-induced obesity (DIO) mice once daily for 3 weeks after which changes in glucose, insulin metabolism, and fat accumulation were examined. Hepatic enzyme markers (aspartate aminotransferase, AST, and alanine aminotransferase, ALT) and total fat mass and triglyceride levels decreased in CTe-treated mice, whereas body weight and total cholesterol concentration slightly decreased. CTe increased the phosphorylation of IRS-1 and Akt in liver tissue. Furthermore, CTe treatment significantly lowered blood glucose levels and improved insulin secretion in DIO mice. Our results strongly suggest that CTe may represent a promising therapeutic substance against diabetes and obesity.</t>
  </si>
  <si>
    <t>Protein tyrosine phosphatase 1B (PTP1B) has anti-inflammatory potential but PTP1B responses are desensitized in the lung by prolonged cigarette smoke exposure. Here we investigate whether PTP1B expression affects lung disease severity during respiratory syncytial viral (RSV) exacerbations of chronic obstructive pulmonary disease (COPD). Ptp1b(-/-) mice infected with RSV exhibit exaggerated immune cell infiltration, damaged epithelial cell barriers, cytokine production, and increased apoptosis. Elevated expression of S100A9, a damage-associated molecular pattern molecule, was observed in the lungs of Ptp1b(-/-) mice during RSV infection. Utilizing a neutralizing anti-S100A9 IgG antibody, it was determined that extracellular S100A9 signaling significantly affects lung damage during RSV infection. Preexposure to cigarette smoke desensitized PTP1B activity that coincided with enhanced S100A9 secretion and inflammation in wild-type animals during RSV infection. S100A9 levels in human bronchoalveolar lavage fluid had an inverse relationship with lung function in healthy subjects, smokers, and COPD subjects. Fully differentiated human bronchial epithelial cells isolated from COPD donors cultured at the air liquid interface secreted more S100A9 than cells from healthy donors or smokers following RSV infection. Together, these findings show that reduced PTP1B responses contribute to disease symptoms in part by enhancing S100A9 expression during viral-associated COPD exacerbations.</t>
  </si>
  <si>
    <t>BACKGROUND: Protein tyrosine phosphatase 1B (PTP1B) has been implicated as a negative regulator of insulin signaling. We reported previously that impaired glucose-stimulated insulin secretion (GSIS) in rats fed high-fat diet was associated with higher PTP1B protein levels in islets. The aim of the present study was to investigate the effect of increasing PTP1B on insulin secretion in beta-cells. METHODS: INS-1 cells were transduced with recombinant adenoviruses containing human PTP1B cDNA (Ad-PTP1B), or no exogenous gene (Ad-ctrl). The expression levels of PTP1B, insulin receptor (IR), insulin receptor substrate-1(IRS-1), glucokinase and glucose transporter-2 were evaluated by Western blot. Then insulin-stimulated IR and IRS tyrosine phosphorylation, and Akt pathway activation were measured. GSIS was also performed to evaluate INS-1 cells function. RESULTS: PTP1B expression level was increased 5.9-fold at 48h post-transduction. The overexpression of PTP1B had no effect on proliferation and apoptosis of INS-1 cells. Compared with control cells, INS-1 cells overexpressing PTP1B showed decrease in insulin-stimulated tyrosine phosphorylation of the insulin receptor (IR) and insulin receptor substrate-1(IRS-1) by 56.4% and 53.1%, respectively. In addition, Akt phosphorylation was reduced 59.6%. Moreover, in Ad-PTP1B-transduced cells, 16.7mM glucose caused a 1.6+/-0.2 fold increase (vs. 3.9+/-0.7 fold in nontransduced cells) in insulin secretion relative to secretion at 2.8mM glucose. Further analysis determined that overexpression of PTP1B induced down-regulated expression of glucokinase (42%) and glucose transporter-2 (48%). CONCLUSIONS: Our findings suggested that overexpression of PTP1B can inhibit GSIS in INS-1 cells through negatively regulating insulin signaling.</t>
  </si>
  <si>
    <t>Though patient sex influences response to cancer treatments, little is known of the molecular causes, and cancer therapies are generally given irrespective of patient sex. We assessed transcriptomic differences in tumors from men and women spanning 17 cancer types, and we assessed differential expression between tumor and normal samples stratified by sex across 7 cancers. We used the LincsCloud platform to perform Connectivity Map analyses to link transcriptomic signatures identified in male and female tumors with chemical and genetic perturbagens, and we performed permutation testing to identify perturbagens that showed significantly differential connectivity with male and female tumors. Our analyses predicted that females are sensitive and males are resistant to tamoxifen treatment of lung adenocarcinoma, a finding which is consistent with known male-female differences in lung cancer. We made several novel predictions, including that CDK1 and PTPN1 knockdown would be more effective in males with hepatocellular carcinoma, and SMAD3 and HSPA4 knockdown would be more effective in females with head and neck squamous cell carcinoma. Our results provide a new resource for researchers studying male-female biological and treatment response differences in human cancer. The complete results of our analyses are provided at the website accompanying this manuscript (http://becklab.github.io/SexLinked).</t>
  </si>
  <si>
    <t>Glycogen synthase kinase-3beta (GSK-3beta) is a key element to phosphorylate tau and form neurofibrillary tangles (NFTs) found in tauopathies including Alzheimer's disease (AD). A current topic for AD therapy is focused upon how to prevent tau phosphorylation. In the present study, PKCepsilon activated Akt and inactivated GSK-3beta by directly interacting with each protein. Inhibition of protein tyrosine phosphatase 1B (PTP1B), alternatively, caused an enhancement in the tyrosine phosphorylation of insulin receptor substrate 1 (IRS-1), allowing activation of Akt through a pathway along an IRS-1/phosphatidylinositol 3 kinase (PI3K)/3-phosphoinositide-dependent protein kinase-1 (PDK1)/Akt axis, to phosphorylate and inactivate GSK-3beta. Combination of PKCepsilon activation and PTP1B inhibition more sufficiently activated Akt and inactivated GSK-3beta than each independent treatment, to suppress amyloid beta (Abeta)-induced tau phosphorylation and ameliorate spatial learning and memory impairment in 5xFAD transgenic mice, an animal model of AD. This may represent an innovative strategy for AD therapy.</t>
  </si>
  <si>
    <t>CONTEXT: Despite phytochemical studies of Agrimonia pilosa Ledeb. (Rosaceae), the antidiabetic effects of this plant are unknown. OBJECTIVE: This study characterizes the isolated compounds from the aerial parts of A. pilosa and evaluates their PTP1B and alpha-glucosidase inhibitory properties. MATERIALS AND METHODS: Ethanol extract of A. pilosa was found to inhibit 64% PTP1B activity at 30 mug/mL. The ethanol extract was partitioned with methylene chloride, ethyl acetate, n-butanol, and water fractions. Among these, the ethyl acetate fraction displayed the most potent PTP1B activity. The ethyl acetate extract was separated by chromatographic methods to obtain flavonoids and triterpenoids (1-11); which were evaluated for their inhibitory effects on PTP1B activity with p-nitrophenyl phosphate (p-NPP) as a substrate, and also alpha-glucosidase enzyme. RESULTS: Compounds 1-11 were identified as apigenin-7-O-beta-d-glucuronide-6''-methyl ester, triliroside, quercetin-7-O-beta-d-glycoside, quercetin-3-O-beta-d-glycoside, kaempferol, kaempferol-3-O-alpha-l-rhamnoside, beta-sitosterol, ursolic acid, tormentic acid, methyl 2-hydroxyl tricosanoate, and palmitic acid. Compounds 8, 9, and 11 displayed inhibitory effects on PTP1B activity with IC50 values of 3.47 +/- 0.02, 0.50 +/- 0.06, and 0.10 +/- 0.03 muM, respectively. Compounds 3, 4, 6, and 9 exhibited inhibition of the alpha-glucosidase activity with IC50 values of 11.2 +/- 0.2, 29.6 +/- 0.9, 28.5 +/- 0.1, and 23.8 +/- 0.4 muM, respectively. DISCUSSION AND CONCLUSION: As major ingredients of A. pilosa, compounds 1, 6, 8, and 9 showed the greatest inhibitory potency on PTP1B activity. Compounds 3, 6, 8, and 9 also showed potent inhibitory effects on alpha-glucosidase enzyme. This result suggested the potential of these compounds for developing antidiabetic agents.</t>
  </si>
  <si>
    <t>Artemisia roxburghiana is used in traditional medicine for treating various diseases including diabetes. The present study was designed to evaluate the antidiabetic potential of active constituents by using protein tyrosine phosphatase 1B (PTP1B) as a validated target for management of diabetes. Various compounds were isolated as active principles from the crude methanolic extract of aerial parts of A. roxburghiana. All compounds were screened for PTP1B inhibitory activity. Molecular docking simulations were performed to investigate the mechanism behind PTP1B inhibition of the isolated compound and positive control, ursolic acid. Betulinic acid, betulin and taraxeryl acetate were the active PTP1B principles with IC50 values 3.49 +/- 0.02, 4.17 +/- 0.03 and 87.52 +/- 0.03 microM, respectively. Molecular docking studies showed significant molecular interactions of the triterpene inhibitors with Gly220, Cys215, Gly218 and Asp48 inside the active site of PTP1B. The antidiabetic activity of A. roxburghiana could be attributed due to PTP1B inhibition by its triterpene constituents, betulin, betulinic acid and taraxeryl acetate. Computational insights of this study revealed that the C-3 and C-17 positions of the compounds needs extensive optimization for the development of new lead compounds.</t>
  </si>
  <si>
    <t>Pyrroloquinoline quinone (PQQ), an aromatic tricyclic o-quinone, was identified initially as a redox cofactor for bacterial dehydrogenases. Although PQQ is not biosynthesized in mammals, trace amounts of PQQ have been found in human and rat tissues because of its wide distribution in dietary sources. Importantly, nutritional studies in rodents have revealed that PQQ deficiency exhibits diverse systemic responses, including growth impairment, immune dysfunction, and abnormal reproductive performance. Although PQQ is not currently classified as a vitamin, PQQ has been implicated as an important nutrient in mammals. In recent years, PQQ has been receiving much attention owing to its physiological importance and pharmacological effects. In this article, we review the potential health benefits of PQQ with a focus on its growth-promoting activity, anti-diabetic effect, anti-oxidative action, and neuroprotective function. Additionally, we provide an update of its basic pharmacokinetics and safety information in oral ingestion.</t>
  </si>
  <si>
    <t>Two new monoterpenoid indole alkaloids, named 14,15-dihydro-14beta,15beta-epoxy-10-hydroxyscandine (1) and 15alpha-hydroxy-meloscandonine (2), together with 12 known compounds, were isolated from the aerial parts of Melodinus hemsleyanus Diels. The structures of 1 and 2 were elucidated on the bases of 1D and 2D NMR spectra and MS. Two new compounds were evaluated for their PTP1B and Drak2 inhibitory effects, and inactivity.</t>
  </si>
  <si>
    <t>Macrophage classical (M1) versus alternative (M2) polarization is critical for the homeostatic control of innate immunity. Uncontrolled macrophage polarization is frequently implicated in diseases. This study reports a new functional role for receptor-interacting protein 140 (RIP140) in regulating this phenotypic switch. RIP140 is required for M1 activation, and its degradation is critical to LPS-induced endotoxin tolerance (ET). Here, we found that failure to establish RIP140 degradation-mediated ET prevents M2 polarization, and reducing RIP140 level facilitates an M1/M2 switch, resulting in more efficient wound healing in animal models generated with either transgenic or bone marrow transplant procedures. The M2-suppressive effect is elicited by a new function of RIP140 that, in macrophages exposed to M2 cues, is exported to cytosol, forming complexes with CAPNS1 (calpain regulatory subunit) to activate calpain 1/2, that activates PTP1B phosphatase. The activated PTP1B then reduces STAT6 phosphorylation, thereby suppressing the efficiency of M2 polarization. It is concluded that RIP140 plays dual roles in regulating the M1-M2 phenotype switch: the first, in the nucleus, is an M1 enhancer and the second, in the cytosol, is an M2 suppressor. Modulating the level and/or subcellular distribution of RIP140 can be a new therapeutic strategy for diseases where inflammatory/anti-inflammatory responses are critical.</t>
  </si>
  <si>
    <t>A new steroidal ketone (1), with an ergosta-22,25-diene side chain, was obtained from the South China Sea marine sponge Xestospongia testudinaria. The structure of 1 was determined on the basis of detailed spectroscopic analysis and by comparison with literature. Compound 1 exhibited significant inhibitory activity against protein tyrosine phosphatase 1B (PTP1B), a key target for the treatment of type II diabetes and obesity, with an IC50 value of 4.27 +/- 0.55 muM, which is comparable with the positive control oleanolic acid (IC50 = 2.63 +/- 0.22 muM).</t>
  </si>
  <si>
    <t>Vanadium compounds are promising anti-diabetic agents. Although BEOV was not able to succeed in phase II clinical trial, great progresses have been made in the past three decades on the discovery and development of anti-diabetic vanadium compounds. A vast of knowledge has been obtained on the molecular mechanisms of both the pharmacological and toxicological effects of vanadium complexes. It has been revealed that vanadium compounds exert insulin enhancement effects and cell protection via a multiple mechanism involving inhibition of PTP1B, activation of PPARs- AMPK signaling, regulation of unfolded protein responses (UPRs), and stimulation of antioxidant enzymes, while vanadium-induced oxidative stress and inflammatory response could primarily be attributed to vanadium toxicity. Based on the present results concerning the relationship between structures, biological activities and biochemical properties, the rationale for future design of anti-diabetic vanadium compounds has been discussed.</t>
  </si>
  <si>
    <t>INTRODUCTION: Leonurus sibiricus L. is regularly used in traditional Mongolian medicine including for the treatment of symptoms of diabetes mellitus. OBJECTIVES: To provide a validated quantitation method for the quality control of Leonurus sibiricus and to prove in vitro insulin-sensitisation, thereby supporting the traditional use of Leonurus sibiricus. METHODOLOGY: Pulverised Leonurus sibiricus material was either extracted with methanol or methanol:water (25:75, v/v). HPLC-CAD (charged aerosol detector) separations were performed on a Luna Phenyl-Hexyl column with water and acetonitrile (both modified with 0.1% formic acid) as mobile phase. Gradient elution was employed using theophylline as internal standard. Tentative peak identification was facilitated by HPLC-MS. Validation was carried out according to ICH (International Conference on Harmonisation) guidelines. Potential insulin-sensitisation of accordant extracts was assessed in glucose uptake experiments in C2C12 myocytes and protein tyrosine phosphatase 1B (PTP1B) enzyme assays. RESULTS: Thirty-six compounds were tentatively identified based on their retention times, UV spectra, MS fragments and data from literature. They comprise phenolcarboxylic acids, flavonoids, iridoid glycosides, and phenylpropanoids, among which acetylharpagide, ajugoside, lavandulifolioside, and verbascoside were selected for quantitation. The methanol extract contained 0.42% combined iridoids, and 1.58% combined phenylpropanoids. Validation showed good accuracy, intermediate precision and robustness. The methanol extract of Leonurus sibiricus led to a 1.5 fold increase in insulin-stimulated cellular glucose uptake and inhibition of PTP1B by 40% at a concentration of 10 microg/mL. CONCLUSION: HPLC-CAD analysis allowed sensitive quantitation of the selected marker compounds in Leonurus sibiricus, thereby providing a reliable tool for its quality control.</t>
  </si>
  <si>
    <t>Liver fibrosis is a reversible wound-healing response to chronic hepatic injuries. Activation of hepatic stellate cells (HSCs) plays a pivotal role in the development of hepatic fibrosis. The currently accepted mechanism for the resolution of liver fibrosis is the apoptosis and inactivation of activated HSCs. Protein tyrosine phosphatase 1B (PTP1B), a prototype of non-receptor protein tyrosine phosphatase, is proved to be a vital modulator in cardiac fibrogenesis. However, the precise role of PTP1B on liver fibrosis and HSC activation is still unclear. Our study showed that the expression of PTP1B was elevated in fibrotic liver but reduced after spontaneous recovery. Moreover, stimulation of HSC-T6 cells with transforming growth factor-beta1 (TGF-beta1) resulted in a dose/time-dependent increase of PTP1B mRNA and protein. Co-incubation of HSC-T6 cells with PTP1B-siRNA inhibited the cell proliferation and activation induced by TGF-beta1. Additionally, both mRNA and protein of PTP1B were dramatically decreased in inactivated HSCs after treated with adipogenic differentiation mixture (MDI). Over-expression of PTP1B hindered the inactivation of HSC-T6 cells induced by MDI. These observations revealed a regulatory role of PTP1B in liver fibrosis and implied PTP1B as a potential therapeutic target.</t>
  </si>
  <si>
    <t>Obesity has more than doubled in children and tripled in adolescents in the past 30 yr. The association between metabolic disorders in offspring of obese mothers with diabetes has long been known; however, a growing body of research indicates that fathers play a significant role through presently unknown mechanisms. Recent observations have shown that changes in paternal diet may result in transgenerational inheritance of the insulin-resistant phenotype. Although diet-induced epigenetic reprogramming via paternal lineage has recently received much attention in the literature, the effect of paternal physical activity on offspring metabolism has not been adequately addressed. In the current study, we investigated the effects of long-term voluntary wheel-running in C57BL/6J male mice on their offspring's predisposition to insulin resistance. Our observations revealed that fathers subjected to wheel-running for 12 wk produced offspring that were more susceptible to the adverse effects of a high-fat diet, manifested in increased body weight and adiposity, impaired glucose tolerance, and elevated insulin levels. Long-term paternal exercise also altered expression of several metabolic genes, including Ogt, Oga, Pdk4, H19, Glut4, and Ptpn1, in offspring skeletal muscle. Finally, prolonged exercise affected gene methylation patterns and micro-RNA content in the sperm of fathers, providing a potential mechanism for the transgenerational inheritance. These findings suggest that paternal exercise produces offspring with a thrifty phenotype, potentially via miRNA-induced modification of sperm.</t>
  </si>
  <si>
    <t>Increase in fructose consumption together with decrease in physical activity contributes to the development of metabolic syndrome and consequently cardiovascular diseases. The current study examined the preventive role of exercise on defects in cardiac insulin signaling and function of endothelial nitric oxide synthase (eNOS) in fructose fed rats. Male Wistar rats were divided into control, sedentary fructose (received 10% fructose for 9 weeks) and exercise fructose (additionally exposed to low intensity exercise) groups. Concentration of triglycerides, glucose, insulin and visceral adipose tissue weight were determined to estimate metabolic syndrome development. Expression and/or phosphorylation of cardiac insulin receptor (IR), insulin receptor substrate 1 (IRS1), tyrosine-specific protein phosphatase 1B (PTP1B), Akt, extracellular signal-regulated protein kinases 1 and 2 (ERK1/2) and eNOS were evaluated. Fructose overload increased visceral adipose tissue, insulin concentration and homeostasis model assessment index. Exercise managed to decrease visceral adiposity and insulin level and to increase insulin sensitivity. Fructose diet increased level of cardiac PTP1B and pIRS1 (Ser307), while levels of IR and ERK1/2, as well as pIRS1 (Tyr 632), pAkt (Ser473, Thr308) and pERK1/2 were decreased. These disturbances were accompanied by reduced phosphorylation of eNOS at Ser1177. Exercise managed to prevent most of the disturbances in insulin signaling caused by fructose diet (except phosphorylation of IRS1 at Tyr 632 and phosphorylation and protein expression of ERK1/2) and consequently restored function of eNOS. Low intensity exercise could be considered as efficient treatment of cardiac insulin resistance induced by fructose diet.</t>
  </si>
  <si>
    <t>DNA display of PNA-encoded libraries was used to pair fragments containing different phosphotyrosine surrogates with diverse triazoles. Microarray-based screening of the combinatorially paired fragment sets (62,500 combinations) against a prototypical phosphatase, PTP1B, was used to identify the fittest fragments. A focused library (10,000 members) covalently pairing identified fragments with linkers of different length and geometry was synthesized. Screening of the focused library against PTP1B and closely related TCPTP revealed orthogonal inhibitors. The selectivity of the identified inhibitors for PTP1B versus TCPT was confirmed by enzymatic inhibition assay.</t>
  </si>
  <si>
    <t>Protein tyrosine phosphatase 1B (PTP1B) plays an important role as a negative regulator of the insulin and leptin signaling pathways. Therefore, this enzyme is regarded as an attractive therapeutic target for the treatment of type 2 diabetes and obesity. Our screening program for PTP1B inhibitors led to the isolation of four sesquiterpenes and sterol: N,N'-bis[(6R,7S)-7-amino-7,8-dihydro-alpha-bisabolen-7-yl]urea (1), (6R,7S)-7-amino-7,8-dihydro-alpha-bisabolene (2), (1R,6S,7S,10S)-10-isothiocyanato-4-amorphene (3), axinisothiocyanate J (4), and axinysterol (5) from the marine sponge Axinyssa sp. collected at Iriomote Island. Of these, compound 1 was the most potent inhibitor of PTP1B activity (IC50=1.9muM) without cytotoxicity at 50muM in two human cancer cell lines, hepatoma Huh-7 and bladder carcinoma EJ-1 cells. Compound 1 also moderately enhanced the insulin-stimulated phosphorylation levels of Akt in Huh-7 cells. Therefore, compound 1 has potential as a new type of anti-diabetic drug candidate possessing PTP1B inhibitory activity.</t>
  </si>
  <si>
    <t>In this study, a synthetic steroidal glycoside SBF-1 had strong and preferential antitumor effects on the human chronic myeloid leukemia (CML) cell line K562 and its imatinib-resistant form K562/G. SBF-1 induced apoptosis in both cell lines without any effect on cell cycle arrest. It also inhibited the activation of PI3K/Akt pathway members, such as PI3K and Akt, as well as downstream targets mTOR and Bcl-2. Moreover, the degradation of the Bcr-Abl protein was induced by SBF-1 in a concentration- and time-dependent manner. Using a pull-down assay, SBF-1 was found to bind to both Bcr-Abl and PTP1B and disrupted the interaction between them. SBF-1 triggered the degradation of Bcr-Abl through ubiquitination via the lysosome pathway. Taking together these findings, this study, for the first time, suggests that the blockade of the interaction between Bcr-Abl and PTP1B may be a feasible strategy for the treatment of CML, especially CML with resistance to Bcr-Abl kinase inhibitor imatinib. Our study also indicates that SBF-1 may serve as a leading compound for novel anti-CML therapeutic agents.</t>
  </si>
  <si>
    <t>Oligonol is a low-molecular-weight form of polyphenol that is derived from lychee fruit extract and contains catechin-type monomers and oligomers of proanthocyanidins. This study investigates the anti-diabetic activities of oligonol via alpha-glucosidase and human recombinant protein tyrosine phosphatase 1B (PTP1B) assays, as well as its anti-Alzheimer activities by evaluating the ability of this compound to inhibit acetylcholinesterase (AChE), butyrylcholinesterase (BChE), and beta-site amyloid precursor protein cleaving enzyme 1 (BACE1). Oligonol exhibited potent concentration-dependent anti-diabetic activities by inhibiting alpha-glucosidase and PTP1B with IC50 values of 23.14 microg/mL and 1.02 microg/mL, respectively. Moreover, a kinetics study revealed that oligonol inhibited alpha-glucosidase (K i = 22.36) and PTP1B (K i = 8.51) with characteristics typical of a mixed inhibitor. Oligonol also displayed potent concentration-dependent inhibitory activity against AChE and BChE with IC50 values of 4.34 microg/mL and 2.07 microg/mL, respectively. However, oligonol exhibited only marginal concentration-dependent BACE1 inhibitory activity with an IC50 value of 130.45 microg/mL. A kinetics study revealed mixed-type inhibition against AChE (K i = 4.65) and BACE1 (K i = 58.80), and noncompetitive-type inhibition against BChE (K i = 9.80). Furthermore, oligonol exhibited dose-dependent inhibitory activity against peroxynitrite (ONOO(-))-mediated protein tyrosine nitration. These results indicate that oligonol has strong preventative potential in diabetes mellitus and in Alzheimer's disease.</t>
  </si>
  <si>
    <t>Chicoric acid (CA) is a phenolic compound present in dietary supplements with a large spectrum of biological properties reported ranging from antioxidant, to antiviral, to immunostimulatory properties. Due to the fact that chicoric acid promotes phagocytic activity and was reported as an allosteric inhibitor of the PTP1B phosphatase, we examined the effect of CA on YopH phosphatase from pathogenic bacteria, which block phagocytic processes of a host cell. We performed computational studies of chicoric acid binding to YopH as well as validation experiments with recombinant enzymes. In addition, we performed similar studies for caffeic and chlorogenic acids to compare the results. Docking experiments demonstrated that, from the tested compounds, only CA binds to both catalytic and secondary binding sites of YopH. Our experimental results showed that CA reduces activity of recombinant YopH phosphatase from Yersinia enterocolitica and human CD45 phosphatase. The inhibition caused by CA was irreversible and did not induce oxidation of catalytic cysteine. We proposed that inactivation of YopH induced by CA is involved with allosteric inhibition by interacting with essential regions responsible for ligand binding.</t>
  </si>
  <si>
    <t>Protein dephosphorylation, which is an inverse process of phosphorylation, plays a crucial role in a myriad of cellular processes, including mitotic cycle, proliferation, differentiation, and cell growth. Compared with tyrosine kinase substrate and phosphorylation site prediction, there is a paucity of studies focusing on computational methods of predicting protein tyrosine phosphatase substrates and dephosphorylation sites. In this work, we developed two elegant models for predicting the substrate dephosphorylation sites of three specific phosphatases, namely, PTP1B, SHP-1, and SHP-2. The first predictor is called MGPS-DEPHOS, which is modified from the GPS (Group-based Prediction System) algorithm with an interpretable capability. The second predictor is called CKSAAP-DEPHOS, which is built through the combination of support vector machine (SVM) and the composition of k-spaced amino acid pairs (CKSAAP) encoding scheme. Benchmarking experiments using jackknife cross validation and 30 repeats of 5-fold cross validation tests show that MGPS-DEPHOS and CKSAAP-DEPHOS achieved AUC values of 0.921, 0.914 and 0.912, for predicting dephosphorylation sites of the three phosphatases PTP1B, SHP-1, and SHP-2, respectively. Both methods outperformed the previously developed kNN-DEPHOS algorithm. In addition, a web server implementing our algorithms is publicly available at http://genomics.fzu.edu.cn/dephossite/ for the research community.</t>
  </si>
  <si>
    <t>Serotonin (5-hydroxytriptamine, 5-HT) has an important role in milk volume homeostasis within the mammary gland during lactation. We have previously shown that the expression of beta-casein, a differentiation marker in mammary epithelial cells, is suppressed via 5-HT-mediated inhibition of signal transduction and activator of transcription 5 (STAT5) phosphorylation in the human mammary epithelial MCF-12A cell line. In addition, the reduction of beta-casein in turn was associated with 5-HT7 receptor expression in the cells. The objective of this study was to determine the mechanisms underlying the 5-HT-mediated suppression of beta-casein and STAT5 phosphorylation. The beta-casein level and phosphorylated STAT5 (pSTAT5)/STAT5 ratio in the cells co-treated with 5-HT and a protein kinase A (PKA) inhibitor (KT5720) were significantly higher than those of cells treated with 5-HT alone. Exposure to 100 muM db-cAMP for 6 h significantly decreased the protein levels of beta-casein and pSTAT5 and the pSTAT5/STAT5 ratio, and significantly increased PTP1B protein levels. In the cells co-treated with 5-HT and an extracellular signal-regulated kinase1/2 (ERK) inhibitor (FR180294) or Akt inhibitor (124005), the beta-casein level and pSTAT5/STAT5 ratio were equal to those of cells treated with 5-HT alone. Treatment with 5-HT significantly induced PTP1B protein levels, whereas its increase was inhibited by KT5720. In addition, the PTP1B inhibitor sc-222227 increased the expression levels of beta-casein and the pSTAT5/STAT5 ratio. Our observations indicate that PTP1B directly regulates STAT5 phosphorylation and that its activation via the cAMP/PKA pathway downstream of the 5-HT7 receptor is involved in the suppression of beta-casein expression in MCF-12A cells.</t>
  </si>
  <si>
    <t>Diet affects the risk and progression of prostate cancer, but the interplay between diet and genetic alterations in this disease is not understood. Here we present genetic evidence in the mouse showing that prostate cancer progression driven by loss of the tumor suppressor Pten is mainly unresponsive to a high-fat diet (HFD), but that coordinate loss of the protein tyrosine phosphatase Ptpn1 (encoding PTP1B) enables a highly invasive disease. Prostate cancer in Pten(-/-)Ptpn1(-/-) mice was characterized by increased cell proliferation and Akt activation, interpreted to reflect a heightened sensitivity to IGF-1 stimulation upon HFD feeding. Prostate-specific overexpression of PTP1B was not sufficient to initiate prostate cancer, arguing that it acted as a diet-dependent modifier of prostate cancer development in Pten(-/-) mice. Our findings offer a preclinical rationale to investigate the anticancer effects of PTP1B inhibitors currently being studied clinically for diabetes treatment as a new modality for management of prostate cancer. Cancer Res; 76(11); 3130-5. (c)2016 AACR.</t>
  </si>
  <si>
    <t>Three new sesquiterpene hydroquinones, avapyran (1), 17-O-acetylavarol (2), and 17-O-acetylneoavarol (3), were isolated from a Dysidea sp. marine sponge collected in Okinawa together with five known congeners: avarol (4), neoavarol (5), 20-O-acetylavarol (6), 20-O-acetylneoavarol (7), and 3'-aminoavarone (8). The structures of 1-3 were assigned on the basis of their spectroscopic data. Compounds 1-3 inhibited the activity of protein tyrosine phosphatase 1B with IC50 values of 11, 9.5, and 6.5 muM, respectively, while known compounds 4-8 gave IC50 values of 12, &gt;32, 10, 8.6, and 18 muM, respectively. In a preliminary investigation on structure-activity relationships, six ester and methoxy derivatives (9-14) were prepared from 4 and 5.</t>
  </si>
  <si>
    <t>In humans, daylight vision is primarily mediated by cone photoreceptors. These cells die in age-related retinal degenerations. Prolonging the life of cones for even one decade would have an enormous beneficial effect on usable vision in an aging population. Photoreceptors are postmitotic, but shed 10% of their outer segments daily, and must synthesize the membrane and protein equivalent of a proliferating cell each day. Although activation of oncogenic tyrosine kinase and inhibition of tyrosine phosphatase signaling is known to be essential for tumor progression, the cellular regulation of this signaling in postmitotic photoreceptor cells has not been studied. In the present study, we report that a novel G-protein coupled receptor-mediated insulin receptor (IR) signaling pathway is regulated by non-receptor tyrosine kinase Src through the inhibition of protein tyrosine phosphatase IB (PTP1B). We demonstrated the functional significance of this pathway through conditional deletion of IR and PTP1B in cones, in addition to delaying the death of cones in a mouse model of cone degeneration by activating the Src. This is the first study demonstrating the molecular mechanism of a novel signaling pathway in photoreceptor cells, which provides a window of opportunity to save the dying cones in retinal degenerative diseases.</t>
  </si>
  <si>
    <t>BACKGROUND: Cutaneous squamous cell carcinoma (cSCC) is the second most common skin cancer and frequently progresses from an actinic keratosis (AK), a sun-induced keratinocyte intraepithelial neoplasia (KIN). Epigenetic mechanisms involved in the phenomenon of progression from AK to cSCC remain to be elicited. METHODS: Expression of microRNAs in sun-exposed skin, AK and cSCC was analysed by Agilent microarrays. DNA methylation of miR-204 promoter was determined by bisulphite treatment and pyrosequencing. Identification of miR-204 targets and pathways was accomplished in HaCat cells. Immunofluorescence and immunohistochemistry were used to analyze STAT3 activation and PTPN11 expression in human biopsies. RESULTS: cSCCs display a marked downregulation of miR-204 expression when compared to AK. DNA methylation of miR-204 promoter was identified as one of the repressive mechanisms that accounts for miR-204 silencing in cSCC. In HaCaT cells miR-204 inhibits STAT3 and favours the MAPK signaling pathway, likely acting through PTPN11, a nuclear tyrosine phosphatase that is a direct miR-204 target. In non-peritumoral AK lesions, activated STAT3, as detected by pY705-STAT3 immunofluorescence, is retained in the membrane and cytoplasm compartments, whereas AK lesions adjacent to cSCCs display activated STAT3 in the nuclei. CONCLUSIONS: Our data suggest that miR-204 may act as a "rheostat" that controls the signalling towards the MAPK pathway or the STAT3 pathway in the progression from AK to cSCC.</t>
  </si>
  <si>
    <t>Metastasis is a complicated, multistep process and remains the major cause of cancer-related mortality. Exploring the molecular mechanisms underlying tumor metastasis is crucial for development of new strategies for cancer prevention and treatment. In this study, we found that protein tyrosine phosphatase 1B (PTP1B) promoted breast cancer metastasis by regulating phosphatase and tensin homolog (PTEN) but not epithelial-mesenchymal transition (EMT). By detecting PTP1B expression of the specimens from 128 breast cancer cases, we found that the level of PTP1B was higher in breast cancer tissues than the corresponding adjacent normal tissues. Notably, PTP1B was positively associated with lymph node metastasis (LNM) and estrogen receptor (ER) status. In vitro, disturbing PTP1B expression obviously attenuated cell migration and invasion. On the contrary, PTP1B overexpression significantly increased migration and invasion of breast cancer cells. Mechanistically, PTP1B knockdown upregulated PTEN, accompanied with an abatement of AKT phosphorylation and the expression of matrix metalloproteinase 2 (MMP2) and MMP7. Conversely, forced expression of PTP1B reduced PTEN and increased AKT phosphorylation as well as the expression of MMP2 and MMP7. Notably, neither EMT nor stemness of breast cancer cells was regulated by PTP1B. We also found that PTP1B acted as an independent prognostic factor and predicted poor prognosis in ER-positive breast cancer patients. Taken together, our findings provide advantageous evidence for the development of PTP1B as a potential therapeutic target for breast cancer, especially for ER-positive breast cancer patients.</t>
  </si>
  <si>
    <t>OBJECTIVES: Use of ART containing HIV PIs has previously been associated with toxicity in subcutaneous adipose tissue (SAT), potentially contributing to the development of lipodystrophy and insulin resistance. However, the effect of PIs on SAT function in ART-naive patients independent of other ART classes is unknown. This study aimed to elucidate the effect of initiating PI-only ART on SAT function in ART-naive subjects. METHODS: In the HIVNAT-019 study, 48 HIV-infected, ART-naive Thai adults commencing PI-only ART comprising lopinavir/ritonavir/saquinavir for 24 weeks underwent assessments of fasting metabolic parameters and body composition. In a molecular substudy, 20 subjects underwent SAT biopsies at weeks 0, 2 and 24 for transcriptional, protein, mitochondrial DNA (mtDNA) and histological analyses. ClinicalTrials.gov registration number: NCT00400738. RESULTS: Over 24 weeks, limb fat increased (+416.4 g, P = 0.023), coinciding with larger adipocytes as indicated by decreased adipocyte density in biopsies (-32.3 cells/mm(2), P = 0.047) and increased mRNA expression of adipogenesis regulator PPARG at week 2 (+58.1%, P = 0.003). Increases in mtDNA over 24 weeks (+600 copies/cell, P = 0.041), decreased NRF1 mRNA expression at week 2 (-33.7%, P &lt; 0.001) and increased COX2/COX4 protein ratio at week 24 (+288%, P = 0.038) indicated improved mitochondrial function. Despite decreased AKT2 mRNA at week 2 (-28.6%, P = 0.002) and increased PTPN1 mRNA at week 24 (+50.3%, P = 0.016) suggesting insulin resistance, clinical insulin sensitivity [by homeostasis model assessment (HOMA-IR)] was unchanged. CONCLUSIONS: Initiation of PI-only ART showed little evidence of SAT toxicity, the changes observed being consistent with a return to health rather than contributing to lipodystrophy.</t>
  </si>
  <si>
    <t>A new series of 2-substituted imino-3-substituted-5- heteroarylidene-1,3-thiazolidine-4-ones as the potent bidentate PTP1B inhibitors were designed and synthesized in this paper. All of the new compounds were characterized and identified by spectra analysis. The biological screening test against PTP1B showed that some of these compounds have the positive inhibitory activity against PTP1B. The activity of the compounds with 5-substituted pyrrole on 5-postion of 1,3-thiazolidine-4-one are more potent than that of those compounds with 5-substituted pyridine group. Compound 14b, 14h and 14i showed IC50 values of 8.66 muM, 6.83 muM and 6.09 muM against PTP1B, respectively. Docking analysis of these active compounds with PTP1B showed the possible interaction modes of these biheterocyclic compounds with the active sites of PTP1B. The inhibition tests against oncogenetic CDC25B were also conducted on this set of compounds to evaluate the selectivity and possible anti-neoplastic activity. Compound 14b also showed the lowest IC50 of 1.66 muM against CDC25B among all the possible inhibitors, including 14g, 14h, 14i and 15c. Some pharmacological parameters including VolSurf, steric and electric descriptors of all the compounds were calculated to give some hints about the relative relationship with the biological activity. The result of this study might give some light on designing the possible anti-cancer drugs targeting at phosphatases. The most active compound 14i might be used as the lead compound for further structure modification of the new low molecular weight PTP1B inhibitors with the N-containing heterocyclic skeleton.</t>
  </si>
  <si>
    <t>Expression of wild-type protein tyrosine phosphatase (PTP) 1B may act either as a tumor suppressor by dysregulation of protein tyrosine kinases or a tumor promoter through Src dephosphorylation at Y527 in human breast cancer cells. To explore whether mutated PTP1B is involved in human carcinogenesis, we have sequenced PTP1B cDNAs from human tumors and found splice mutations in ~20% of colon and thyroid tumors. The PTP1BDeltaE6 mutant expressed in these two tumor types and another PTP1BDeltaE5 mutant expressed in colon tumor were studied in more detail. Although PTP1BDeltaE6 revealed no phosphatase activity compared with wild-type PTP1B and the PTP1BDeltaE5 mutant, its expression induced oncogenic transformation of rat fibroblasts without Src activation, indicating that it involved signaling pathways independent of Src. The transformed cells were tumourigenic in nude mice, suggesting that the PTP1BDeltaE6 affected other molecule(s) in the human tumors. These observations may provide a novel therapeutic target for colon and thyroid cancer.</t>
  </si>
  <si>
    <t>Insulin resistance is a characteristic feature of type 2 diabetes mellitus (T2DM) and is characterized by defects in insulin signaling. This study investigated the modulatory effects of fucosterol on the insulin signaling pathway in insulin-resistant HepG2 cells by inhibiting protein tyrosine phosphatase 1B (PTP1B). In addition, molecular docking simulation studies were performed to predict binding energies, the specific binding site of fucosterol to PTP1B, and to identify interacting residues using Autodock 4.2 software. Glucose uptake was determined using a fluorescent D-glucose analogue and the glucose tracer 2-[N-(7-nitrobenz-2-oxa-1,3-diazol-4-yl) amino]-2-deoxyglucose, and the signaling pathway was detected by Western blot analysis. We found that fucosterol enhanced insulin-provoked glucose uptake and conjointly decreased PTP1B expression level in insulin-resistant HepG2 cells. Moreover, fucosterol significantly reduced insulin-stimulated serine (Ser307) phosphorylation of insulin receptor substrate 1 (IRS1) and increased phosphorylation of Akt, phosphatidylinositol-3-kinase, and extracellular signal- regulated kinase 1 at concentrations of 12.5, 25, and 50 microM in insulin-resistant HepG2 cells. Fucosterol inhibited caspase-3 activation and nuclear factor kappa B in insulin-resistant hepatocytes. These results suggest that fucosterol stimulates glucose uptake and improves insulin resistance by downregulating expression of PTP1B and activating the insulin signaling pathway. Thus, fucosterol has potential for development as an anti-diabetic agent.</t>
  </si>
  <si>
    <t>Invadopodia, actin-based protrusions of invasive carcinoma cells that focally activate extracellular matrix-degrading proteases, are essential for the migration and intravasation of tumor cells during dissemination from the primary tumor. We have previously shown that cortactin phosphorylation at tyrosine residues, in particular tyrosine 421, promotes actin polymerization at newly-forming invadopodia, promoting their maturation to matrix-degrading structures. However, the mechanism by which cells regulate the cortactin tyrosine phosphorylation-dephosphorylation cycle at invadopodia is unknown. Mena, an actin barbed-end capping protein antagonist, is expressed as various splice-isoforms. The Mena(INV) isoform is upregulated in migratory and invasive sub-populations of breast carcinoma cells, and is involved in tumor cell intravasation. Here we show that forced Mena(INV) expression increases invadopodium maturation to a far greater extent than equivalent expression of other Mena isoforms. Mena(INV) is recruited to invadopodium precursors just after their initial assembly at the plasma membrane, and promotes the phosphorylation of cortactin tyrosine 421 at invadopodia. In addition, we show that cortactin phosphorylation at tyrosine 421 is suppressed by the phosphatase PTP1B, and that PTP1B localization to the invadopodium is reduced by Mena(INV) expression. We conclude that Mena(INV) promotes invadopodium maturation by inhibiting normal dephosphorylation of cortactin at tyrosine 421 by the phosphatase PTP1B.</t>
  </si>
  <si>
    <t>Phosphotyrosine peptides are useful starting points for inhibitor design and for the search for protein tyrosine phosphatase (PTP) phosphoprotein substrates. To identify novel phosphopeptide substrates of PTP1B, we developed a computational prediction protocol based on a virtual library of protein sequences with known phosphotyrosine sites. To these we applied sequence-based methods, biologically meaningful filters and molecular docking. Five peptides were selected for biochemical testing of their potential as PTP1B substrates. All five peptides were equally good substrates for PTP1B compared to a known peptide substrate whereas appropriate control peptides were not recognized, showing that our protocol can be used to identify novel peptide substrates of PTP1B.</t>
  </si>
  <si>
    <t>Previous studies have shown that very low-dose infusions of leptin into the third or the fourth ventricle alone have little effect on energy balance, but simultaneous low-dose infusions cause rapid weight loss and increased phosphorylation of STAT3 (p-STAT3) in hypothalamic sites that express leptin receptors. Other studies show that injecting high doses of leptin into the fourth ventricle inhibits food intake and weight gain. Therefore, we tested whether fourth-ventricle leptin infusions that cause weight loss are associated with increased leptin signaling in the hypothalamus. In a dose response study 14-day infusions of increasing doses of leptin showed significant hypophagia, weight loss, and increased hypothalamic p-STAT3 in rats receiving at least 0.9 mug leptin/day. In a second study 0.6 mug leptin/day transiently inhibited food intake and reduced carcass fat, but had no significant effect on energy expenditure. In a final study, we identified the localization of STAT3 activation in the hypothalamus of rats receiving 0, 0.3, or 1.2 mug leptin/day. The high dose of leptin, which caused weight loss in the first experiment, increased p-STAT3 in the ventromedial, dorsomedial, and arcuate nuclei of the hypothalamus. The low dose that increased brown fat UCP1 but did not affect body composition in the first experiment had little effect on hypothalamic p-STAT3. We propose that hindbrain leptin increases the precision of control of energy balance by lowering the threshold for leptin signaling in the forebrain. Further studies are needed to directly test this hypothesis.</t>
  </si>
  <si>
    <t>BACKGROUND: Several in vitro studies have shown that zinc deficiency could induce endoplasmic reticulum (ER) stress, resulting in activation of the unfolded protein response. OBJECTIVE: We aimed to determine whether consumption of a zinc-deficient diet (ZnD) triggers ER stress and to understand the impact of dietary zinc intake on ER stress-induced apoptosis using a mouse model. METHODS: Young adult (8-16 wk of age) male mice of strain C57BL/6 were fed either a ZnD (&lt;1 mg/kg diet), or a zinc-adequate diet (ZnA; 30 mg/kg diet). After 2 wk, liver, pancreas, and serum samples were collected and analyzed for indexes of ER stress. In another experiment, mice were fed either a ZnD, a ZnA, or a zinc-supplementation diet (ZnS; 180 mg/kg diet). After 2 wk, vehicle or tunicamycin (TM; 2 mg/kg body weight) was administered to mice to model ER stress. Liver and serum were analyzed for indexes of ER stress to evaluate the effects of zinc status. RESULTS: Mice fed a ZnD did not activate the apoptotic and ER stress markers in the liver or pancreas. During the TM challenge, mice fed a ZnD showed greater C/EBP-homologous protein expression in the liver (3.8-fold, P &lt; 0.01) than did ZnA-fed mice. TM-treated mice fed a ZnD also had greater terminal deoxynucleotidyl transferase deoxyuridine triphosphate nick-end labeling-positive cells in the liver (2.2-fold, P &lt; 0.05), greater hepatic triglyceride accumulation (1.5-fold, P &lt; 0.05), greater serum alanine aminotransferase activity (1.6-fold, P &lt; 0.05), and greater protein-tyrosine phosphatase 1B activity (1.5-fold, P &lt; 0.05), respectively, than did those fed a ZnA. No significant differences were observed in these parameters between mice fed ZnAs and ZnSs. CONCLUSIONS: Consumption of a ZnD per se is not a critical factor for induction of ER stress in mice; however, once ER stress is triggered, adequate dietary zinc intake is required for suppressing apoptotic cell death and further insults in the liver of mice.</t>
  </si>
  <si>
    <t>Nitric oxide (NO) exerts its biological function through S-nitrosylation of cellular proteins. Due to the labile nature of this modification under physiological condition, identification of S-nitrosylated residue in enzymes involved in signaling regulation remains technically challenging. The present study investigated whether intrinsic NO produced in endothelium-derived MS-1 cells response to insulin stimulation might target endogenous protein tyrosine phosphatases (PTPs). For this, we have developed an approach using a synthetic reagent that introduces a phenylacetamidyl moiety on S-nitrosylated Cys, followed by detection with anti-phenylacetamidyl Cys (PAC) antibody. Coupling with sequential blocking of free thiols with multiple iodoacetyl-based Cys-reactive chemicals, we employed this PAC-switch method to show that endogenous SHP-2 and PTP1B were S-nitrosylated in MS-1 cells exposed to insulin. The mass spectrometry detected a phenylacetamidyl moiety specifically present on the active-site Cys463 of SHP-2. Focusing on the regulatory role of PTP1B, we showed S-nitrosylation to be the principal Cys reversible redox modification in endothelial insulin signaling. The PAC-switch method in an imaging format illustrated that a pool of S-nitrosylated PTP1B was colocalized with activated insulin receptor to the cell periphery, and that such event was endothelial NO synthase (eNOS)-dependent. Moreover, ectopic expression of the C215S mutant of PTP1B that mimics the active-site Cys215 S-nitrosylated form restored insulin responsiveness in eNOS-ablated cells, which was otherwise insensitive to insulin stimulation. This work not only introduces a new method that explores the role of physiological NO in regulating signal transduction, but also highlights a positive NO effect on promoting insulin responsiveness through S-nitrosylation of PTP1B's active-site Cys215.</t>
  </si>
  <si>
    <t>Directed cell migration, a key process in metastasis, arises from the combined influence of multiple processes, including chemotaxis-the directional movement of cells to soluble cues-and haptotaxis-the migration of cells on gradients of substrate-bound factors. However, it is unclear how chemotactic and haptotactic pathways integrate with each other to drive overall cell behavior. Mena(INV) has been implicated in metastasis by driving chemotaxis via dysregulation of phosphatase PTP1B and more recently in haptotaxis via interaction with integrin alpha5beta1. Here we find that Mena(INV)-driven haptotaxis on fibronectin (FN) gradients requires intact signaling between alpha5beta1 integrin and the epidermal growth factor receptor (EGFR), which is influenced by PTP1B. Furthermore, we show that Mena(INV)-driven haptotaxis and ECM reorganization both require the Rab-coupling protein RCP, which mediates alpha5beta1 and EGFR recycling. Finally, Mena(INV) promotes synergistic migratory response to combined EGF and FN in vitro and in vivo, leading to hyperinvasive phenotypes. Together our data demonstrate that Mena(INV) is a shared component of multiple prometastatic pathways that amplifies their combined effects, promoting synergistic cross-talk between RTKs and integrins.</t>
  </si>
  <si>
    <t>Protein tyrosine phosphatases (PTP) play important roles in the pathogenesis of many diseases. The fact that no PTP inhibitors have reached the market so far has raised many questions about their druggability. In this study, the active sites of 17 PTPs were characterized and assessed for its ability to bind drug-like molecules. Consequently, PTPs were classified according to their druggability scores into four main categories. Only four members showed intermediate to very druggable pocket; interestingly, the rest of them exhibited poor druggability. Particularly focusing on PTP1B, we also demonstrated the influence of several factors on the druggability of PTP active site. For instance, the open conformation showed better druggability than the closed conformation, while the tight-bound water molecules appeared to have minimal effect on the PTP1B druggability. Finally, the allosteric site of PTP1B was found to exhibit superior druggability compared to the catalytic pocket. This analysis can prove useful in the discovery of new PTP inhibitors by assisting researchers in predicting hit rates from high throughput or virtual screening and saving unnecessary cost, time, and efforts via prioritizing PTP targets according to their predicted druggability.</t>
  </si>
  <si>
    <t>Phytochemical investigation of the natural products from Xanthium strumarium led to the isolation of fourteen compounds including seven caffeoylquinic acid (CQA) derivatives. The individual compounds were screened for inhibition of alpha-glucosidase, protein tyrosine phosphatase 1beta (PTP1beta), advanced glycation end products (AGEs), and ABTS(+) radical scavenging activity using in vitro assays. Among the isolated compounds, methyl-3,5-di-caffeoyquinic acid exhibited significant inhibitory activity against alpha-glucosidase (18.42 muM), PTP1beta (1.88 muM), AGEs (82.79 muM), and ABTS(+) (6.03 muM). This effect was marked compared to that of the positive controls (acarbose 584.79 muM, sumarin 5.51 muM, aminoguanidine 1410.00 muM, and trolox 29.72 muM respectively). In addition, 3,5-di-O-CQA (88.14 muM) and protocatechuic acid (32.93 muM) had a considerable inhibitory effect against alpha-glucosidase and ABTS(+). Based on these findings, methyl-3,5-di-caffeoyquinic acid was assumed to be potentially responsible for the anti-diabetic actions of X. strumarium.</t>
  </si>
  <si>
    <t>Protein tyrosine phosphatase 1B (PTP1B) has become an outstanding target for the treatment of diabetes and obesity. Recent research has demonstrated that some fullerene derivatives serve as a new nanoscale-class of potent inhibitors of PTP1B, but the specific mechanism remains unclear. Several molecular modeling methods (molecular docking, molecular dynamics simulations, and molecular mechanics/generalized Born surface area calculations) were integrated to provide insight into the binding mode and inhibitory mechanism of the new class of fullerene inhibitors. The results reveal that PTP1B with an open WPD loop is more susceptible to the combination with the fullerene inhibitor because of their comparable shapes and sizes. When the WPD loop fluctuates to the open conformation, the inhibitor falls into the active pocket and induces conformational rotation of the WPD loop. This rotation is closely related to the reduction of the catalytic activity of PTP1B. In addition, it is suggested that compound 1, like compound 2, is a competitive inhibitor since it blocks the active site to prevent the binding of the substrate. The high binding affinity of fullerene-based compounds and the transition of the WPD loop, caused by the specific structural property of the hydrophobic fullerene core and the appended polar groups, make these fullerene derivatives efficient competitive inhibitors. The theoretical results provide useful clues for further investigation of the noval inhibitors of PTP1B at the nanoscale.</t>
  </si>
  <si>
    <t>OBJECTIVE: Single-nucleotide polymorphisms (SNPs) associated with the response to recombinant human growth hormone (r-hGH) have previously been identified in growth hormone deficiency (GHD) and Turner syndrome (TS) children in the PREDICT long-term follow-up (LTFU) study (Nbib699855). Here, we describe the PREDICT validation (VAL) study (Nbib1419249), which aimed to confirm these genetic associations. DESIGN AND METHODS: Children with GHD (n = 293) or TS (n = 132) were recruited retrospectively from 29 sites in nine countries. All children had completed 1 year of r-hGH therapy. 48 SNPs previously identified as associated with first year growth response to r-hGH were genotyped. Regression analysis was used to assess the association between genotype and growth response using clinical/auxological variables as covariates. Further analysis was undertaken using random forest classification. RESULTS: The children were younger, and the growth response was higher in VAL study. Direct genotype analysis did not replicate what was found in the LTFU study. However, using exploratory regression models with covariates, a consistent relationship with growth response in both VAL and LTFU was shown for four genes - SOS1 and INPPL1 in GHD and ESR1 and PTPN1 in TS. The random forest analysis demonstrated that only clinical covariates were important in the prediction of growth response in mild GHD (&gt;4 to &lt;10 mug/L on GH stimulation test), however, in severe GHD (&lt;/=4 mug/L) several SNPs contributed (in IGF2, GRB10, FOS, IGFBP3 and GHRHR). CONCLUSIONS: The PREDICT validation study supports, in an independent cohort, the association of four of 48 genetic markers with growth response to r-hGH treatment in both pre-pubertal GHD and TS children after controlling for clinical/auxological covariates. However, the contribution of these SNPs in a prediction model of first-year response is not sufficient for routine clinical use.</t>
  </si>
  <si>
    <t>A new polyacetylene compound, isopetrosynol (1), was isolated from the Okinawan marine sponge Halichondria cf. panicea together with petrosynol (2), adociacetylene D (3), (5R)-3,15,27-triacontatriene-1,29-diyn-5-ol (4), and petrosterol (5). The structure of 1 was assigned on the basis of spectroscopic data for 1 and 2. Compound 1 inhibited protein tyrosine phosphatase 1B (PTP1B) activity with an IC50 value of 8.2+/-0.3 microM, while compound 2, a diastereomer of 1, showed only 28.9+/-4.5% inhibition at 21.6 microM. The IC50 values of compounds 3 and 4 were 7.8+/-0.5 and 12.2+/-0.5 microM, respectively. Oleanolic acid, a positive control, inhibited PTP1B activity at 0.7+/-0.1 microM (IC50) in the same experiment. The inhibitory activity of 1 was stronger than that of its diastereomer (2). This is the first study to show the inhibitory effects of polyacetylene compounds on PTP1B.</t>
  </si>
  <si>
    <t>The purpose of our study was to identify the currently lacking molecular mechanism that accounts for the co-occurrence of two seemingly disparate diseases: psoriasis and type II diabetes. We aimed to investigate a panel of 84 genes related to the diabetic regulatory network in psoriasis (Ps), psoriasis type II diabetes (Ps-T2D), type II diabetes (T2D) and healthy control (HC). We hypothesize that such attempts would provide novel diagnostic markers and/or insights into pathogenesis of the disease. A quantitative Real Time-PCR Human Diabetes RT(2) Profiler PCR Array was chosen to explore the expression profile 84 diabetic genes in study subjects. Statistical analysis was carried out using appropriate software. The analysis revealed three candidate genes GSK3B, PTPN1, STX4 that are differentially expressed in study subjects. GSK3B was highly significant in Ps-T2D (P=0.00018, FR=-26.6), followed by Ps (P=0.0028, FR=-14.5) and T2D groups (P=0.032, FR=-5.9). PTPN1 showed significant association only with PS-T2D (P=0.00027, FR=-8.5). STX4 showed significant association with both Ps (P=0.0002, FR=-20) and Ps-T2D (P=0.0016, FR=-11.2). ACE represents an additional marker that showed suggestive association with Ps (P=0.0079, FR=-9.37). Our study highlights the complex genetics of Ps-T2D and present biomarkers for the development of T2D in Ps cases.</t>
  </si>
  <si>
    <t>Protein tyrosine phosphatase 1B (PTP1B) is known to promote the pathogenesis of diabetes and obesity by negatively regulating insulin and leptin pathways, but its role associated with colon carcinogenesis is still under debate. In this study, we demonstrated the oncogenic role of PTP1B in promoting colon carcinogenesis and predicting worse clinical outcomes in CRC patients. By co-immunoprecipitation, we showed that PITX1 was a novel substrate of PTP1B. Through direct dephosphorylation at Y160, Y175 and Y179, PTP1B destabilized PITX1, which resulted in downregulation of the PITX1/p120RasGAP axis. Interestingly, we found that regorafenib, the approved target agent for advanced CRC patients, exerted a novel property against PTP1B. By inhibiting PTP1B activity, regorafenib treatment augmented the stability of PITX1 protein and upregulated the expression of p120RasGAP in CRC. Importantly, we found that this PTP1B-dependant PITX1/p120RasGAP axis determines the in vitro anti-CRC effects of regorafenib. The above-mentioned effects of regorafenib were confirmed by the HT-29 xenograft tumor model. In conclusion, we demonstrated a novel oncogenic mechanism of PTP1B on affecting PITX1/p120RasGAP in CRC. Regorafenib inhibited CRC survival through reserving PTP1B-dependant PITX1/p120RasGAP downregulation. PTP1B may be a potential biomarker predicting regorafenib effectiveness, and a potential solution for CRC.</t>
  </si>
  <si>
    <t>Protein tyrosine phosphatases (PTPs) regulate protein function by dephosphorylating phosphorylated proteins in many signaling cascades and some of them have been targets for drug development against many human diseases. There have been many reports that some chemical inhibitors could regulate particular phosphatases. However, there was no extensive study on specificity of inhibitors towardss phosphatases. We investigated the effects of ethyl-3,4-dephostatin, a potent inhibitor of five PTPs including PTP-1B and Src homology-2-containing protein tyrosine phosphatase-1 (SHP-1), on thirteen other PTPs using in vitro phosphatase assays. Of them, dual-specificity protein phosphatase 26 (DUSP26), which inhibits mitogen-activated protein kinase (MAPK) and p53 tumor suppressor and is known to be overexpressed in anaplastic thyroid carcinoma, was inhibited by ethyl-3,4-dephostatin in a concentration-dependent manner. Kinetic studies with ethyl-3,4-dephostatin and DUSP26 revealed competitive inhibition, suggesting that ethyl-3,4-dephostatin binds to the catalytic site of DUSP26 like other substrate PTPs. Moreover, ethyl-3,4-dephostatin protects DUSP26-mediated dephosphorylation of p38, a member of the MAPK family, and p53. Taken together, these results suggest that ethyl-3,4-dephostatin functions as a multiphosphatase inhibitor and is useful as a therapeutic agent for cancers overexpressing DUSP26.</t>
  </si>
  <si>
    <t>Since many Zn complexes have been developed to enhance the insulin-like activity and increase the exposure and residence of Zn in the animal body, these complexes are recognized as one of the new candidates with action mechanism different from existing anti-diabetic drugs. However, the molecular mechanism by which Zn complexes exert an anti-DM effect is unknown. Therefore, we evaluated the activity of Zn complexes, especially related to the phosphorylation of insulin signaling pathway components. We focused on the insulin-like effects of the bis(hinokitiolato)zinc complex, [Zn(hkt)2], using 3T3-L1 adipocytes. [Zn(hkt)2] was taken up by cells and induced Akt phosphorylation in a time-dependent manner. Additionally, it showed inhibitory activity against PTP1B and PTEN, which are major negative regulators of insulin signaling. It did not promote the phosphorylation of IR (insulin receptor)-beta or IRS (insulin receptor substrate)-1 by itself, but in combination with insulin, it enhanced the phosphorylation of IRbeta. We conclude that [Zn(hkt)2] has effects on the proteins of insulin signaling pathway without insulin receptor mediation, and [Zn(hkt)2] promotes insulin function and shows the anti-DM effects. Thus, [Zn(hkt)2] may be the basis for improved DM treatments.</t>
  </si>
  <si>
    <t>Insulin facilitates glucose uptake into cells by translocating the glucose transporter GLUT4 towards the cell surface through a pathway along an insulin receptor (IR)/IR substrate 1 (IRS-1)/phosphatidylinositol 3 kinase (PI3K)/3-phosphoinositide-dependent protein kinase-1 (PDK1)/Akt axis. The newly synthesized phosphatidylethanolamine derivative 1,2-O-bis-[8-{2-(2-pentyl-cyclopropylmethyl)-cyclopropyl}-octanoyl]-sn-glycero-3- phosphatidylethanolamine (diDCP-LA-PE) has the potential to inhibit protein tyrosine phosphatase 1B (PTP1B) and to directly activate PKCzeta, an atypical isozyme, and PKCepsilon, a novel isozyme. PTP1B inhibition enhanced insulin signaling cascades downstream IR/IRS-1 by preventing tyrosine dephosphorylation. PKCzeta and PKCepsilon directly activated Akt2 by phosphorylating at Thr309 and Ser474, respectively. diDCP-LA-PE increased cell surface localization of GLUT4 and stimulated glucose uptake into differentiated 3T3-L1 adipocytes, still with knocking-down IR or in the absence of insulin. Moreover, diDCP-LA-PE effectively reduced serum glucose levels in type 1 diabetes (DM) model mice. diDCP-LA-PE, thus, may enable type 1 DM therapy without insulin injection.</t>
  </si>
  <si>
    <t>AIMS: Cardiac angiogenesis is an important determinant of heart failure. We examined the hypothesis that protein tyrosine phosphatase (PTP)-1B, a negative regulator of vascular endothelial growth factor (VEGF) receptor-2 activation, is causally involved in the cardiac microvasculature rarefaction during hypertrophy and that deletion of PTP1B in endothelial cells prevents the development of heart failure. METHODS AND RESULTS: Cardiac hypertrophy was induced by transverse aortic constriction (TAC) in mice with endothelial-specific deletion of PTP1B (End.PTP1B-KO) and controls (End.PTP1B-WT). Survival up to 20 weeks after TAC was significantly improved in mice lacking endothelial PTP1B. Serial echocardiography revealed a better systolic pump function, less pronounced cardiac hypertrophy, and left ventricular dilation compared with End.PTP1B-WT controls. Histologically, banded hearts from End.PTP1B-KO mice exhibited increased numbers of PCNA-positive, proliferating endothelial cells resulting in preserved cardiac capillary density and improved perfusion as well as reduced hypoxia, apoptotic cell death, and fibrosis. Increased relative VEGFR2 and ERK1/2 phosphorylation and greater eNOS expression were present in the hearts of End.PTP1B-KO mice. The absence of PTP1B in endothelial cells also promoted neovascularization following peripheral ischaemia, and bone marrow transplantation excluded a major contribution of Tie2-positive haematopoietic cells to the improved angiogenesis in End.PTP1B-KO mice. Increased expression of caveolin-1 as well as reduced NADPH oxidase-4 expression, ROS generation and TGFbeta signalling were observed and may have mediated the cardioprotective effects of endothelial PTP1B deletion. CONCLUSIONS: Endothelial PTP1B deletion improves cardiac VEGF signalling and angiogenesis and protects against chronic afterload-induced heart failure. PTP1B may represent a useful target to preserve cardiac function during hypertrophy.</t>
  </si>
  <si>
    <t>Tumours exist in a hypoxic microenvironment and must limit excessive oxygen consumption. Hypoxia-inducible factor (HIF) controls mitochondrial oxygen consumption, but how/if tumours regulate non-mitochondrial oxygen consumption (NMOC) is unknown. Protein-tyrosine phosphatase-1B (PTP1B) is required for Her2/Neu-driven breast cancer (BC) in mice, although the underlying mechanism and human relevance remain unclear. We found that PTP1B-deficient HER2(+) xenografts have increased hypoxia, necrosis and impaired growth. In vitro, PTP1B deficiency sensitizes HER2(+) BC lines to hypoxia by increasing NMOC by alpha-KG-dependent dioxygenases (alpha-KGDDs). The moyamoya disease gene product RNF213, an E3 ligase, is negatively regulated by PTP1B in HER2(+) BC cells. RNF213 knockdown reverses the effects of PTP1B deficiency on alpha-KGDDs, NMOC and hypoxia-induced death of HER2(+) BC cells, and partially restores tumorigenicity. We conclude that PTP1B acts via RNF213 to suppress alpha-KGDD activity and NMOC. This PTP1B/RNF213/alpha-KGDD pathway is critical for survival of HER2(+) BC, and possibly other malignancies, in the hypoxic tumour microenvironment.</t>
  </si>
  <si>
    <t>Programmed death ligands (PDLs) are immune-regulatory molecules that are frequently affected by chromosomal alterations in B-cell lymphomas. Although PDL copy-number variations are well characterized, a detailed and comprehensive analysis of structural rearrangements (SRs) and associated phenotypic consequences is largely lacking. Here, we used oligonucleotide capture sequencing of 67 formalin-fixed paraffin-embedded tissues derived from primary B-cell lymphomas and 1 cell line to detect and characterize, at base-pair resolution, SRs of the PDL locus (9p24.1; harboring PDL1/CD274 and PDL2/PDCD1LG2). We describe 36 novel PDL SRs, including 17 intrachromosomal events (inversions, duplications, deletions) and 19 translocations involving BZRAP-AS1, CD44, GET4, IL4R, KIAA0226L, MID1, RCC1, PTPN1 and segments of the immunoglobulin loci. Moreover, analysis of the precise chromosomal breakpoints reveals 2 distinct cluster breakpoint regions (CBRs) within either CD274 (CBR1) or PDCD1LG2 (CBR2). To determine the phenotypic consequences of these SRs, we performed immunohistochemistry for CD274 and PDCD1LG2 on primary pretreatment biopsies and found that PDL SRs are significantly associated with PDL protein expression. Finally, stable ectopic expression of wild-type PDCD1LG2 and the PDCD1LG2-IGHV7-81 fusion showed, in coculture, significantly reduced T-cell activation. Taken together, our data demonstrate the complementary utility of fluorescence in situ hybridization and capture sequencing approaches and provide a classification scheme for PDL SRs with implications for future studies using PDL immune-checkpoint inhibitors in B-cell lymphomas.</t>
  </si>
  <si>
    <t>Membrane contact sites between the ER and multivesicular endosomes/bodies (MVBs) play important roles in endosome positioning and fission and in neurite outgrowth. ER-MVB contacts additionally function in epidermal growth factor receptor (EGFR) tyrosine kinase downregulation by providing sites where the ER-localized phosphatase, PTP1B, interacts with endocytosed EGFR before the receptor is sorted onto intraluminal vesicles (ILVs). Here we show that these contacts are tethered by annexin A1 and its Ca(2+)-dependent ligand, S100A11, and form a subpopulation of differentially regulated contact sites between the ER and endocytic organelles. Annexin A1-regulated contacts function in the transfer of ER-derived cholesterol to the MVB when low-density lipoprotein-cholesterol in endosomes is low. This sterol traffic depends on interaction between ER-localized VAP and endosomal oxysterol-binding protein ORP1L, and is required for the formation of ILVs within the MVB and thus for the spatial regulation of EGFR signaling.</t>
  </si>
  <si>
    <t>BACKGROUND: Protein tyrosine phosphatase 1B (PTP1B) is a member of the non-transmembrane phosphotyrosine phosphatase family. Recently, PTP1B has been proposed to be a novel target of anti-cancer and anti-diabetic drugs. However, the role of PTP1B in the central nervous system is not clearly understood. Therefore, in this study, we sought to define PTP1B's role in brain inflammation. METHODS: PTP1B messenger RNA (mRNA) and protein expression levels were examined in mouse brain and microglial cells after LPS treatment using RT-PCR and western blotting. Pharmacological inhibitors of PTP1B, NF-kappaB, and Src kinase were used to analyze these signal transduction pathways in microglia. A Griess reaction protocol was used to determine nitric oxide (NO) concentrations in primary microglia cultures and microglial cell lines. Proinflammatory cytokine production was measured by RT-PCR. Western blotting was used to assess Src phosphorylation levels. Immunostaining for Iba-1 was used to determine microglial activation in the mouse brain. RESULTS: PTP1B expression levels were significantly increased in the brain 24 h after LPS injection, suggesting a functional role for PTP1B in brain inflammation. Microglial cells overexpressing PTP1B exhibited an enhanced production of NO and gene expression levels of TNF-alpha, iNOS, and IL-6 following LPS exposure, suggesting that PTP1B potentiates the microglial proinflammatory response. To confirm the role of PTP1B in neuroinflammation, we employed a highly potent and selective inhibitor of PTP1B (PTP1Bi). In LPS- or TNF-alpha-stimulated microglial cells, in vitro blockade of PTP1B activity using PTP1Bi markedly attenuated NO production. PTP1Bi also suppressed the expression levels of iNOS, COX-2, TNF-alpha, and IL-1beta. PTP1B activated Src by dephosphorylating the Src protein at a negative regulatory site. PTP1B-mediated Src activation led to an enhanced proinflammatory response in the microglial cells. An intracerebroventricular injection of PTP1Bi significantly attenuated microglial activation in the hippocampus and cortex of LPS-injected mice compared to vehicle-injected mice. The gene expression levels of proinflammatory cytokines were also significantly suppressed in the brain by a PTP1Bi injection. Together, these data suggest that PTP1Bi has an anti-inflammatory effect in a mouse model of neuroinflammation. CONCLUSIONS: This study demonstrates that PTP1B is an important positive regulator of neuroinflammation and is a promising therapeutic target for neuroinflammatory and neurodegenerative diseases.</t>
  </si>
  <si>
    <t>Nine new sesquiterpenoids, clitocybulol derivatives, clitocybulols G-O (1-9) and three known sesquiterpenoids, clitocybulols C-E (10-12), were isolated from the solid culture of the edible fungus Pleurotus cystidiosus. The structures of compounds 1-12 were determined by spectroscopic methods. The absolute configurations of compounds 1-9 were assigned via the circular dichroism (CD) data analysis. Compounds 1, 6 and 10 showed moderate inhibitory activity against protein tyrosine phosphatase-1B (PTP1B) with IC50 values of 49.5, 38.1 and 36.0muM, respectively.</t>
  </si>
  <si>
    <t>To investigate the effects and the mechanism of compound WS090152 on non-alcoholic fatty liver (NAFL), the compound was administrated in C57BL/6J mice fed a high fat diet at 50 mg.kg(-1) by lavage. The lipid accumulation in liver was determined by the content of hepatic triglyceride (TG) and the histological pathological analysis. The levels of body weight gain, serum total cholesterol (TC) and TG were measured to evaluate lipid metabolism. Insulin sensitivity was determined by glucose infusion rate (GIR) value in hyperinsulinemic-euglycemic clamp test. The expression of related proteins in liver was measured by Western blot. The effect on the target protein tyrosine phosphatase 1B (PTP1B) was assessed by the activity of recombinate human PTP1B in vitro, and by the expressions of PTP1B in vivo, respectively. The content of hepatic TG (P&lt;0.05) and the pathological changes of the livers (P&lt;0.01) were attenuated, insulin resistance was improved, (P&lt;0.01), and the levels of serum TC (P&lt;0.01) and serum TG (P&lt;0.05) were reduced by WS090152 treatment in the mice. The recombinant h PTP1B activity was significantly inhibited with IC50 value of 0.34 mumol.L(-1); the expression of PTP1B was significantly downregulated, and the phosphorylation of its downstream insulin receptor (IR), and AKT was upregulated by WS090152 administration in the livers of NAFL mice. The expression of hepatic lipogenesis-related proteins-1c (SREBP-1c), fatty acid synthase (FAS), and acetyl-CoA carboxylase (ACC) was attenuated. These results suggest that compound WS090152 can ameliorate NAFL by increasing insulin sensitivity and decreasing hepatic lipogenesis probably through inhibition of PTP1B.</t>
  </si>
  <si>
    <t>A seco-cucurbitane triterpene and two aristolane sesquiterpenes, named (24E)-3,4-seco-cucurbita-4,24-diene-3-hydroxy-26,29-dioic acid, (+)-1,2-didehydro-9-hydroxy-aristlone, and (+)-12-hydroxy-aristlone, were isolated from fruiting bodies of the medicinal mushroom Russula lepida, together with (24E)-3,4-seco-cucurbita-4,24-diene-3,26,29-trioic acid and (+)-aristlone. The structures of the first three compounds, including their absolute configurations, were assigned on the basis of their NMR and ECD spectra. Two seco-cucurbitane triterpenes, (24E)-3,4-seco-cucurbita-4,24-diene-3-hydroxy-26,29-dioic acid and (24E)-3,4-seco-cucurbita-4,24-diene-3,26,29-trioic acid, inhibited the activity of protein tyrosine phosphatase 1B (PTP1B), with IC50 values of 20.3 and 0.4muM, respectively. All isolated compounds did not show cytotoxicity against human cancer cell lines, Huh-7 (hepatoma) and EJ-1 (bladder), at 50muM.</t>
  </si>
  <si>
    <t>A new phosphorylated polyketide, phosphoeleganin (1), has been isolated from the Mediterranean ascidian Sidnyum elegans. Its structure and configuration have been determined by extensive use of 2D NMR and microscale chemical degradation and/or derivatization. Phosphoeleganin (1) inhibited the protein tyrosine phosphatase 1B (PTP1B) activity.</t>
  </si>
  <si>
    <t>This study investigates the anti-diabetic effects of rutin from tartary buckwheat sprout in type 2 diabetes mouse model. The rutin content in tartary buckwheat sprout (TBS) is five times higher than that found in common buckwheat sprout (CBS) as evident from high-performance liquid chromatography analysis. Administration of either rutin or TBS ethanolic extract to diabetes mice decreased the serum glucose level significantly. Rutin down-regulated the expression levels of protein-tyrosine phosphatase 1B; it is negative regulator of insulin pathway, both transcriptionally and translationally in myocyte C2C12 in a dose-dependent manner. In conclusion, rutin can play a critical role in down-regulation of serum glucose level in type 2 diabetes.</t>
  </si>
  <si>
    <t>The expression of Toll-like receptor (TLR)-9, a pathogen recognition receptor that recognizes unmethylated CpG sequences in microbial DNA molecules, is linked to the pathogenesis of several lung diseases. TLR9 expression and signaling was investigated in animal and cell models of chronic obstructive pulmonary disease (COPD). We observed enhanced TLR9 expression in mouse lungs following exposure to cigarette smoke. Tlr9(-/-) mice were resistant to cigarette smoke-induced loss of lung function as determined by mean linear intercept, total lung capacity, lung compliance, and tissue elastance analysis. Tlr9 expression also regulated smoke-mediated immune cell recruitment to the lung; apoptosis; expression of granulocyte-colony stimulating factor (G-CSF), the CXCL5 protein, and matrix metalloproteinase-2 (MMP-2); and protein tyrosine phosphatase 1B (PTP1B) activity in the lung. PTP1B, a phosphatase with anti-inflammatory abilities, was identified as binding to TLR9. In vivo delivery of a TLR9 agonist enhanced TLR9 binding to PTP1B, which inactivated PTP1B. Ptp1b(-/-) mice had elevated lung concentrations of G-CSF, CXCL5, and MMP-2, and tissue expression of type-1 interferon following TLR9 agonist administration, compared with wild-type mice. TLR9 responses were further determined in fully differentiated normal human bronchial epithelial (NHBE) cells isolated from nonsmoker, smoker, and COPD donors, and then cultured at air liquid interface. NHBE cells from smokers and patients with COPD expressed more TLR9 and secreted greater levels of G-CSF, IL-6, CXCL5, IL-1beta, and MMP-2 upon TLR9 ligand stimulation compared with cells from nonsmoker donors. Although TLR9 combats infection, our results indicate that TLR9 induction can affect lung function by inactivating PTP1B and upregulating expression of proinflammatory cytokines.</t>
  </si>
  <si>
    <t>Phosphatases are key regulators of cellular signaling and as such play an important role in nearly all cellular processes governing diseases, including cancer. However, due to their highly conserved structure and highly charged and reactive catalytic site, they have been regarded as "undruggable." Fortunately, during the recent Europhosphatase meeting (Turku, Finland), it became clear that phosphatases can no longer be ignored as potential targets in cancer therapy. As reactivation of tumor-suppressor phosphatases or direct inhibition of phosphatases acting as oncogenes is becoming available, this class of enzymes can now be considered as feasible drug targets. Cancer Res; 76(2); 193-6. (c)2016 AACR.</t>
  </si>
  <si>
    <t>BACKGROUND: Chronic heart failure (CHF) induces endothelial dysfunction in part because of decreased nitric oxide (NO(.)) production, but the direct link between endothelial dysfunction and aggravation of CHF is not directly established. We previously reported that increased NO production via inhibition of protein tyrosine phosphatase 1B (PTP1B) is associated with reduced cardiac dysfunction in CHF. Investigation of the role of endothelial PTP1B in these effects may provide direct evidence of the link between endothelial dysfunction and CHF. METHODS AND RESULTS: Endothelial deletion of PTP1B was obtained by crossing LoxP-PTP1B with Tie2-Cre mice. CHF was assessed 4 months after myocardial infarction. In some experiments, to exclude gene extinction in hematopoietic cells, Tie2-Cre/LoxP-PTP1B mice were lethally irradiated and reconstituted with bone marrow from wild-type mice, to obtain mouse with endothelial-specific deletion of PTP1B. Vascular function evaluated ex vivo in mesenteric arteries showed that in wild-type mice, CHF markedly impaired NO-dependent flow-mediated dilatation. CHF-induced endothelial dysfunction was less marked in endoPTP1B(-/-) mice, suggesting restored NO production. Echocardiographic, hemodynamic, and histological evaluations demonstrated that the selectively improved endothelial function was associated with reduced left ventricular dysfunction and remodeling, as well as increased survival, in the absence of signs of stimulated angiogenesis or increased cardiac perfusion. CONCLUSIONS: Prevention of endothelial dysfunction, by endothelial PTP1B deficiency, is sufficient to reduce cardiac dysfunction post myocardial infarction. Our results provide for the first time a direct demonstration that endothelial protection per se reduces CHF and further suggest a causal role for endothelial dysfunction in CHF development.</t>
  </si>
  <si>
    <t>Mast cells play a critical role in allergic reactions. The cross-linking of FcepsilonRI-bound IgE with multivalent antigen initiates a cascade of signaling events leading to mast cell activation. It has been well-recognized that cross linking of FcepsilonRI mediates tyrosine phosphorylation. However, the mechanism involved in tyrosine dephosphorylation in mast cells is less clear. Here we demonstrated that protein tyrosine phosphatase 1B (PTP1B)-deficient mast cells showed increased IgE-mediated phosphorylation of the signal transducer and activator of transcription 5 (STAT5) and enhanced production of CCL9 (MIP-1gamma) and IL-6 in IgE-mediated mast cells activation in vitro. However, IgE-mediated calcium mobilization, beta-hexaosaminidase release (degranulation), and phosphorylation of IkappaB and MAP kinases were not affected by PTP1B deficiency. Furthermore, PTP1B deficient mice showed normal IgE-dependent passive cutaneous anaphylaxis and late phase cutaneous reactions in vivo. Thus, PTP1B specifically regulates IgE-mediated STAT5 pathway, but is redundant in influencing mast cell function in vivo.</t>
  </si>
  <si>
    <t>Renal mesangial cells (RMCs) constitute a population of cells in glomerular mesangium. Inflammatory cytokines produced by RMCs play a vital role in renal inflammation. miRNAs are key regulators of inflammatory cytokine expression. The abnormal expression of renal miRNAs and the consequent changes in inflammatory signal transduction are closely associated with renal inflammation. However, our knowledge of the functions of renal miRNAs is still limited. In this study, we investigated the role of miR-744 in type I interferon (IFN) signaling pathway in primary human RMCs. We show that overexpression of miR-744 enhances IFN-induced CCL2, CCL5, CXCL10, and IL6 expression specifically in RMCs. We found that the activation of TYK2, STAT1 and STAT3 was significantly enhanced by miR-744. miR-744 also enhanced the activation of non-classical signal components, such as ERK and p38. We then identified PTP1B, a ubiquitously expressed phosphatase, as the target of miR-744 that is responsible for enhancing type I IFN response. Finally, miR-744 expression was induced by type I IFN in RMCs. Collectively, our data indicate that by targeting PTP1B, miR-744 plays a feed-forward role in regulating type I IFN signaling pathway. These findings give us new insights into the functions of renal miRNAs in regulating important signaling pathways.</t>
  </si>
  <si>
    <t>The X-linked neurological disorder Rett syndrome (RTT) presents with autistic features and is caused primarily by mutations in a transcriptional regulator, methyl CpG-binding protein 2 (MECP2). Current treatment options for RTT are limited to alleviating some neurological symptoms; hence, more effective therapeutic strategies are needed. We identified the protein tyrosine phosphatase PTP1B as a therapeutic candidate for treatment of RTT. We demonstrated that the PTPN1 gene, which encodes PTP1B, was a target of MECP2 and that disruption of MECP2 function was associated with increased levels of PTP1B in RTT models. Pharmacological inhibition of PTP1B ameliorated the effects of MECP2 disruption in mouse models of RTT, including improved survival in young male (Mecp2-/y) mice and improved behavior in female heterozygous (Mecp2-/+) mice. We demonstrated that PTP1B was a negative regulator of tyrosine phosphorylation of the tyrosine kinase TRKB, the receptor for brain-derived neurotrophic factor (BDNF). Therefore, the elevated PTP1B that accompanies disruption of MECP2 function in RTT represents a barrier to BDNF signaling. Inhibition of PTP1B led to increased tyrosine phosphorylation of TRKB in the brain, which would augment BDNF signaling. This study presents PTP1B as a mechanism-based therapeutic target for RTT, validating a unique strategy for treating the disease by modifying signal transduction pathways with small-molecule drugs.</t>
  </si>
  <si>
    <t>3,4-Dibromo-5-(2-bromo-3,4-dihydroxy-6-isopropoxymethyl benzyl)benzene-1,2-diol (HPN) is a bromophenol derivative from the marine red alga Rhodomela confervoides. We have previously found that HPN exerted an anti-hyperglycemic property in db/db mouse model. In the present study, we found that HPN could protect HepG2 cells against palmitate (PA)-induced cell death. Data also showed that HPN inhibited cell death mainly by blocking the cell apoptosis. Further studies demonstrated that HPN (especially at 1.0 muM) significantly restored insulin-stimulated tyrosine phosphorylation of IR and IRS1/2, and inhibited the PTP1B expression level in HepG2 cells. Furthermore, the expression of Akt was activated by HPN, and glucose uptake was significantly increased in PA-treated HepG2 cells. Our results suggest that HPN could protect hepatocytes from lipid-induced cell damage and insulin resistance via PTP1B inhibition. Thus, HPN can be considered to have potential for the development of anti-diabetic agent that could protect both hepatic cell mass and function.</t>
  </si>
  <si>
    <t>In order to study molecular similarities and differences of intrahepatic (IH-CCA) and extrahepatic (EH-CCA) cholangiocarcinoma, 24 FFPE tumor samples (13 IH-CCA, 11 EH-CCA) were analyzed for whole genome copy number variations (CNVs) using a new high-density Molecular Inversion Probe Single Nucleotide Polymorphism (MIP SNP) assay. Common in both tumor subtypes the most frequent losses were detected on chromosome 1p, 3p, 6q and 9 while gains were mostly seen in 1q, 8q as well as complete chromosome 17 and 20. Applying the statistical GISTIC (Genomic Identification of Significant Targets in Cancer) tool we identified potential novel candidate tumor suppressor- (DBC1, FHIT, PPP2R2A) and oncogenes (LYN, FGF19, GRB7, PTPN1) within these regions of chromosomal instability. Next to common aberrations in IH-CCA and EH-CCA, we additionally found significant differences in copy number variations on chromosome 3 and 14. Moreover, due to the fact that mutations in the Isocitrate dehydrogenase (IDH-1 and IDH-2) genes are more frequent in our IH-CCA than in our EH-CCA samples, we suggest that the tumor subtypes have a different molecular profile. In conclusion, new possible target genes within regions of high significant copy number aberrations were detected using a high-density Molecular Inversion Probe Single Nucleotide Polymorphism (MIP SNP) assay, which opens a future perspective of fast routine copy number and marker gene identification for gene targeted therapy.</t>
  </si>
  <si>
    <t>A new meroditerpene, 26-O-ethylstrongylophorine-14 (1), was isolated from the Okinawan marine sponge Strongylophora strongilata together with six known strongylophorines: 26-O-methylstrongylophorine-16 (2) and strongylophorines-2 (3), -3 (4), -8 (5), -15 (6), and -17 (7). The structure of 1 was assigned on the basis of its spectroscopic data. Compound 1 inhibited the activity of protein tyrosine phosphatase 1B (PTP1B) with an IC50 value of 8.7 muM, while known compounds 2-8 gave IC50 values of 8.5, &gt;24.4, 9.0, 21.2, 11.9, and 14.8 muM, respectively. Oleanolic acid, a positive control, inhibited PTP1B activity at 0.7 muM (IC50). The inhibitory activities of strongylophorines possessing the acetal moiety at C-26 (1, 2, and 6) were stronger than those of the lactone derivatives (3 and 5). This is the first study to demonstrate that meroditerpenes inhibit PTP1B activity.</t>
  </si>
  <si>
    <t>A novel C(2)(5) sterol peroxide, phomasterol A (1), together with two known compounds (2-3), was isolated from the endophytic fungus Phoma sp. EA-122. The structure of phomasterol A (1) was elucidated by MS, 1D, and 2D NMR data analyses. Phomasterol A (1) was evaluated for its inhibitory activities against protein-tyrosine phosphatases MEG2 and PTP1Bc, showing moderate activities with identical IC(5)(0) values of 25 muM.</t>
  </si>
  <si>
    <t>Diabetes mellitus (DM) and Alzheimer's disease (AD) constitute two global health issues. DM is an ever-increasing epidemic affecting millions of elderly people worldwide, causing major repercussions on patients' daily lives, mostly due to chronic complications. Complications from DM can affect the brain, thereby characterizing DM as a risk factor for AD. In the present study, we examined the inhibitory activity of methanol extracts of different parts of 12 Angelica species against alpha-glucosidase, protein tyrosine phosphatase 1B (PTP1B), acetylcholinesterase (AChE), and butyrylcholinesterase (BChE). The methanol extract of Angelica decursiva exhibited the highest inhibitory activities against alpha-glucosidase, PTP1B, AChE, and BChE and so was selected for further investigation. Repeated column chromatography based on bioactivity-guided fractionation yielded seven compounds (1-7). Among these compounds, nodakenin (1), nodakenetin (2), umbelliferone (3), cis-3'-acetyl-4'-angeloylkhellactone (4), 3'(R)-O-acetyl-4'(S)-O-tigloylkhellactone (5), isorutarine (6), and para-hydroxybenzoic acid (7) exhibited potent inhibitory activities against alpha-glucosidase, PTP1B, rat lens aldose reductase (RLAR), AChE, BChE, and beta-site amyloid precursor protein cleaving enzyme 1 (BACE1). Our results clearly indicate the potential inhibition of alpha-glucosidase, PTP1B, RLAR, AChE, BChE, and BACE1 by A. decursiva as well as its isolated constituents, which could be further explored to develop therapeutic modalities for the treatment of DM and AD.</t>
  </si>
  <si>
    <t>Type 2 diabetes mellitus, which is usually a result of wrong dietary habits and reduced physical activity, represents 85-95% of all diabetes cases and among other diet related diseases is the major cause of deaths. The disease is characterized mainly by hyperglycemia, which is associated with attenuated insulin sensitivity or beta cells dysfunction caused by multiple stimuli, including oxidative stress and loss of insulin secretion. Since polyphenols possess multiple biological activities and constitute an important part of the human diet, they have recently emerged as critical phytochemicals in type 2 diabetes prevention and treatment. Their hypoglycemic action results from their antioxidative effect involved in recovering of altered antioxidant defenses and restoring insulin secreting machinery in pancreatic cells, or abilities to inhibit the activity of carbohydrates hydrolyzing enzymes (alpha-amylase and alpha-glucosidase) or protein tyrosine phosphatase 1B (PTP1B), which is known as the major negative regulator in insulin signaling. This study investigates the total phenolic content (Folin-Ciocalteu and HPLC methods) and antioxidant capacity (ABTS) of 20 polyphenolic extracts obtained from selected edible plants, which were screened in terms of alpha -amylase, alpha - glucosidase and protein tyrosine phosphatase 1B inhibitors or protective agents against oxidative stress induced by tertbutylhydroperoxide (t-BOOH) in betaTC3 pancreatic beta cells used as a model target for antidiabetes drugs. The study concludes that Chaenomeles japonica, Oenothera paradoxa and Viburnum opulus may be promising natural sources for active compounds with antidiabetic properties.</t>
  </si>
  <si>
    <t>BACKGROUND/AIM: Noonan syndrome is an autosomal dominant disorder with an incidence of 1/1000-2500. It results from protein-tyrosine phosphatase, nonreceptor type 11 (PTPN11) mutations in roughly 50% of cases. Mutational screening of PTPN11 has been carried out in different populations. Thus, the aim of this study was to screen, for the first time, PTPN11 mutations in a series of Moroccan Noonan syndrome patients. MATERIALS AND METHODS: We used bidirectional sequencing of exons 3 and 8, considered as PTPN11 mutation hot spots, and then compared the rate of mutational events of these exons between different populations using chi-square and Fisher's exact tests. RESULTS: We detected 3 heterozygous mutations (Asp6lGly, Tyr63Cys, and Asn308Ser) in 4 individuals of 16 sporadic patients (25%). The rate of mutation in our cohort did not differ from that of other populations. However, we found significant differences in the mutation rate of exon 8 between one Japanese cohort and some populations, which requires more investigations to be explained. CONCLUSION: The present study allowed identification of mutations clustered in exons 3 and 8 of the PTPN11 gene in a Moroccan Noonan syndrome cohort and enabled us to give appropriate genetic counseling to the mutation-positive patients.</t>
  </si>
  <si>
    <t>Protein tyrosine phosphatase 1B (PTP1B) is an established therapeutic target for type 2 diabetes mellitus (T2DM) and obesity. The aim of this study was to investigate the inhibitory activity of Magnolia officinalis extract (ME) on PTP1B and its anti-T2DM effects. Inhibition assays and inhibition kinetics of ME were performed in vitro. 3T3-L1 adipocytes and C2C12 myotubes were stimulated with ME to explore its bioavailability in cell level. The in vivo studies were performed on db/db mice to probe its anti-T2DM effects. In the present study, ME inhibited PTP1B in a reversible competitive manner and displayed good selectivity against PTPs in vitro. Furthermore, ME enhanced tyrosine phosphorylation levels of cellular proteins, especially the insulin-induced tyrosine phosphorylations of insulin receptor beta-subunit (IRbeta) and ERK1/2 in a dose-dependent manner in stimulated 3T3-L1 adipocytes and C2C12 myotubes. Meanwhile, ME enhanced insulin-stimulated GLUT4 translocation. More importantly, there was a significant decrease in fasting plasma glucose level of db/db diabetic mice treated orally with 0.5 g/kg ME for 4 weeks. These findings indicated that improvement of insulin sensitivity and hypoglycemic effects of ME may be attributed to the inhibition of PTP1B. Thereby, we pioneered the inhibitory potential of ME targeted on PTP1B as anti-T2DM drug discovery.</t>
  </si>
  <si>
    <t>Dendritic cells (DC) are the major antigen-presenting cells bridging innate and adaptive immunity, a function they perform by converting quiescent DC to active, mature DC with the capacity to activate naive T cells. They do this by migrating from the tissues to the T cell area of the secondary lymphoid tissues. Here, we demonstrate that myeloid cell-specific genetic deletion of PTP1B (LysM PTP1B) leads to defects in lipopolysaccharide-driven bone marrow-derived DC (BMDC) activation associated with increased levels of phosphorylated Stat3. We show that myeloid cell-specific PTP1B deletion also causes decreased migratory capacity of epidermal DC, as well as reduced CCR7 expression and chemotaxis to CCL19 by BMDC. PTP1B deficiency in BMDC also impairs their migration in vivo. Further, immature LysM PTP1B BMDC display fewer podosomes, increased levels of phosphorylated Src at tyrosine 527, and loss of Src localization to podosome puncta. In co-culture with T cells, LysM PTP1B BMDC establish fewer and shorter contacts than control BMDC. Finally, LysM PTP1B BMDC fail to present antigen to T cells as efficiently as control BMDC. These data provide first evidence for a key regulatory role for PTP1B in mediating a central DC function of initiating adaptive immune responses in response to innate immune cell activation.</t>
  </si>
  <si>
    <t>PURPOSE: Platelet inhibition is a key strategy in the management of atherothrombosis. However, the large variability in response to current strategies leads to the search for alternative inhibitors. The antiplatelet effect of the inorganic salt sodium tungstate (Na2O4W), a protein tyrosine phosphatase 1B (PTP1B) inhibitor, has been investigated in this study. METHODS: Wild-type (WT) and PTP1B knockout (PTP1B(-/-)) mice were treated for 1 week with Na2O4W to study platelet function with the platelet function analyzer PFA-100, a cone-and-plate analyzer, a flat perfusion chamber, and thrombus formation in vivo. Human blood aliquots were incubated with Na2O4W for 1 hour to measure platelet function using the PFA-100 and the annular perfusion chamber. Aggregometry and thromboelastometry were also performed. RESULTS: In WT mice, Na2O4W treatment prolonged closure times in the PFA-100 and decreased the surface covered (%SC) by platelets on collagen. Thrombi formed in a thrombosis mice model were smaller in animals treated with Na2O4W (4.6+/-0.7 mg vs 8.9+/-0.7 mg; P&lt;0.001). Results with Na2O4W were similar to those in untreated PTP1B(-)/(-) mice (5.0+/-0.3 mg). Treatment of the PTP1B(-)/(-) mice with Na2O4W modified only slightly this response. In human blood, a dose-dependent effect was observed. At 200 muM, closure times in the PFA-100 were prolonged. On denuded vessels, %SC and thrombi formation (%T) decreased with Na2O4W. Neither the aggregating response nor the viscoelastic clot properties were affected. CONCLUSION: Na2O4W decreases consistently the hemostatic capacity of platelets, inhibiting their adhesive and cohesive properties under flow conditions in mice and in human blood, resulting in smaller thrombi. Although Na2O4W may be acting on platelet PTP1B, other potential targets should not be disregarded.</t>
  </si>
  <si>
    <t>Recent studies have revealed the existence of numerous contact sites between the endoplasmic reticulum (ER) and endosomes in mammalian cells. Such contacts increase during endosome maturation and play key roles in cholesterol transfer, endosome positioning, receptor dephosphorylation, and endosome fission. At least 7 distinct contact sites between the ER and endosomes have been identified to date, which have diverse molecular compositions. Common to these contact sites is that they impose a close apposition between the ER and endosome membranes, which excludes membrane fusion while allowing the flow of molecular signals between the two membranes, in the form of enzymatic modifications, or ion, lipid, or protein transfer. Thus, ER-endosome contact sites ensure coordination of molecular activities between the two compartments while keeping their general compositions intact. Here, we review the molecular architectures and cellular functions of known ER-endosome contact sites and discuss their implications for human health.</t>
  </si>
  <si>
    <t>In the present study, the anti-diabetic effects of amorphastilbol (APH) from Amorpha fruticosa (AF) were evaluated in high-fat-diet (HFD) mice. HFD-induced blood glucose and insulin levels are significantly reduced in AF extract or APH treatment groups. HFD-induced weight gain was reduced by AF treatment, which is accompanied by reduction of fat mass and adipocyte size and number in white adipose tissues. Furthermore, total cholesterol and low-density lipoprotein-cholesterol levels are decreased in AF- or APH-treated mice. In addition, AF and APH are able to improve insulin sensitivity through inhibition of protein tyrosine phosphatase 1B, a negative regulator of the insulin-signaling pathway. Taken together, the data suggest that AF has beneficial effects on glucose and lipid metabolism and its pharmacological effects are driven, in part, by its active component, APH. Therefore, AF and APH can be used as potential therapeutic agents against type 2 diabetes and associated metabolic disorders, including obesity, by enhancing glucose and lipid metabolism.</t>
  </si>
  <si>
    <t>ETHNOPHARMACOLOGIC RELEVANCE: Rhizoma Coptidis (the rhizome of Coptis chinensis Franch) has commonly been used for treatment of diabetes mellitus in traditional Chinese medicine due to its blood sugar-lowering properties and therapeutic benefits which highly related to the alkaloids therein. However, a limited number of studies focused on the Coptis alkaloids other than berberine. MATERIALS AND METHODS: In the present study, we investigated the anti-diabetic potential of Coptis alkaloids, including berberine (1), epiberberine (2), magnoflorine (3), and coptisine (4), by evaluating the ability of these compounds to inhibit protein tyrosine phosphatase 1B (PTP1B), and ONOO(-)-mediated protein tyrosine nitration. We scrutinized the potentials of Coptis alkaloids as PTP1B inhibitors via enzyme kinetics and molecular docking simulation. RESULTS: The Coptis alkaloids 1-4 exhibited remarkable inhibitory activities against PTP1B with the IC50 values of 16.43, 24.19, 28.14, and 51.04 muM, respectively, when compared to the positive control ursolic acid. These alkaloids also suppressed ONOO(-)-mediated tyrosine nitration effectively in a dose dependent manner. In addition, our kinetic study using the Lineweaver-Burk and Dixon plots revealed that 1 and 2 showed a mixed-type inhibition against PTP1B, while 3 and 4 noncompetitively inhibited PTP1B. Moreover, molecular docking simulation of these compounds demonstrated negative binding energies (Autodock 4.0=-6.7 to -7.8 kcal/mol; Fred 2.0=-59.4 to -68.2 kcal/mol) and a high proximity to PTP1B residues, including Phe182 and Asp181 in the WPD loop, Cys215 in the active sites and Tyr46, Arg47, Asp48, Val49, Ser216, Ala217, Gly218, Ile219, Gly220, Arg221 and Gln262 in the pocket site, indicating a higher affinity and tighter binding capacity of these alkaloids for the active site of the enzyme. CONCLUSION: Our results clearly indicate the promising anti-diabetic potential of Coptis alkaloids as inhibitors on PTP1B as well as suppressors of ONOO(-)-mediated protein tyrosine nitration, and thus hold promise as therapeutic agents for the treatment of diabetes and related disease.</t>
  </si>
  <si>
    <t>PTP1B is a protein tyrosine phosphatase involved in insulin receptor desensitization. PTP1B inhibition prolongs the activated state of the receptor, practically enhancing the effect of insulin. Thus PTP1B has become a drug target for the treatment of type II diabetes. PTP1b is an enzyme with multiple binding sites for competitive and allosteric inhibitors. Prediction of inhibitory action using docking analysis has limited success in case of enzymes with multiple binding sites, since the selection of the right crystal structure depends on the kind of inhibitor. In the present study, a two-step strategy for the prediction of PTP1b inhibitory action was applied to 12 compounds. Based on the study of known inhibitors, we isolated the structural characteristics required for binding to each binding site. As a first step, 3D-structures of the molecules were produced and their structural parameters were measured and used for prediction of the binding site of the compound. These results were used for the selection of the appropriate crystal structure for docking analysis of each compound, and the final prediction was based on the estimated binding energies. This strategy effectively predicted the activity of all compounds. A linear correlation was found between estimated binding energy and inhibition measured in vitro (r = -0.894).</t>
  </si>
  <si>
    <t>BACKGROUND &amp; AIMS: Heme oxygenase 1 (HO-1)-mediated increases in adiponectin, ameliorate the deleterious effects of obesity and metabolic syndrome; however, the effect of HO-1 on hepatic lipid metabolism remains elusive. The aim of this study is to evaluate the role of HO-1 in hepatic lipid metabolism. METHODS: Functional studies were performed using C57BL/6J (WT) mice and Sirt1 liver specific mutant (Sirt1-deficient) mice. The molecular mechanism was explored in primary hepatocytes and mouse liver. RESULTS: Chronic exposure to high-fat diet (HFD) induced hepatic steatosis in WT mice. Treatment of WT mice on HFD with cobalt protoporphyrin (CoPP), an inducer of HO-1 activity, decreased body weight and visceral fat content, reduced intracellular hepatic triglyceride and serum total cholesterol concentrations, and decreased liver lipid droplet formation. Compared with WT mice, the administration of CoPP to Sirt1-deficient mice on HFD increased visceral fat content, and slightly promoted liver lipid droplet formation. CoPP improved glucose tolerance and insulin sensitivity in WT mice on HFD, but compromised insulin sensitivity in Sirt1-deficient mice on HFD. Furthermore, CoPP-induced Sirt1 expression and decreased sterol regulatory element binding protein 1c (SREBP-1c) expression in WT mice on HFD. However, CoPP promoted SREBP-1c expression in Sirt1-deficient hepatocytes, which was reversed by a protein tyrosine phosphatase 1b inhibitor. Additionally, while the administration of CoPP to WT mice on HFD improved antioxidant and anti-inflammatory states, these CoPP-mediated effects were abolished in Sirt1-deficient mice. CONCLUSIONS: Sirt1 mediates the effect of CoPP on ameliorating liver metabolic damage caused by HFD.</t>
  </si>
  <si>
    <t>This study reported the synthesis of Vicenin-2 gold nanoparticles (VN-AuNPs) and evaluated their effect on the glucose utilization efficiency of 3T3-L1 adipocytes. The VN-AuNPs were characterized by microscopic, DLS and spectral analysis. The bio-reducing efficiency of Vicenin-2 (VN) was computed and confirmed by HPLC analysis. The stability of VN-AuNPs in various physiological media was explored. The cytotoxicity and glucose uptake assays were performed in 3T3-L1 adipocytes. The docking of VN with PTP1B and AMPK was also performed. The color change and UV absorption at 537 nm preliminarily confirmed the VN reduced gold nanoparticles. The VN-AuNPs appeared as spherical particles (57 nm) and face centered cubic crystals under TEM and XRD analysis, respectively. Its zeta potential was found to be -6.53 mV. The FT-IR spectra of VN and its AuNPs confirmed its stability. The computed reducing potential of VN was similar to the extent of VN utilized during the synthesis of VN-AuNPs. The VN-AuNPs showed a remarkable stability in different physiological media. At 100 microM concentration, VN-AuNPs displayed 78.21% cell viability. A concentration dependent increase in glucose uptake was noted in 3T3-L1 adipocytes when incubated with VN-AuNPs. The docking data revealed a strong interaction of VN with the binding pockets of PTP1B and AMPK. This demonstrates that the fabricated VN-AuNPs might enhance the intracellular VN availability mediated cellular glucose utilization and this would serve as a novel nanodrug for the management of diabetes.</t>
  </si>
  <si>
    <t>Liposarcomas (LS) are the most common malignant mesenchymal tumors, with an overall long-term mortality rate of 60%. LS comprise three major subtypes, i.e., well-differentiated/dedifferentiated liposarcoma (WDLS/DDLS), myxoid/round cell liposarcoma (MLS) and pleomorphic liposarcoma (PLS). Aiming at the preclinical identification of novel therapeutic options, we here investigate the functional significance of SRC in primary human LS and in LS-derived cell lines. Immunohistochemical and Western blot analyses reveal relevant levels of activated p-(Tyr416)-SRC in LS of the different subtypes with particular activation in MLS and PLS. Dysregulation of the SRC modifiers CSK and PTP1B was excluded as major reason for the activation of the kinase. Consistent siRNA-mediated knockdown of SRC or inhibition by the SRC inhibitor Dasatinib led to decreased proliferation of LS cell lines of the different subtypes, with MLS cells reacting particularly sensitive in MTT assays. Flow cytometric analyses revealed that this effect was due to a significant decrease in mitotic activity and an induction of apoptosis. SRC inhibition by Dasatinib resulted in dephosphorylation of SRC itself, its interacting partners FAK and IGF-IR as well as its downstream target AKT. Consistent with a particular role of SRC in cell motility, Dasatinib reduced the migratory and invasive potential of MLS cells in Boyden chamber and Matrigel chamber assays. In summary, we provide evidence that SRC activation plays an important role in LS biology and therefore represents a potential therapeutic target, particularly in MLS and PLS.</t>
  </si>
  <si>
    <t>After allogeneic stem-cell transplantation, nonhematopoietic tissues contain donor-derived cells; however, whether cells from malignant hematological disease can also be found in nonhematopoietic tissues is unclear. This report describes a juvenile myelomonocytic leukemia (JMML) case with a typical PTPN11 mutation (p.E76K) at different allele frequencies in the bone marrow mononuclear cells, buccal smear cells, and fingernails at diagnosis, which was suggestive of PTPN11 somatic mosaicism; however, the PTPN11 mutation in the buccal smear cells and fingernails was lost after unrelated cord blood transplantation. These results suggest that JMML-derived cells may migrate into and reside in nonhematopoietic tissues and furthermore that these cells can be eradicated by cord blood transplantation.</t>
  </si>
  <si>
    <t>Phosphorylation of tyrosine residues within proteins, which is controlled by the reciprocal action of protein tyrosine kinases and protein tyrosine phosphatases, plays a key role in regulating almost all physiological responses. Therefore, it comes as no surprise that once the balance of tyrosine phosphorylation is disturbed, drastic effects can occur. Protein tyrosine phosphatase 1B (PTP1B), a classical non-transmembrane tyrosine phosphatase, is a pivotal regulator and promising drug target in type 2 diabetes and obesity. Recently it has received renewed attention in liver diseases and represents an intriguing opportunity as a drug target by modulating hepatocyte death and survival, hepatic lipogenesis and so on. Here, the multiple roles of PTP1B in liver diseases will be presented, with respect to liver regeneration, drug-induced liver disease, non-alcoholic fatty liver disease (NAFLD) and hepatocellular carcinoma.</t>
  </si>
  <si>
    <t>AIM: In this study, the effects of postnatal overfeeding on heart energy homoeostasis and cardiac haemodynamics in adult male Swiss mice were examined. METHODS AND RESULTS: During the suckling period, the mice were divided into four groups of control or overfed pups in combination with baseline or ischaemia/reperfusion treatments (control group baseline, CGBL; overfed group baseline, OGBL; control group ischaemia/reperfusion, CGIR; and overfed group ischaemia/reperfusion, OGIR). End diastolic pressure (EDP), heart contraction speed (Max dP/dt), relaxation speed (Min dP/dt), isovolumetric relaxation time (Tau) and frequency by beats per minute (BPM) were measured. During baseline and ischaemia/reperfusion, key proteins such as AKT1, AKT2, AKT3, pAKT, adenosine monophosphate-activated protein kinase (AMPK), pAMPK, insulin receptor beta (IRbeta), protein tyrosine phosphatase 1B (PTP1B), insulin receptor substrate 1 (IRS1), fatty acid binding protein (FABP), CD36, phosphoinositide 3-kinase (PI3K) and peroxisome proliferator-activated receptor gamma coactivator 1-alpha (PGC1alpha) were studied. The expression of atrial natriuretic peptide (ANP), B-type natriuretic peptide (BNP), carnitine palmitoyltransferase 1 (CPT1) and uncoupling protein 3 (UCP3) was studied as a marker of cardiac hypertrophy and energetic metabolism. Cardiac fibrosis was analyzed by quantifying collagen deposition, which is increased in the OGBL and OGIR groups compared with the control groups. CONCLUSIONS: The OGBL group showed reduced EDP compared with the CGBL group and high Max dP/dt compared with the OGBL group. Ischaemia/reperfusion increased EDP and Min dP/dt in the intragroup comparison. By contrast, Tau and frequency were not significantly different among groups. The OGIR mice showed significant alterations in heart metabolism proteins, including AKT2, pAKT/AKT1, pAKT/AKT2, AMPK, pAMPK/AMPK, PTP1B, IRS1, FABP and CD36. Furthermore, alterations in ANP, BNP, CPT1 and UCP3 messenger RNA (mRNA) expression indicated hypertrophy and reduction in their efficiency, such that exclusive overnutrition in childhood induces a long-term effect on haemodynamics, metabolism and heart remodelling.</t>
  </si>
  <si>
    <t>Sixteen 2-substituted ethenesulfonic acid ester derivatives were designed, synthesized and evaluated for the inhibitory activity against tyrosine phosphatase 1B (PTP1B) and T-Cell protein tyrosine phosphatase (TCPTP). The structural activity relationship (SAR) of these compounds demonstrated that the hydrophilic head, aromatic center and the hydrophobic tail affected the inhibitory activities against PTP1B and the selectivity over TCPTP. Most of the compounds exhibited excellent inhibitory activity against PTP1B with IC50 value of 1.0 muM - 31.2 muM. SAR analysis revealed that the hydrophilic head was indispensable in the maintain of inhibitory activity against PTP1B, the aromatic center significantly altered the selectivity of PTP1B over TCPTP, and the hydrophobic tail significantly altered the inhibitory activity against PTP1B.</t>
  </si>
  <si>
    <t>Three polysaccharide fractions from fruiting bodies of Coprinus comatus-CC30, CC60, and CC80-are obtained by water extraction and ethanol precipitation with ethanol percentages of 30%, 60%, and 80%, respectively. The hypoglycemic activity of the three fractions was tested based on mice with alloxan-induced diabetes. Results indicate that fraction CC60 is the most effective fraction in water extract from C. comatus; it can remarkably reduce the blood glucose concentration in 120 min at a dosage of 1000 mg/kg administered orally. It also presents a long-term hypoglycemic effect during 21 days of injection at the same dosage. This polysaccharide fraction provide a novel path to improve the treatment currently used for patients with diabetes. The data on mice spleen lymphocyte proliferation and protein tyrosine phosphatase 1B (PTP1B)-inhibiting activity of fractions indicate that the hypoglycemic activity of CC60 is possibly activated through immune stimulation, not PTP1B inhibition.</t>
  </si>
  <si>
    <t>BACKGROUND: Honokiol is one of the main bioactive constituents of the traditional Chinese herbal drug Magnolia bark (Cortex Magnoliae officinalis, Hou Po). The aim of this study was to probe its anti-type 2 diabetes mellitus effects and the underlying mechanism. METHODS: Type 2 diabetic mouse model was established by intraperitoneally injecting with streptozotocin. Fasting blood glucose, body weight, and lipid profile were measured. The subcutaneous adipose tissue, skeletal muscle, and liver were isolated as well as homogenized. The phospho-insulin receptor beta-subunit (IRbeta), IRbeta, phospho-AKT, AKT, phospho-ERK1/2, ERK1/2, phosphotyrosine, and actin were examined by Western blot assay. Cell viability or cytotoxicity was analyzed by using MTT method. The inhibitory potencies of honokiol on the protein tyrosine phosphatase 1B (PTP1B) activity were performed in reaction buffer. Molecular docking and dynamic simulation were also analyzed. RESULTS: In in vivo studies, oral treatment with 200 mg/kg honokiol for 8 weeks significantly decreases the fasting blood glucose in type 2 diabetes mellitus mice. The phosphorylations of the IRbeta and the downstream insulin signaling factors including AKT and ERK1/2 significantly increase in adipose, skeletal muscle, and liver tissue of the honokiol-treated mice. Moreover, honokiol enhanced the insulin-stimulated phosphorylations of IRbeta, AKT, and ERK1/2 in a dose-dependent manner in C2C12 myotube cells. Meanwhile, honokiol enhanced insulin-stimulated GLUT4 translocation. Importantly, honokiol exhibited reversible competitive inhibitory activity against PTP1B with good selectivity in vitro and in vivo. Furthermore, using molecular docking and dynamic simulation approaches, we determined the potential binding mode of honokiol to PTP1B at an atomic level. CONCLUSION: These findings indicated the hypoglycemic effects of honokiol and its mechanism that honokiol improved the insulin sensitivity by targeting PTP1B. Therefore, our study may highlight honokiol as a promising insulin sensitizer for the therapy of type 2 diabetes.</t>
  </si>
  <si>
    <t>A novel series of 2,7-substituted 1,2,3,4-tetrahydroisoquinoline-3-carboxylic acid derivatives were synthesized and biologically evaluated. (S)-2-(2-Furylacryloyl)-7-[2-(2-methylindane-2-yl)-5-methyloxazol-4-yl]methoxy-1, 2,3,4-tetrahydroisoquinoline-3-carboxylic acid tert-butylamine salt (13jE) was identified as a potent human peroxisome proliferator-activated receptor gamma (PPARgamma)-selective agonist (EC50=85 nM) and human protein-tyrosine phosphatase 1B (PTP-1B) inhibitor (IC50=1.0 microM). Compound 13jE partially activated PPARgamma, but not PPARalpha or PPARdelta, and antagonized farglitazar, a full PPARgamma agonist. Cmax after the oral administration of 13jE at 10 mg/kg was 28.6 microg/mL (53 microM) in male Sprague-Dawley (SD) rats. Repeated administration of 13jE and rosiglitazone for 14 d at 10 mg/kg/d decreased plasma glucose and triglyceride levels significantly in male KK-A(y) mice. Rosiglitazone, but not 13jE, significantly increased the plasma volume and liver weight. In conclusion, 13jE showed stronger hypoglycemic and hypolipidemic effects and weaker hemodilution and hepatotoxic effects than rosiglitazone, suggesting that its safer efficacy may be due to its partial PPARgamma agonism and PTP-1B inhibition.</t>
  </si>
  <si>
    <t>Primary mediastinal B-Cell lymphoma (PMBL) is a recently defined entity comprising ~2-10% non-Hodgkin lymphomas (NHL). Unlike most NHL subtypes, PMBL lacks recurrent gene rearrangements to serve as biomarkers or betray target genes. While druggable, late chemotherapeutic complications warrant the search for new targets and models. Well characterized tumor cell lines provide unlimited material to serve as preclinical resources for verifiable analyses directed at the discovery of new biomarkers and pathological targets using high throughput microarray technologies. The same cells may then be used to seek intelligent therapies directed at clinically validated targets. Four cell lines have emerged as potential PMBL models: FARAGE, KARPAS-1106P, MEDB-1 and U-2940. Transcriptionally, PMBL cell lines cluster near c(lassical)-HL and B-NHL examples showing they are related but separate entities. Here we document genomic alterations therein, by cytogenetics and high density oligonucleotide/SNP microarrays and parse their impact by integrated global expression profiling. PMBL cell lines were distinguished by moderate chromosome rearrangement levels undercutting cHL, while lacking oncogene translocations seen in B-NHL. In total 61 deletions were shared by two or more cell lines, together with 12 amplifications (&gt;/=4x) and 72 homozygous regions. Integrated genomic and transcriptional profiling showed deletions to be the most important class of chromosome rearrangement. Lesions were mapped to several loci associated with PMBL, e.g. 2p15 (REL/COMMD1), 9p24 (JAK2, CD274), 16p13 (SOCS1, LITAF, CIITA); plus new or tenuously associated loci: 2p16 (MSH6), 6q23 (TNFAIP3), 9p22 (CDKN2A/B), 20p12 (PTPN1). Discrete homozygous regions sometimes substituted focal deletions accompanied by gene silencing implying a role for epigenetic or mutational inactivation. Genomic amplifications increasing gene expression or gene-activating rearrangements were respectively rare or absent. Our findings highlight biallelic deletions as a major class of chromosomal lesion in PMBL cell lines, while endorsing the latter as preclinical models for hunting and testing new biomarkers and actionable targets.</t>
  </si>
  <si>
    <t>INTRODUCTION: Diabetes mellitus as the most prevalent metabolic disease is a multifactorial disease which is influenced by environmental and genetic factors. In this systematic review, we assessed the association between genetic variants and diabetes/its complications in studies with Iranian populations. METHODS: Google Scholar, PubMed, Scopus, and Persian web databases were systematically searched up to January 2014. The search terms were "gene," "polymorphism," "diabetes," and "diabetic complications"; nephropathy, retinopathy, neuropathy, foot ulcer, and CAD (coronary artery diseases); and Persian equivalents. Animal studies, letters to editor, and in vitro studies were excluded. RESULTS: Out of overall 3029 eligible articles, 88 articles were included. We found significant association between CTLA-4, IL-18, VDR, TAP2, IL-12, and CD4 genes and T1DM, HNFalpha and MODY, haptoglobin, paraoxonase, leptin, TCF7L2, calreticulin, ERalpha, PPAR-gamma2, CXCL5, calpain-10, IRS-1 and 2, GSTM1, KCNJ11, eNOS, VDR, INSR, ACE, apoA-I, apo E, adiponectin, PTPN1, CETP, AT1R, resistin, MMP-3, BChE K, AT2R, SUMO4, IL-10, VEGF, MTHFR, and GSTM1 with T2DM or its complications. DISCUSSION: We found some controversial results due to heterogeneity in ethnicity and genetic background. We thought genome wide association studies on large number of samples will be helpful in identifying diabetes susceptible genes as an alternative to studying individual candidate genes in Iranian populations.</t>
  </si>
  <si>
    <t>Inhibition of PTP1B by polyhydroxylated fullerenes was studied in silico and in vitro. The enzyme kinetics in the presence of polyhydroxy small gap fullerenes showed that reciprocal value of maximum velocity non-linearly increases with increasing the inhibitor concentration. Analysis of the dose-dependent curve of PTP1B inhibition suggests an apparent positive cooperativity with involvement of at least two binding sites for the hydroxylated fullerene cages. Molecular docking calculations indicated that highly hydroxylated fullerene C60 may occupy the active site and additional allosteric binding site with similar affinity. In silico analysis of a number of fullerenols with 6, 12, 18, 24, 30, and 36 hydroxyl groups showed that the inhibitory activity may depend on the degree of hydroxylation of the nanoparticles surface. These data provide some understanding of the mechanisms of inhibitory action of fullerenols on activity of protein tyrosine phosphatases.</t>
  </si>
  <si>
    <t>Protein tyrosine phosphatase 1b (Ptp1b), which represses leptin signaling, is a promising therapeutic target for obesity. Genome wide deletion of Ptp1b, increases leptin sensitivity, protects mice from obesity and diabetes, but alters cardiovascular function by increasing blood pressure (BP). Leptin-control of metabolism is centrally mediated and involves proopiomelanocortin (POMC) neurons. Whether these neurons contribute to leptin-mediated increases in BP remain unclear. We hypothesized that increasing leptin signaling in POMC neurons with Ptp1b deletion will sensitize the cardiovascular system to leptin and enhance neurogenic control of BP. We analyzed the cardiovascular phenotype of Ptp1b+/+ and POMC-Ptp1b-/- mice, at baseline and after 7 days of leptin infusion or sympatho-activation with phenylephrine. POMCPtp1b deletion did not alter baseline cardiovascular hemodynamics (BP, heart rate) but reduced BP response to ganglionic blockade and plasma catecholamine levels that suggests a decreased neurogenic control of BP. In contrast, POMC-Ptp1b deletion increased vascular adrenergic reactivity and aortic alpha-adrenergic receptors expression. Chronic leptin treatment reduced vascular adrenergic reactivity and blunted diastolic and mean BP increases in POMC-Ptp1b-/- mice only. Similarly POMC-Ptp1b-/- mice exhibited a blunted increased in diastolic and mean BP accompanied by a gradual reduction in adrenergic reactivity in response to chronic vascular sympatho-activation with phenylephrine. Together these data rule out our hypothesis but suggest that deletion of Ptp1b in POMC neurons protects from leptin- and sympatho-mediated increases in BP. Vascular adrenergic desensitization appears as a protective mechanism against hypertension, and POMC-Ptp1b as a key therapeutic target for the treatment of metabolic and cardiovascular dysfunctions associated with obesity.</t>
  </si>
  <si>
    <t>Based on the adsorption between tetracycline (TC) and phosphate groups, a general colorimetric method is explored in this work by using TC-stabilized gold nanoparticles (TC/AuNPs) and 4-aminophenyl phosphate-functionalized Fe3O4 magnetic nanoparticles (APP/MNPs). Taking protein tyrosine phosphatase 1B (PTP1B) as an example, 4-aminophenyl phosphate (APP) can be hydrolyzed into 4-aminophenol (AP) by PTP1B, resulting in the disappearance of the phosphate group on the outer layer of MNPs and the loss of corresponding adsorptive ability. Upon addition of TC/AuNP solution, TC/AuNPs will remain in the supernatant solution after magnetic separation and a high absorbance value can be observed. So PTP1B activity is related to the concentrations of TC/AuNPs in the supernatant solution. In this work, the enzyme activity can be determined at levels as low as 0.0885 U mL(-1) and over a linear detection range as wide as 0.1 U mL(-1) to 0.9 U mL(-1). Moreover, using the proposed method, the inhibition effect of betulinic acid (BA) and sodium orthovanadate (Na3VO4) on PTP1B activity can be tested with IC50 values of 30 muM and 4 muM, respectively. Therefore, a universal platform for the accurate colorimetric analysis of kinase and phosphatase activities can be established through the adsorption between TC and phosphate groups.</t>
  </si>
  <si>
    <t>To investigate the effects of 2-(4-methoxycarbonyl-2-tetradecyloxyphenyl)carbamoylbenzoic acid (CX09040) on protecting pancreatic beta cells, the beta cell dysfunction model mice were induced by injection of alloxan into the caudal vein of ICR mice, and were treated with compound CX09040. Liraglutide was used as the positive control drug. The amount and the size of islets observed in pathological sections were calculated to evaluate the beta cell mass; the glucose stimulated insulin secretion (GSIS) test was applied to estimate the beta cell secretary function; the oral glucose tolerance test (OGTT) was taken to observe the glucose metabolism in mice; the expressions of protein in pancreas were detected by Western blotting. The effects on the target protein tyrosine phosphatase 1B (PTP1B) were assessed by the PTP1B activities of both recombinant protein and the intracellular enzyme, and by the PTP1B expression in the pancreas of mice, separately. As the results, with the treatment of CX09040 in alloxan-induced beta cell dysfunction mice, the islet amount (P&lt;0.05) and size (P&lt;0.05) increased significantly, the changes of serum insulin in GSIS (P&lt;0.01) and the values of acute insulin response (AIR, P&lt;0.01) were enhanced, compared to those in model group; the impaired glucose tolerance was also ameliorated by CX09040 with the decrease of the values of area under curve (AUC, P&lt;0.01). The activation of the signaling pathways related to beta cell proliferation was enhanced by increasing the levels of p-Akt/Akt (P&lt;0.01), p-FoxO1/FoxOl (P&lt;0.001) and PDX-1 (P&lt;0.01). The effects of CX09040 on PTP1B were observed by inhibiting the recombinant hPTP1B activity with IC50 value of 2.78x 10(-7) mol.L-1, reducing the intracellular PTP1B activity of 72.8% (P&lt;0.001), suppressing the PTP1B expression (P&lt;0.001) and up-regulating p-IRbeta/IRbeta (P&lt;0.01) in pancreas of the beta cell dysfunction mice, separately. In conclusion, compound CX09040 showed significant protection effects against the dysfunction of beta cell of mice by enlarging the pancreatic beta cell mass and increasing the glucose-induced insulin secretion; its major mechanism may be the inhibition on target PTP1B and the succedent up-regulation of beta cell proliferation.</t>
  </si>
  <si>
    <t>Protein tyrosine phosphatase 1B (PTP1B) is a validated therapeutic target for the treatment of type 2 diabetes; however, the enzyme has been classified by some as an "undruggable target". Here we describe studies directed toward the development of agents that covalently capture the sulfenyl amide "oxoform" of PTP1B generated during insulin signaling events. The sulfenyl amide residue found in oxidized PTP1B presents a unique electrophilic sulfur center that may be exploited in drug and probe design. Covalent capture of oxidized PTP1B could permanently disable the intracellular pool of enzyme involved in regulation of insulin signaling. Here, we employed a dipeptide model of oxidized PTP1B to investigate the nucleophilic capture of the sulfenyl amide residue by structurally diverse 1,3-diketones. All of the 1,3-diketones examined here reacted readily with the electrophilic sulfur center in the sulfenyl amide residue to generate stable covalent attachments. Several different types of products were observed, depending upon the substituents present on the 1,3-diketone. The results provide a chemical foundation for the development of agents that covalently capture the oxidized form of PTP1B generated in cells during insulin signaling events.</t>
  </si>
  <si>
    <t>Thirteen new hydroxylated calyciphylline A-type Daphniphyllum alkaloids (1-13) were isolated from an ethanolic extract of Daphniphyllum himalense. These structures were characterized on the basis of spectroscopic data analysis, especially from their 2D NMR spectra. Oxidation at the C-3, C-9, C-11, and C-12 positions is reported for the first time for this class of compounds. Selective compounds showed low inhibitory rates against three kinase enzymes, PTP1B, aurora A, and IKK-beta, at a concentration of 20 mug/mL.</t>
  </si>
  <si>
    <t>Src, a non-receptor protein tyrosine kinase involved in many biological processes, can be activated through both redox-dependent and independent mechanisms. 4-Hydroxy-2-nonenal (HNE) is a lipid peroxidation product that is increased in pathophysiological conditions associated with Src activation. This study examined how HNE activates human c-Src. In the canonical pathway Src activation is initiated by dephosphorylation of pTyr530 followed by conformational change that causes Src auto-phosphorylation at Tyr419 and its activation. HNE increased Src activation in both dose- and time-dependent manner, while it also increased Src phosphorylation at Tyr530 (pTyr530 Src), suggesting that HNE activated Src via a non-canonical mechanism. Protein tyrosine phosphatase 1B inhibitor (539741), at concentrations that increased basal pTyr530 Src, also increased basal Src activity and significantly reduced HNE-mediated Src activation. The EGFR inhibitor, AG1478, and EGFR silencing, abrogated HNE-mediated EGFR activation and inhibited basal and HNE-induced Src activity. In addition, AG1478 also eliminated the increase of basal Src activation by a PTP1B inhibitor. Taken together these data suggest that HNE can activate Src partly through a non-canonical pathway involving activation of EGFR and inhibition of PTP1B.</t>
  </si>
  <si>
    <t>Hydrogen peroxide is an important regulator of protein tyrosine phosphatase activity via reversible oxidation. However, the role of iron in this reaction has not been yet elucidated. Here we compare the influence of hydrogen peroxide and the ferrous iron (reagent for Fenton reaction) on the enzymatic activity of recombinant CD45, LAR, PTP1B phosphatases and cellular CD45 in Jurkat cells. The obtained results show that ferrous iron (II) is potent inhibitor of CD45, LAR and PTP1B, but the inhibitory effect is concentration dependent. We found that the higher concentrations of ferrous iron (II) increase the inactivation of CD45, LAR and PTP1B phosphatase caused by hydrogen peroxide, but the addition of the physiological concentration (500 nM) of ferrous iron (II) has even a slightly preventive effect on the phosphatase activity against hydrogen peroxide.</t>
  </si>
  <si>
    <t>Protein tyrosine phosphatase 1B (PTP1B), which can directly dephosphorylate both the insulin receptor and insulin receptor substrate 1 (IRS-1), thereby terminating insulin signaling, reportedly plays an important role in insulin resistance. Accumulating evidence has demonstrated that O-GlcNAc modification regulates functions of several important components of insulin signal pathway. In this study, we identified that PTP1B is modified by O-GlcNAcylation at three O-GlcNAc sites (Ser104, Ser201, and Ser386). Palmitate acid (PA) impaired the insulin signaling, indicated by decreased phosphorylation of both serine/threonine-protein kinase B (Akt) and glycogen synthase kinase 3 beta (GSK3beta) following insulin administration, and upregulated PTP1B O-GlcNAcylation in HepG2 cells. Compared with the wild-type, intervention PTP1B O-GlcNAcylation by site-directed gene mutation inhibited PTP1B phosphatase activity, resulted in a higher level of phosphorylated Akt and GSK3beta, recovered insulin sensitivity, and improved lipid deposition in HepG2 cells. Taken together, our research showed that O-GlcNAcylation of PTP1B can influence insulin signal transduction by modulating its own phosphatase activity, which participates in the process of hepatic insulin resistance.</t>
  </si>
  <si>
    <t>SCOPE: Fructose consumption can induce insulin resistance and metabolic syndrome, which are associated with glomerular podocyte dysfunction and proteinuria. This study investigated whether fructose caused insulin signaling impairment in podocyte dysfunction and injury, and whether curcumin reduced these disturbances. METHODS AND RESULTS: Rats were fed with 10% fructose for 6 weeks and then orally cotreated with curcumin for next 6 weeks. Metabolic syndrome, podocyte injury, microRNA expression, and insulin signaling were evaluated. Curcumin significantly alleviated fructose-induced podocyte injury and proteinuria, miR-206 low-expression, protein tyrosine phosphatase 1B (PTP1B) overexpression, as well as downregulation of insulin receptor, insulin receptor substrate 1, caveolin-1, protein kinase B, and extracellular signal-regulated kinases 1 and 2 phosphorylation in kidney cortex or glomeruli of fructose-fed rats. These effects were further confirmed in cultured differentiated podocytes exposed to 5 mM fructose in the presence or absence of curcumin, PTP1B siRNA, lentivirus-mediated PTP1B recombinant overexpression, miR-206 mimic, or miR-206 inhibitor transfection, showing that miR-206 upregulation may contribute to improve insulin signaling through regulating PTP1B expression. CONCLUSION: Curcumin is suggested to activate miR-206 expression to downregulate PTP1B, and then improve insulin signaling, protect against fructose-induced glomerular podocyte injury, and proteinuria, which may provide new evidence regarding curcumin's effects on fructose-associated podocyte injury.</t>
  </si>
  <si>
    <t>Condensed-bicyclic triazolo-thiadiazoles were synthesized via an efficient "green" catalyst strategy and identified as effective inhibitors of PTP1B in vitro. The lead compound, 6-(2-benzylphenyl)-3-phenyl-[1,2,4]triazolo[3][1,3,4]thiadiazole (BPTT) was most effective against human hepatoma cells, inhibits cell invasion, and decreases neovasculature in HUVEC and also tumor volume in EAT mouse models. This report describes an experimentally unidentified class of condensed-bicyclic triazolo-thiadiazoles targeting PTP1B and its analogs could be the therapeutic drug-seeds.</t>
  </si>
  <si>
    <t>Chronic inflammation in adipose tissue is highly associated with insulin resistance. Herein, we demonstrate that a novel modification of PPARgamma is strongly associated with inflammatory responses in adipose tissue. c-Src kinase directly phosphorylated PPARgamma at Tyr78, and this process was reversed by protein tyrosine phosphatase-1B (PTP-1B). In adipocytes, phosphorylation of PPARgamma suppressed the expression of pro-inflammatory genes as well as the secretion of chemokines and cytokines, thus reducing macrophage migration. Importantly, pharmacological inhibition of c-Src kinase aggravated insulin resistance in obese mice with a concomitant increase in the expression of pro-inflammatory genes in adipose tissue. These data strongly suggest that PPARgamma phosphorylation is the key regulatory mechanism of the inflammatory response in adipose tissue, which is highly associated with glucose tolerance and insulin sensitivity. Furthermore, these data increase our understanding of the mechanical aspects of developing novel anti-diabetic drugs targeting PPARgamma phosphorylation.</t>
  </si>
  <si>
    <t>Insulin signaling to the glomerular podocyte is important for normal kidney function and is implicated in the pathogenesis of diabetic nephropathy (DN). This study determined the role of the insulin receptor substrate 2 (IRS2) in this system. Conditionally immortalized murine podocytes were generated from wild-type (WT) and insulin receptor substrate 2-deficient mice (Irs2(-/-)). Insulin signaling, glucose transport, cellular motility and cytoskeleton rearrangement were then analyzed. Within the glomerulus IRS2 is enriched in the podocyte and is preferentially phosphorylated by insulin in comparison to IRS1. Irs2(-/-) podocytes are significantly insulin resistant in respect to AKT signaling, insulin-stimulated GLUT4-mediated glucose uptake, filamentous actin (F-actin) cytoskeleton remodeling and cell motility. Mechanistically, we discovered that Irs2 deficiency causes insulin resistance through up-regulation of the phosphatase and tensin homolog (PTEN). Importantly, suppressing PTEN in Irs2(-/-) podocytes rescued insulin sensitivity. In conclusion, this study has identified for the first time IRS2 as a critical molecule for sensitizing the podocyte to insulin actions through its ability to modulate PTEN expression. This finding reveals two potential molecular targets in the podocyte for modulating insulin sensitivity and treating DN.</t>
  </si>
  <si>
    <t>Protein tyrosine phosphatase 1B (PTP1B) plays a vital role in the regulation of insulin sensitivity and dephosphorylation of the insulin receptor, so PTP1B inhibitors may be potential agents to treat type 2 diabetes. In this work, a series of novel imidazolidine-2,4-dione derivatives were designed, synthesized and assayed for their PTP1B inhibitory activities. These compounds exhibited potent activities with IC50 values at 0.57-172 muM. A 3D-QSAR study using CoMFA and CoMSIA techniques was carried out to explore structure activity relationship of these molecules. The CoMSIA model was more predictive with q(2) = 0.777, r(2) = 0.999, SEE = 0.013 and r(2)pred = 0.836, while the CoMFA model gave q(2) = 0.543, r(2) = 0.998, SEE = 0.029 and r(2)pred = 0.754. The contour maps derived from the best CoMFA and CoMSIA models combined with docking analysis provided good insights into the structural features relevant to the bioactivity, and could be used in the molecular design of novel imidazolidine-2,4-dione derivatives.</t>
  </si>
  <si>
    <t>Isothiocyanates are bioactive dietary phytochemicals that react readily with protein thiol groups. We find that isothiocyanates are time-dependent inactivators of cysteine-dependent protein tyrosine phosphatases (PTPs). Rate constants for the inactivation of PTP1B and SHP-2 by allyl isothiocyanate and sulforaphane range from 2 to 16 M(-1)s(-1). Results in the context of PTP1B are consistent with a mechanism involving covalent, yet reversible, modification of the enzyme's active site cysteine residue.</t>
  </si>
  <si>
    <t>During breast cancer progression, alternative mRNA splicing produces functionally distinct isoforms of Mena, an actin regulator with roles in cell migration and metastasis. Aggressive tumor cell subpopulations express Mena(INV), which promotes tumor cell invasion by potentiating EGF responses. However, the mechanism by which this occurs is unknown. Here we report that Mena associates constitutively with the tyrosine phosphatase PTP1B and mediates a novel negative feedback mechanism that attenuates receptor tyrosine kinase signaling. On EGF stimulation, complexes containing Mena and PTP1B are recruited to the EGFR, causing receptor dephosphorylation and leading to decreased motility responses. Mena also interacts with the 5' inositol phosphatase SHIP2, which is important for the recruitment of the Mena-PTP1B complex to the EGFR. When Mena(INV) is expressed, PTP1B recruitment to the EGFR is impaired, providing a mechanism for growth factor sensitization to EGF, as well as HGF and IGF, and increased resistance to EGFR and Met inhibitors in signaling and motility assays. In sum, we demonstrate that Mena plays an important role in regulating growth factor-induced signaling. Disruption of this attenuation by Mena(INV) sensitizes tumor cells to low-growth factor concentrations, thereby increasing the migration and invasion responses that contribute to aggressive, malignant cell phenotypes.</t>
  </si>
  <si>
    <t>PURPOSE: To determine whether protein tyrosine phosphatase 1B (PTP1B) is expressed in rat retinal pigment epithelium (RPE) cells, to evaluate whether inhibition of PTP1B contributes to initiation of RPE cells into an active state, and to investigate the signaling pathways involved in this process. METHODS: Rat retinas were detached by trans-scleral injection of 1.4% sodium hyaluronate into the subretinal space. Immunocytochemistry evaluated the expression of PTP1B in RPE cells located at normal and detached retinas. From the cultured RPE cells treated with TCS-401, cell proliferation was assessed using a 3-(4,5-dimethylthiazol-2-yl)-2,5-diphenyltetracolium bromide assay, and the protein expression levels of cyclin A and cyclin D1 were determined. The effect of TCS-401 on cell differentiation was confirmed by immunostaining for alpha-smooth muscle actin and by western blot. Cell migration activity and PTP1B signaling mechanism were determined. Migration Assay was used to evaluate cell migration activity. PTP1B signaling mechanism was determined by use of PD98059 and LY294002. RESULTS: PTP1B was expressed in the RPE layer of the normal retina. After retinal detachment, weak immunolabeling of PTP1B was seen in the RPE cells. TCS-401 promoted the proliferation and expression of cyclin A and cyclin D1 in RPE cells. TCS-401 induced RPE cells to differentiate toward better contractility and motility. A migration assay proved that inhibiting PTP1B improved the migratory activity of RPE cells. TCS-401 activated extracellular signal-regulated kinase (Erk) and protein kinase B (Akt) phosphorylation. Pretreatment with PD98059 and LY294002 abolished TCS-401-induced activation of Erk, Akt, cell proliferation, and cell migration. CONCLUSIONS: PTP1B may be involved in regulating the active state of RPE cells. The inhibition of PTP1B promoted the proliferation, myofibroblast differentiation, and migration of RPE cells, and MEK/Erk and PI3K/Akt signaling pathways played important roles in the proliferation and migration process.</t>
  </si>
  <si>
    <t>Zinc ions, though redox-inert, have either pro-antioxidant or pro-oxidant functions at critical junctures in redox metabolism and redox signalling. They are released from cells and in cells, e.g. from metallothionein, a protein that transduces redox signals into zinc signals (1). The released zinc ions inhibit enzymes such as protein tyrosine phosphatases (PTPs), key regulatory enzymes of cellular phosphorylation signalling. The Ki(Zn) value for inhibition of receptor PTPB is 21pM (2). The binding is about as tight as the binding of zinc to zinc metalloenzymes and suggests tonic zinc inhibition. PTP1-B (PTPN1), an enzyme regulating the insulin and leptin receptors and involved in cancer and diabetes pathobiochemistry, has a Ki(Zn) value of about 5nM (3). Zinc ions bind to the enzyme in the closed conformation when additional metal-binding ligands are brought into the vicinity of the active site. In contrast, redox reactions target cysteines in the active sites of PTPs in the open conformation. This work provides a molecular basis how hydrogen peroxide and free zinc ions generated by growth factor signalling stimulate phosphorylation signalling differentially. (Supported by the Biotechnology and Biological Sciences Research Council UK, grant BB/K001442/1.).</t>
  </si>
  <si>
    <t>['Marcelino I', 'Holzmuller P', 'Coelho A', 'Mazzucchelli G', 'Fernandez B', 'Vachiery N']</t>
  </si>
  <si>
    <t>['Ottana R', 'Paoli P', 'Cappiello M', 'Nguyen TN', 'Adornato I', 'Del Corso A', 'Genovese M', 'Nesi I', 'Moschini R', 'Nass A', 'Wolber G', 'Maccari R']</t>
  </si>
  <si>
    <t>['Camus V', 'Viennot M', 'Lequesne J', 'Viailly PJ', 'Bohers E', 'Bessi L', 'Marcq B', 'Etancelin P', 'Dubois S', 'Picquenot JM', 'Veresezan EL', 'Cornic M', 'Burel L', 'Loret J', 'Becker S', 'Decazes P', 'Lenain P', 'Lepretre S', 'Lemasle E', 'Lanic H', 'Menard AL', 'Contentin N', 'Tilly H', 'Stamatoullas A', 'Jardin F']</t>
  </si>
  <si>
    <t>['Zhou X', 'Wang LL', 'Tang WJ', 'Tang B']</t>
  </si>
  <si>
    <t>['Ridlo MR', 'Kim GA', 'Taweechaipaisankul A', 'Kim EH', 'Lee BC']</t>
  </si>
  <si>
    <t>['Wu Q', 'Hu Y']</t>
  </si>
  <si>
    <t>['Nguyen DT', 'To DC', 'Tran TT', 'Tran MH', 'Nguyen PH']</t>
  </si>
  <si>
    <t>['Zheng W']</t>
  </si>
  <si>
    <t>['Sarkar P', 'Thirumurugan K']</t>
  </si>
  <si>
    <t>['Zahn M', 'Kaluszniak B', 'Moller P', 'Marienfeld R']</t>
  </si>
  <si>
    <t>['Ramirez-Ayala LC', 'Rocha D', 'Ramos-Onsins SE', 'Leno-Colorado J', 'Charles M', 'Bouchez O', 'Rodriguez-Valera Y', 'Perez-Enciso M', 'Ramayo-Caldas Y']</t>
  </si>
  <si>
    <t>['Yamakage H', 'Konishi Y', 'Muranaka K', 'Hotta K', 'Miyamoto Y', 'Morisaki H', 'Morisaki T', 'Satoh-Asahara N']</t>
  </si>
  <si>
    <t>['Hongdusit A', 'Fox JM']</t>
  </si>
  <si>
    <t>['Chen X', 'Zhou M', 'Fan W', 'Yang M', 'Yang L']</t>
  </si>
  <si>
    <t>['Ridlo MR', 'Kim EH', 'Kim GA']</t>
  </si>
  <si>
    <t>['Li YL', 'Yao YX', 'Zhao YM', 'Di YQ', 'Zhao XF']</t>
  </si>
  <si>
    <t>['Shu Y', 'Yao S', 'Cai S', 'Li J', 'He L', 'Zou J', 'Zhang Q', 'Fan H', 'Zhou L', 'Yu S']</t>
  </si>
  <si>
    <t>['Ridlo MR', 'Kim EH', 'Taweechaipaisankul A', 'Lee BC', 'Kim GA']</t>
  </si>
  <si>
    <t>['Lu S', 'Sun Z', 'Hu W', 'Yin S', 'Zhao C', 'Hu H']</t>
  </si>
  <si>
    <t>['Qi YX', 'Su XJ', 'Wei LL', 'Zhang J']</t>
  </si>
  <si>
    <t>['Eisele BS', 'Silva GCV', 'Bessow C', 'Donato R', 'Genro VK', 'Cunha-Filho JS']</t>
  </si>
  <si>
    <t>['Lee HS', 'Kim J', 'Choi HG', 'Kim EK', 'Jun CD']</t>
  </si>
  <si>
    <t>['Monoe Y', 'Jingushi K', 'Kawase A', 'Hirono T', 'Hirose R', 'Nakatsuji Y', 'Kitae K', 'Ueda Y', 'Hase H', 'Abe Y', 'Adachi J', 'Tomonaga T', 'Tsujikawa K']</t>
  </si>
  <si>
    <t>['Davidson B', 'Bock AJ', 'Holth A', 'Nymoen DA']</t>
  </si>
  <si>
    <t>['Hou TY', 'Zhou Y', 'Zhu LS', 'Wang X', 'Pang P', 'Wang DQ', 'Liuyang ZY', 'Man H', 'Lu Y', 'Zhu LQ', 'Liu D']</t>
  </si>
  <si>
    <t>['Wei MP', 'Zhu XW', 'Yu H', 'Xie YF', 'Guo YH', 'Cheng YL', 'Qian H', 'Yao WR']</t>
  </si>
  <si>
    <t>['Yao QP', 'Liu Z', 'Yao AH', 'Liu JT', 'Jiang J', 'Chen Y', 'Li SS', 'Han Y', 'Jiang ZL', 'Qi YX']</t>
  </si>
  <si>
    <t>['Han W', 'Cai J', 'Zhong W', 'Xu G', 'Wang F', 'Tian X', 'Zhou X', 'Liu Q', 'Liu Y', 'Wang J']</t>
  </si>
  <si>
    <t>['Lee YJ', 'Song H', 'Yoon YJ', 'Park SJ', 'Kim SY', 'Cho Han D', 'Kwon BM']</t>
  </si>
  <si>
    <t>['Abdel-Rahman RF', 'Ezzat SM', 'Ogaly HA', 'Abd-Elsalam RM', 'Hessin AF', 'Fekry MI', 'Mansour DF', 'Mohamed SO']</t>
  </si>
  <si>
    <t>['Lang GZ', 'Li CJ', 'Gaohu TY', 'Li C', 'Ma J', 'Yang JZ', 'Zhou TT', 'Yuan YH', 'Ye F', 'Wei JH', 'Zhang DM']</t>
  </si>
  <si>
    <t>['Zhang L', 'Qin Z', 'Ricke KM', 'Cruz SA', 'Stewart AFR', 'Chen HH']</t>
  </si>
  <si>
    <t>['Yang P', 'Zeng H', 'Tan W', 'Luo X', 'Zheng E', 'Zhao L', 'Wei L', 'Ruan XZ', 'Chen Y', 'Chen Y']</t>
  </si>
  <si>
    <t>['Mphahlele MJ', 'Choong YS', 'Maluleka MM', 'Gildenhuys S']</t>
  </si>
  <si>
    <t>['Yang Y', 'Tian JY', 'Ye F', 'Xiao Z']</t>
  </si>
  <si>
    <t>['Ricke KM', 'Cruz SA', 'Qin Z', 'Farrokhi K', 'Sharmin F', 'Zhang L', 'Zasloff MA', 'Stewart AFR', 'Chen HH']</t>
  </si>
  <si>
    <t>['Rubio C', 'Puerto M', 'Garcia-Rodriquez JJ', 'Lu VB', 'Garcia-Martinez I', 'Alen R', 'Sanmartin-Salinas P', 'Toledo-Lobo MV', 'Saiz J', 'Ruperez J', 'Barbas C', 'Menchen L', 'Gribble FM', 'Reimann F', 'Guijarro LG', 'Carrascosa JM', 'Valverde AM']</t>
  </si>
  <si>
    <t>['Nguyen TA', 'Ha MT', 'Park SE', 'Choi JS', 'Min BS', 'Kim JA']</t>
  </si>
  <si>
    <t>['Laurent C', 'Nicolae A', 'Laurent C', 'Le Bras F', 'Haioun C', 'Fataccioli V', 'Amara N', 'Adelaide J', 'Guille A', 'Schiano JM', 'Tesson B', 'Traverse-Glehen A', 'Chenard MP', 'Mescam L', 'Moreau A', 'Chassagne-Clement C', 'Somja J', 'Escudie F', 'Andre M', 'Martin N', 'Lacroix L', 'Lemonnier F', 'Hamy AS', 'Reyal F', 'Bannier M', 'Oberic L', 'Prade N', 'Frenois FX', 'Beldi-Ferchiou A', 'Delfau-Larue MH', 'Bouabdallah R', 'Birnbaum D', 'Brousset P', 'Xerri L', 'Gaulard P']</t>
  </si>
  <si>
    <t>['Doka E', 'Ida T', 'Dagnell M', 'Abiko Y', 'Luong NC', 'Balog N', 'Takata T', 'Espinosa B', 'Nishimura A', 'Cheng Q', 'Funato Y', 'Miki H', 'Fukuto JM', 'Prigge JR', 'Schmidt EE', 'Arner ESJ', 'Kumagai Y', 'Akaike T', 'Nagy P']</t>
  </si>
  <si>
    <t>['Yan Y', 'Dang H', 'Zhang X', 'Wang X', 'Liu X']</t>
  </si>
  <si>
    <t>['Londhe AD', 'Bergeron A', 'Curley SM', 'Zhang F', 'Rivera KD', 'Kannan A', 'Coulis G', 'Rizvi SHM', 'Kim SJ', 'Pappin DJ', 'Tonks NK', 'Linhardt RJ', 'Boivin B']</t>
  </si>
  <si>
    <t>['Yamanishi K', 'Hashimoto T', 'Miyauchi M', 'Mukai K', 'Ikubo K', 'Uwa N', 'Watanabe Y', 'Ikawa T', 'Okuzaki D', 'Okamura H', 'Yamanishi H', 'Matsunaga H']</t>
  </si>
  <si>
    <t>['Liu Z', 'Tian Y', 'Chen Q', 'Zhang G', 'Li C', 'Luo DQ']</t>
  </si>
  <si>
    <t>['Huo C', 'Lu X', 'Zheng Z', 'Li Y', 'Xu Y', 'Zheng H', 'Niu Y']</t>
  </si>
  <si>
    <t>['Reimer E', 'Stempel M', 'Chan B', 'Bley H', 'Brinkmann MM']</t>
  </si>
  <si>
    <t>['Begmatov N', 'Li J', 'Bobakulov K', 'Numonov S', 'Aisa HA']</t>
  </si>
  <si>
    <t>['Yang L', 'Chen F', 'Gao C', 'Chen J', 'Li J', 'Liu S', 'Zhang Y', 'Wang Z', 'Qian S']</t>
  </si>
  <si>
    <t>['Pan BQ', 'Xie ZH', 'Hao JJ', 'Zhang Y', 'Xu X', 'Cai Y', 'Wang MR']</t>
  </si>
  <si>
    <t>['Pham HTT', 'Ryu B', 'Cho HM', 'Lee BW', 'Yang WY', 'Park EJ', 'Tran VO', 'Oh WK']</t>
  </si>
  <si>
    <t>['Yang L', 'Sun YY', 'Liu YR', 'Yin NN', 'Bu FT', 'Yu HX', 'Du XS', 'Li J', 'Huang C']</t>
  </si>
  <si>
    <t>['Meng Y', 'Ding L', 'Wang Y', 'Nie QT', 'Xing YY', 'Ren Q']</t>
  </si>
  <si>
    <t>['Xu J', 'Zhang Z', 'Chen Q', 'Yang L', 'Yin J']</t>
  </si>
  <si>
    <t>['Bhat M', 'Pasini E', 'Das A', 'Baciu C', 'Angeli M', 'Humar A', 'Watt KD', 'Allard J']</t>
  </si>
  <si>
    <t>['Asllanaj E', 'Zhang X', 'Ochoa Rosales C', 'Nano J', 'Bramer WM', 'Portilla-Fernandez E', 'Braun KVE', 'Gonzalez-Jaramillo V', 'Ahrens W', 'Ikram A', 'Ghanbari M', 'Voortman T', 'Franco OH', 'Muka T', 'Glisic M']</t>
  </si>
  <si>
    <t>['Woo MH', 'Nguyen DH', 'Choi JS', 'Park SE', 'Thuong PT', 'Min BS', 'Le DD']</t>
  </si>
  <si>
    <t>['Chen Y', 'Tang J', 'Lu T', 'Liu F']</t>
  </si>
  <si>
    <t>['Ditrich F', 'Blumel S', 'Biedermann L', 'Fournier N', 'Rossel JB', 'Ellinghaus D', 'Franke A', 'Stange EF', 'Rogler G', 'Scharl M']</t>
  </si>
  <si>
    <t>['Zhang J', 'Chen B', 'Liang J', 'Han J', 'Zhou L', 'Zhao R', 'Liu H', 'Dai H']</t>
  </si>
  <si>
    <t>['Xiang D', 'Li Y', 'Lin Y']</t>
  </si>
  <si>
    <t>['Tcheandjieu C', 'Aguirre M', 'Gustafsson S', 'Saha P', 'Potiny P', 'Haendel M', 'Ingelsson E', 'Rivas MA', 'Priest JR']</t>
  </si>
  <si>
    <t>['Yue L', 'Yan M', 'Chen S', 'Cao H', 'Li H', 'Xie Z']</t>
  </si>
  <si>
    <t>['Li C', 'Li CJ', 'Xu KL', 'Ma J', 'Huang JW', 'Ye F', 'Zang YD', 'Zhang DM']</t>
  </si>
  <si>
    <t>['Wang F', 'Zhang H', 'Wang C']</t>
  </si>
  <si>
    <t>['Hong B', 'He J', 'Fan C', 'Tang C', 'Le Q', 'Bai K', 'Niu S', 'Xiao M']</t>
  </si>
  <si>
    <t>['Byeon HJ', 'Kim JY', 'Ko J', 'Lee EJ', 'Don K', 'Yoon JS']</t>
  </si>
  <si>
    <t>['Huang Q', 'Liu R', 'Liu J', 'Huang Q', 'Liu S', 'Jiang Y']</t>
  </si>
  <si>
    <t>['Cai L', 'Shao SY', 'Han SW', 'Li S']</t>
  </si>
  <si>
    <t>['Wu R', 'Wang C', 'Li Z', 'Xiao J', 'Li C', 'Wang X', 'Kong P', 'Cao J', 'Huang F', 'Li Z', 'Huang Y', 'Chen Y', 'Li X', 'Yang D', 'Zhang H', 'Mai J', 'Feng G', 'Deng R', 'Zhu X']</t>
  </si>
  <si>
    <t>['Jiang-Dong D', 'Chuan-Yan L', 'Bing Y', 'Yue W', 'Li C', 'Liang F', 'Xiao-Bin J']</t>
  </si>
  <si>
    <t>['Li Y', 'Ding X', 'Tian X', 'Zheng J', 'Ding C', 'Li X', 'Hu X', 'Qiao Y', 'Wang Y', 'Xue W']</t>
  </si>
  <si>
    <t>['Zhu Z', 'Fu H', 'Wang S', 'Yu X', 'You Q', 'Shi M', 'Dai C', 'Wang G', 'Cha W', 'Wang W']</t>
  </si>
  <si>
    <t>['Chen K', 'Pei D']</t>
  </si>
  <si>
    <t>['Ha TM', 'Kim DC', 'Sohn JH', 'Yim JH', 'Oh H']</t>
  </si>
  <si>
    <t>['Salinas-Arellano E', 'Perez-Vasquez A', 'Rivero-Cruz I', 'Torres-Colin R', 'Gonzalez-Andrade M', 'Rangel-Grimaldo M', 'Mata R']</t>
  </si>
  <si>
    <t>['Chen J', 'Zhao X', 'Yuan Y', 'Jing JJ']</t>
  </si>
  <si>
    <t>['Yan F', 'Feng J', 'Li W', 'Wu L', 'Li J']</t>
  </si>
  <si>
    <t>['Winterbourn CC']</t>
  </si>
  <si>
    <t>['Sharma B', 'Xie L', 'Yang F', 'Wang W', 'Zhou Q', 'Xiang M', 'Zhou S', 'Lv W', 'Jia Y', 'Pokhrel L', 'Shen J', 'Xiao Q', 'Gao L', 'Deng W']</t>
  </si>
  <si>
    <t>['Legeay S', 'Fautrat P', 'Norman JB', 'Antonova G', 'Kennard S', 'Bruder-Nascimento T', 'Patel VS', 'Faure S', 'Belin de Chantemele EJ']</t>
  </si>
  <si>
    <t>['Rocha RF', 'Rodrigues T', 'Menegatti ACO', 'Bernardes GJL', 'Terenzi H']</t>
  </si>
  <si>
    <t>['Torgeson KR', 'Clarkson MW', 'Kumar GS', 'Page R', 'Peti W']</t>
  </si>
  <si>
    <t>['Jimenez-Arreola BS', 'Aguilar-Ramirez E', 'Cano-Sanchez P', 'Morales-Jimenez J', 'Gonzalez-Andrade M', 'Medina-Franco JL', 'Rivera-Chavez J']</t>
  </si>
  <si>
    <t>['Zhang Y', 'Wu Y', 'Fu Y', 'Lin L', 'Lin Y', 'Zhang Y', 'Ji L', 'Li C']</t>
  </si>
  <si>
    <t>['Barik SK', 'Dehury B', 'Russell WR', 'Moar KM', 'Cruickshank M', 'Scobbie L', 'Hoggard N']</t>
  </si>
  <si>
    <t>['Su C', 'Duan Y', 'Tian J', 'Liu J', 'Xie K', 'Chen D', 'Ye F', 'Chen R', 'Dai J']</t>
  </si>
  <si>
    <t>['Niu SL', 'Tong ZF', 'Zhang Y', 'Liu TL', 'Tian CL', 'Zhang DX', 'Liu MC', 'Li B', 'Tian JL']</t>
  </si>
  <si>
    <t>['Zhang C', 'Zhou T', 'Chen Z', 'Yan M', 'Li B', 'Lv H', 'Wang C', 'Xiang S', 'Shi L', 'Zhu Y', 'Ai D']</t>
  </si>
  <si>
    <t>['Yan HW', 'Zhu H', 'Yuan X', 'Yang YN', 'Feng ZM', 'Jiang JS', 'Zhang PC']</t>
  </si>
  <si>
    <t>['Popovic M', 'Matana A', 'Torlak V', 'Boutin T', 'Brdar D', 'Gunjaca I', 'Kalicanin D', 'Kolcic I', 'Boraska Perica V', 'Punda A', 'Polasek O', 'Barbalic M', 'Hayward C', 'Zemunik T']</t>
  </si>
  <si>
    <t>['Sun R', 'Deng X', 'Zhang D', 'Xie F', 'Wang D', 'Wang J', 'Tavallaie MS', 'Jiang F', 'Fu L']</t>
  </si>
  <si>
    <t>['Liu P', 'Huang J', 'Zhong L']</t>
  </si>
  <si>
    <t>['Paudel P', 'Seong SH', 'Park HJ', 'Jung HA', 'Choi JS']</t>
  </si>
  <si>
    <t>['Liu Y', 'Li Z', 'Xu Z', 'Jin X', 'Gong Y', 'Xia X', 'Yao Y', 'Xu Z', 'Zhou Y', 'Xu H', 'Li S', 'Peng Y', 'Wu X', 'Dai L']</t>
  </si>
  <si>
    <t>['Eleftheriou P', 'Therianou E', 'Lazari D', 'Dirnali S', 'Micha A']</t>
  </si>
  <si>
    <t>['Ono H']</t>
  </si>
  <si>
    <t>['Stanisic J', 'Koricanac G', 'Kostic M', 'Stojiljkovic M', 'Culafic T', 'Romic S', 'Tepavcevic S']</t>
  </si>
  <si>
    <t>['Huang S', 'Liu L', 'Xiang Y', 'Wang F', 'Yu L', 'Zhou F', 'Cui S', 'Tian F', 'Fan Z', 'Geng C', 'Cao X', 'Yang Z', 'Wang X', 'Liang H', 'Wang S', 'Jiang H', 'Duan X', 'Wang H', 'Li G', 'Wang Q', 'Zhang J', 'Jin F', 'Tang J', 'Li L', 'Zhu S', 'Zuo W', 'Ye C', 'Zhou W', 'Yin G', 'Ma Z', 'Yu Z']</t>
  </si>
  <si>
    <t>['Balland E', 'Chen W', 'Tiganis T', 'Cowley MA']</t>
  </si>
  <si>
    <t>['Balli D', 'Bellumori M', 'Paoli P', 'Pieraccini G', 'Di Paola M', 'De Filippo C', 'Di Gioia D', 'Mulinacci N', 'Innocenti M']</t>
  </si>
  <si>
    <t>['Lori G', 'Cecchi L', 'Mulinacci N', 'Melani F', 'Caselli A', 'Cirri P', 'Pazzagli L', 'Luti S', 'Mazzoli L', 'Paoli P']</t>
  </si>
  <si>
    <t>['Ferhati X', 'Matassini C', 'Fabbrini MG', 'Goti A', 'Morrone A', 'Cardona F', 'Moreno-Vargas AJ', 'Paoli P']</t>
  </si>
  <si>
    <t>['Li R', 'Bao L', 'Hu W', 'Liang H', 'Dang X']</t>
  </si>
  <si>
    <t>['Li C', 'Luo J', 'Guo S', 'Jia X', 'Guo C', 'Li X', 'Xu Q', 'Shi D']</t>
  </si>
  <si>
    <t>['Liu H', 'Sun D', 'Du H', 'Zheng C', 'Li J', 'Piao H', 'Li J', 'Sun L']</t>
  </si>
  <si>
    <t>['Zhang L', 'Ge Y', 'Wang QM', 'Zhou CH']</t>
  </si>
  <si>
    <t>['Geronikaki A']</t>
  </si>
  <si>
    <t>['Chen M', 'Wilson EA', 'Cui Z', 'Sun H', 'Shrestha YB', 'Podyma B', 'Le CH', 'Naglieri B', 'Pacak K', 'Gavrilova O', 'Weinstein LS']</t>
  </si>
  <si>
    <t>['Li Z', 'Hu C', 'Zhen Y', 'Pang B', 'Yi H', 'Chen X']</t>
  </si>
  <si>
    <t>['Park JS', 'Quang TH', 'Thi Thanh Ngan N', 'Sohn JH', 'Oh H']</t>
  </si>
  <si>
    <t>['Ghareb N', 'El-Sayed NM', 'Abdelhameed R', 'Yamada K', 'Elgawish MS']</t>
  </si>
  <si>
    <t>['Luo J', 'Jiang B', 'Li C', 'Jia X', 'Shi D']</t>
  </si>
  <si>
    <t>['Zhao Y', 'Cao Y', 'Chen H', 'Zhuang F', 'Wu C', 'Yoon G', 'Zhu W', 'Su Y', 'Zheng S', 'Liu Z', 'Cheon SH']</t>
  </si>
  <si>
    <t>['Chen X', 'Liu X', 'Gan Q', 'Feng C', 'Zhang Q']</t>
  </si>
  <si>
    <t>['Li C', 'Li CJ', 'Ma J', 'Huang JW', 'Wang XY', 'Wang XL', 'Ye F', 'Zhang DM']</t>
  </si>
  <si>
    <t>['Liu X', 'Aisa HA', 'Xin X']</t>
  </si>
  <si>
    <t>['Jager M', 'Hubert A', 'Gogiraju R', 'Bochenek ML', 'Munzel T', 'Schafer K']</t>
  </si>
  <si>
    <t>['Zhang SN', 'Zeng J', 'Tan YN', 'Ma RJ', 'Zhang GJ', 'Wang HS', 'Tan QG']</t>
  </si>
  <si>
    <t>['Wang YQ', 'Li HX', 'Liu XC', 'Zhao JS', 'Liu RQ', 'Huai WY', 'Ding WJ', 'Zhang TE', 'Deng Y']</t>
  </si>
  <si>
    <t>['Salian SR', 'Nayak G', 'Kumari S', 'Patel S', 'Gowda S', 'Shenoy Y', 'Sugunan S', 'G K R', 'Managuli RS', 'Mutalik S', 'Dahiya V', 'Pal S', 'Adiga SK', 'Kalthur G']</t>
  </si>
  <si>
    <t>['Lu X', 'Wu L', 'Liu X', 'Wang S', 'Zhang C']</t>
  </si>
  <si>
    <t>['Singh A', 'Singh H', 'Khurana JM']</t>
  </si>
  <si>
    <t>['Wang YH', 'Yang YL', 'Cheng X', 'Zhang J', 'Li W', 'Du GH']</t>
  </si>
  <si>
    <t>['Yu M', 'Liu Z', 'Liu Y', 'Zhou X', 'Sun F', 'Liu Y', 'Li L', 'Hua S', 'Zhao Y', 'Gao H', 'Zhu Z', 'Na M', 'Zhang Q', 'Yang R', 'Zhang J', 'Yao Y', 'Chen X']</t>
  </si>
  <si>
    <t>['Debarba LK', 'Vechiato FMV', 'Veida-Silva H', 'Borges BC', 'Jamur MC', 'Antunes-Rodrigues J', 'Elias LLK']</t>
  </si>
  <si>
    <t>['Balland E', 'Chen W', 'Dodd GT', 'Conductier G', 'Coppari R', 'Tiganis T', 'Cowley MA']</t>
  </si>
  <si>
    <t>['Wang S', 'Cheng Z', 'Chen X', 'Xue H']</t>
  </si>
  <si>
    <t>['Li X', 'Xia H', 'Wang L', 'Xia G', 'Qu Y', 'Shang X', 'Lin S']</t>
  </si>
  <si>
    <t>['Adela R', 'Reddy PNC', 'Ghosh TS', 'Aggarwal S', 'Yadav AK', 'Das B', 'Banerjee SK']</t>
  </si>
  <si>
    <t>['Arancibia-Radich J', 'Gonzalez-Blazquez R', 'Alcala M', 'Martin-Ramos M', 'Viana M', 'Arribas S', 'Delporte C', 'Fernandez-Alfonso MS', 'Somoza B', 'Gil-Ortega M']</t>
  </si>
  <si>
    <t>['Buldenko VM', 'Trush VV', 'Kobzar OL', 'Drapailo AB', 'Kalchenko VI', 'Vovk AI']</t>
  </si>
  <si>
    <t>['Kostrzewa T', 'Przychodzen P', 'Gorska-Ponikowska M', 'Kuban-Jankowska A']</t>
  </si>
  <si>
    <t>['Eleftheriou P', 'Geronikaki A', 'Petrou A']</t>
  </si>
  <si>
    <t>['Xue W', 'Tian J', 'Wang XS', 'Xia J', 'Wu S']</t>
  </si>
  <si>
    <t>['Bleidorn J', 'Alamzad-Krabbe H', 'Gerhards B', 'Kraus T', 'Brand P', 'Krabbe J', 'Martin C']</t>
  </si>
  <si>
    <t>['Kumar S', 'Ivanov S', 'Lagunin A', 'Goel RK']</t>
  </si>
  <si>
    <t>['Nass A', 'Schaller D', 'Wolber G']</t>
  </si>
  <si>
    <t>['Yang Q', 'Zhang L', 'Zhong Y', 'Lai L', 'Li X']</t>
  </si>
  <si>
    <t>['Wang Q', 'Tang XL', 'Luo XC', 'de Voog NJ', 'Li PL', 'Li GQ']</t>
  </si>
  <si>
    <t>['Radmanesh F', 'Abandansari HS', 'Pahlavan S', 'Alikhani M', 'Karimi M', 'Rajabi S', 'Kazemi B', 'Baharvand H']</t>
  </si>
  <si>
    <t>['Gong Q', 'Qin W', 'Xiao P', 'Wu X', 'Li L', 'Zhang G', 'Zhang R', 'Sun J', 'Yao SQ', 'Huang W']</t>
  </si>
  <si>
    <t>['Wang Y', 'Fan Y', 'Song Y', 'Han X', 'Fu M', 'Wang J', 'Cui X', 'Cao J', 'Chen L', 'Hu K', 'Sun A', 'Zhou J', 'Ge J']</t>
  </si>
  <si>
    <t>['Dodd GT', 'Xirouchaki CE', 'Eramo M', 'Mitchell CA', 'Andrews ZB', 'Henry BA', 'Cowley MA', 'Tiganis T']</t>
  </si>
  <si>
    <t>['Xia T', 'Yi XM', 'Wu X', 'Shang J', 'Shu HB']</t>
  </si>
  <si>
    <t>['Xu X', 'Tao Y', 'Niu Y', 'Wang Z', 'Zhang C', 'Yu Y', 'Ma L']</t>
  </si>
  <si>
    <t>['Yue L', 'Yan M', 'Tremblay ML', 'Lin TJ', 'Li H', 'Yang T', 'Song X', 'Xie T', 'Xie Z']</t>
  </si>
  <si>
    <t>['Xie F', 'Liang Y', 'Xia Y', 'Luo S', 'Jiang F', 'Fu L']</t>
  </si>
  <si>
    <t>['Li L', 'Tavallaie MS', 'Xie F', 'Xia Y', 'Liang Y', 'Jiang F', 'Fu L']</t>
  </si>
  <si>
    <t>['Yin M', 'Baslan T', 'Walker RL', 'Zhu YJ', 'Freeland A', 'Matsukawa T', 'Sridharan S', 'Nussenzweig A', 'Pruitt SC', 'Lowe SW', 'Meltzer PS', 'Aplan PD']</t>
  </si>
  <si>
    <t>['Zhu G', 'Luo Y', 'Xu X', 'Zhang H', 'Zhu M']</t>
  </si>
  <si>
    <t>['Zhang X', 'Mao J', 'Li W', 'Koike K', 'Wang J']</t>
  </si>
  <si>
    <t>['Kuban-Jankowska A', 'Gorska-Ponikowska M', 'Sahu KK', 'Kostrzewa T', 'Wozniak M', 'Tuszynski J']</t>
  </si>
  <si>
    <t>['Zhao JY', 'Wang XJ', 'Liu Z', 'Meng FX', 'Sun SF', 'Ye F', 'Liu YB']</t>
  </si>
  <si>
    <t>['Ottana R', 'Paoli P', 'Lori G', 'Adornato I', 'Previti S', 'Nass A', 'Wolber G', 'Maccari R']</t>
  </si>
  <si>
    <t>['Zhang J', 'Pan J', 'Yang M', 'Jin X', 'Feng J', 'Wang A', 'Chen Z']</t>
  </si>
  <si>
    <t>['Clavier T', 'Grange S', 'Pressat-Laffouilhere T', 'Besnier E', 'Renet S', 'Fraineau S', 'Thiebaut PA', 'Richard V', 'Veber B', 'Tamion F']</t>
  </si>
  <si>
    <t>['Hou JQ', 'Fan CL', 'Pei X', 'Zhang PL', 'Deng F', 'Jiang WQ', 'Wang GC', 'Zhang XQ', 'Ye WC', 'Wang H']</t>
  </si>
  <si>
    <t>['Tian JL', 'Liao XJ', 'Wang YH', 'Si X', 'Shu C', 'Gong ES', 'Xie X', 'Ran XL', 'Li B']</t>
  </si>
  <si>
    <t>['Xu Q', 'Wu N', 'Li X', 'Guo C', 'Li C', 'Jiang B', 'Wang H', 'Shi D']</t>
  </si>
  <si>
    <t>['Su C', 'Tao X', 'Yin Z', 'Zhang X', 'Tian J', 'Chen R', 'Liu J', 'Li L', 'Ye F', 'Zhang PC', 'Zhang D', 'Dai J']</t>
  </si>
  <si>
    <t>['Nunes-Xavier CE', 'Aurtenetxe O', 'Zaldumbide L', 'Lopez-Almaraz R', 'Erramuzpe A', 'Cortes JM', 'Lopez JI', 'Pulido R']</t>
  </si>
  <si>
    <t>['Nguyen PH', 'Tuan HN', 'Hoang DT', 'Vu QT', 'Pham MQ', 'Tran MH', 'To DC']</t>
  </si>
  <si>
    <t>['Zhang D', 'Meng YR', 'Zhang CY']</t>
  </si>
  <si>
    <t>['Yuan C', 'Wang W', 'Wang J', 'Li X', 'Wu YB', 'Li S', 'Lu L', 'Zhu M', 'Xing S', 'Fu X']</t>
  </si>
  <si>
    <t>['Panigrahi K', 'Fei X', 'Kitamura M', 'Berkowitz DB']</t>
  </si>
  <si>
    <t>['Maheshwari N', 'Karthikeyan C', 'Bhadada SV', 'Verma AK', 'Sahi C', 'Moorthy NSHN', 'Trivedi P']</t>
  </si>
  <si>
    <t>['Schuppe AW', 'Zhao Y', 'Liu Y', 'Newhouse TR']</t>
  </si>
  <si>
    <t>['Xu X', 'Wang X', 'Guo Y', 'Bai Y', 'He S', 'Wang N', 'Lin Y', 'Fisher M', 'Liu Q', 'Yao Y']</t>
  </si>
  <si>
    <t>['Al Kalaldeh M', 'Gibson J', 'Lee SH', 'Gondro C', 'van der Werf JHJ']</t>
  </si>
  <si>
    <t>['Ikeda KN', 'Freeman M']</t>
  </si>
  <si>
    <t>['Jin T', 'Li D', 'Yang T', 'Liu F', 'Kong J', 'Zhou Y']</t>
  </si>
  <si>
    <t>['Przychodzen P', 'Kuban-Jankowska A', 'Wyszkowska R', 'Barone G', 'Bosco GL', 'Celso FL', 'Kamm A', 'Daca A', 'Kostrzewa T', 'Gorska-Ponikowska M']</t>
  </si>
  <si>
    <t>['Zhang CC', 'Geng CA', 'Huang XY', 'Zhang XM', 'Chen JJ']</t>
  </si>
  <si>
    <t>['Kong FD', 'Fan P', 'Zhou LM', 'Ma QY', 'Xie QY', 'Zheng HZ', 'Zheng ZH', 'Zhang RS', 'Yuan JZ', 'Dai HF', 'Luo DQ', 'Zhao YX']</t>
  </si>
  <si>
    <t>['Inoue T', 'Yamakage H', 'Tanaka M', 'Kusakabe T', 'Shimatsu A', 'Satoh-Asahara N']</t>
  </si>
  <si>
    <t>['Dagnell M', 'Cheng Q', 'Rizvi SHM', 'Pace PE', 'Boivin B', 'Winterbourn CC', 'Arner ESJ']</t>
  </si>
  <si>
    <t>['Zhao Y', 'Kongstad KT', 'Liu Y', 'He C', 'Staerk D']</t>
  </si>
  <si>
    <t>['Jin J', 'Ye X', 'Boateng D', 'Dai K', 'Ye F', 'Du P', 'Yu H']</t>
  </si>
  <si>
    <t>['Jiao WH', 'Li J', 'Zhang MM', 'Cui J', 'Gui YH', 'Zhang Y', 'Li JY', 'Liu KC', 'Lin HW']</t>
  </si>
  <si>
    <t>['Kostrzewa T', 'Styszko J', 'Gorska-Ponikowska M', 'Sledzinski T', 'Kuban-Jankowska A']</t>
  </si>
  <si>
    <t>['Ruete MC', 'Zarelli VEP', 'Masone D', 'de Paola M', 'Bustos DM', 'Tomes CN']</t>
  </si>
  <si>
    <t>['Shi T', 'Wijeratne EMK', 'Solano C', 'Ambrose AJ', 'Ross AB', 'Norwood C', 'Orido CK', 'Grigoryan T', 'Tillotson J', 'Kang M', 'Luo G', 'Keegan BM', 'Hu W', 'Blagg BSJ', 'Zhang DD', 'Gunatilaka AAL', 'Chapman E']</t>
  </si>
  <si>
    <t>['Yang X', 'Zhao Y', 'Sun Q', 'Yang Y', 'Gao Y', 'Ge W', 'Liu J', 'Xu X', 'Weng D', 'Wang S', 'Zhang J']</t>
  </si>
  <si>
    <t>['Garcia-Ruiz I', 'Blanes Ruiz N', 'Rada P', 'Pardo V', 'Ruiz L', 'Blas-Garcia A', 'Valdecantos MP', 'Grau Sanz M', 'Solis Herruzo JA', 'Valverde AM']</t>
  </si>
  <si>
    <t>['Wu J', 'Tao W', 'Bu D', 'Zhao Y', 'Zhang T', 'Chong D', 'Xue B', 'Xing Z', 'Li C']</t>
  </si>
  <si>
    <t>['Abdelsalam SS', 'Korashy HM', 'Zeidan A', 'Agouni A']</t>
  </si>
  <si>
    <t>['Shrestha S', 'Seong SH', 'Park SG', 'Min BS', 'Jung HA', 'Choi JS']</t>
  </si>
  <si>
    <t>['Huang Q', 'Liu F', 'Shen J']</t>
  </si>
  <si>
    <t>['Hussain H', 'Green IR', 'Abbas G', 'Adekenov SM', 'Hussain W', 'Ali I']</t>
  </si>
  <si>
    <t>['Xu J', 'Yang L', 'Wang R', 'Zeng K', 'Fan B', 'Zhao Z']</t>
  </si>
  <si>
    <t>['Cui DS', 'Lipchock JM', 'Brookner D', 'Loria JP']</t>
  </si>
  <si>
    <t>['Patel AD', 'Barot R', 'Parmar I', 'Panchal I', 'Shah U', 'Patel M', 'Mishtry B']</t>
  </si>
  <si>
    <t>['Digenio A', 'Pham NC', 'Watts LM', 'Morgan ES', 'Jung SW', 'Baker BF', 'Geary RS', 'Bhanot S']</t>
  </si>
  <si>
    <t>['Wang WX']</t>
  </si>
  <si>
    <t>['Kofler N', 'Corti F', 'Rivera-Molina F', 'Deng Y', 'Toomre D', 'Simons M']</t>
  </si>
  <si>
    <t>['Mi Y', 'Zhang W', 'Tian H', 'Li R', 'Huang S', 'Li X', 'Qi G', 'Liu X']</t>
  </si>
  <si>
    <t>['Mojena M', 'Pimentel-Santillana M', 'Povo-Retana A', 'Fernandez-Garcia V', 'Gonzalez-Ramos S', 'Rada P', 'Tejedor A', 'Rico D', 'Martin-Sanz P', 'Valverde AM', 'Bosca L']</t>
  </si>
  <si>
    <t>['Guzman-Avila R', 'Flores-Morales V', 'Paoli P', 'Camici G', 'Ramirez-Espinosa JJ', 'Ceron-Romero L', 'Navarrete-Vazquez G', 'Hidalgo-Figueroa S', 'Yolanda Rios M', 'Villalobos-Molina R', 'Estrada-Soto S']</t>
  </si>
  <si>
    <t>['Ibrahim H', 'Askar B', 'Barrow P', 'Foster N']</t>
  </si>
  <si>
    <t>['Li ZP', 'Lee HH', 'Uddin Z', 'Song YH', 'Park KH']</t>
  </si>
  <si>
    <t>['Garner KL', 'Betin VMS', 'Pinto V', 'Graham M', 'Abgueguen E', 'Barnes M', 'Bedford DC', 'McArdle CA', 'Coward RJM']</t>
  </si>
  <si>
    <t>['Katiyar A', 'Sharma S', 'Singh TP', 'Kaur P']</t>
  </si>
  <si>
    <t>['Zhang J', 'Sasaki T', 'Li W', 'Nagata K', 'Higai K', 'Feng F', 'Wang J', 'Cheng M', 'Koike K']</t>
  </si>
  <si>
    <t>['Besnier M', 'Coquerel D', 'Favre J', 'Dumesnil A', 'Guerrot D', 'Remy-Jouet I', 'Mulder P', 'Djerada Z', 'Tamion F', 'Richard V', 'Ouvrard-Pascaud A']</t>
  </si>
  <si>
    <t>['Dato S', 'Soerensen M', 'De Rango F', 'Rose G', 'Christensen K', 'Christiansen L', 'Passarino G']</t>
  </si>
  <si>
    <t>['Kwon H', 'Jang D', 'Choi M', 'Lee J', 'Jeong K', 'Pak Y']</t>
  </si>
  <si>
    <t>['Tiacci E', 'Ladewig E', 'Schiavoni G', 'Penson A', 'Fortini E', 'Pettirossi V', 'Wang Y', 'Rosseto A', 'Venanzi A', 'Vlasevska S', 'Pacini R', 'Piattoni S', 'Tabarrini A', 'Pucciarini A', 'Bigerna B', 'Santi A', 'Gianni AM', 'Viviani S', 'Cabras A', 'Ascani S', 'Crescenzi B', 'Mecucci C', 'Pasqualucci L', 'Rabadan R', 'Falini B']</t>
  </si>
  <si>
    <t>['Krishnan N', 'Bonham CA', 'Rus IA', 'Shrestha OK', 'Gauss CM', 'Haque A', 'Tocilj A', 'Joshua-Tor L', 'Tonks NK']</t>
  </si>
  <si>
    <t>['Lu MX', 'Yang Y', 'Zou QP', 'Luo J', 'Zhang BB', 'Liu XQ', 'Hwang EH']</t>
  </si>
  <si>
    <t>['Aberdein N', 'Dambrino RJ', 'do Carmo JM', 'Wang Z', 'Mitchell LE', 'Drummond HA', 'Hall JE']</t>
  </si>
  <si>
    <t>['Anusree SS', 'Sindhu G', 'Preetha Rani MR', 'Raghu KG']</t>
  </si>
  <si>
    <t>['Ganou CA', 'Eleftheriou PT', 'Theodosis-Nobelos P', 'Fesatidou M', 'Geronikaki AA', 'Lialiaris T', 'Rekka EA']</t>
  </si>
  <si>
    <t>['Geraldes P']</t>
  </si>
  <si>
    <t>['Mahapatra MK', 'Bera K', 'Singh DV', 'Kumar R', 'Kumar M']</t>
  </si>
  <si>
    <t>['Dong Q', 'Yuan Y', 'Zhou Y', 'Zhang YX', 'Zhang JP', 'Yu HB', 'Jiao BH', 'Liu XY', 'Lu XL']</t>
  </si>
  <si>
    <t>['Maheshwari N', 'Karthikeyan C', 'Trivedi P', 'Moorthy NSHN']</t>
  </si>
  <si>
    <t>['Carmichael JC', 'Yokota H', 'Craven RC', 'Schmitt A', 'Wills JW']</t>
  </si>
  <si>
    <t>['Nguyen H', 'Do N', 'Phan T', 'Pham T']</t>
  </si>
  <si>
    <t>['Xu Q', 'Luo J', 'Wu N', 'Zhang R', 'Shi D']</t>
  </si>
  <si>
    <t>['Wang Y', 'Yan F', 'Zhang W', 'Pang S', 'Jiang F']</t>
  </si>
  <si>
    <t>['Wang X', 'Liu D', 'Huang HZ', 'Wang ZH', 'Hou TY', 'Yang X', 'Pang P', 'Wei N', 'Zhou YF', 'Dupras MJ', 'Calon F', 'Wang YT', 'Man HY', 'Chen JG', 'Wang JZ', 'Hebert SS', 'Lu Y', 'Zhu LQ']</t>
  </si>
  <si>
    <t>['Luo J', 'Xu Q', 'Jiang B', 'Zhang R', 'Jia X', 'Li X', 'Wang L', 'Guo C', 'Wu N', 'Shi D']</t>
  </si>
  <si>
    <t>['Le Sommer S', 'Morrice N', 'Pesaresi M', 'Thompson D', 'Vickers MA', 'Murray GI', 'Mody N', 'Neel BG', 'Bence KK', 'Wilson HM', 'Delibegovic M']</t>
  </si>
  <si>
    <t>['Liu J', 'Luan W', 'Zhang Y', 'Gu J', 'Shi Y', 'Yang Y', 'Feng Z', 'Qi F']</t>
  </si>
  <si>
    <t>['Gonzalez-Rodriguez A', 'Valdecantos MP', 'Rada P', 'Addante A', 'Barahona I', 'Rey E', 'Pardo V', 'Ruiz L', 'Laiglesia LM', 'Moreno-Aliaga MJ', 'Garcia-Monzon C', 'Sanchez A', 'Valverde AM']</t>
  </si>
  <si>
    <t>['Proenca C', 'Freitas M', 'Ribeiro D', 'Sousa JLC', 'Carvalho F', 'Silva AMS', 'Fernandes PA', 'Fernandes E']</t>
  </si>
  <si>
    <t>['Parmar MB', 'Meenakshi Sundaram DN', 'K C RB', 'Maranchuk R', 'Montazeri Aliabadi H', 'Hugh JC', 'Lobenberg R', 'Uludag H']</t>
  </si>
  <si>
    <t>['Long J', 'Jiang C', 'Liu B', 'Dai Q', 'Hua R', 'Chen C', 'Zhang B', 'Li H']</t>
  </si>
  <si>
    <t>['Feng MT', 'Wang T', 'Liu AH', 'Li J', 'Yao LG', 'Wang B', 'Guo YW', 'Mao SC']</t>
  </si>
  <si>
    <t>['Yang Z', 'Wu F', 'He Y', 'Zhang Q', 'Zhang Y', 'Zhou G', 'Yang H', 'Zhou P']</t>
  </si>
  <si>
    <t>['Zargari F', 'Lotfi M', 'Shahraki O', 'Nikfarjam Z', 'Shahraki J']</t>
  </si>
  <si>
    <t>['Krishnan N', 'Konidaris KF', 'Gasser G', 'Tonks NK']</t>
  </si>
  <si>
    <t>['Kumar AP', 'Nguyen MN', 'Verma C', 'Lukman S']</t>
  </si>
  <si>
    <t>['Cho KH', 'Sohn JH', 'Oh H']</t>
  </si>
  <si>
    <t>['Kerru N', 'Singh-Pillay A', 'Awolade P', 'Singh P']</t>
  </si>
  <si>
    <t>['Sun F', 'Yu M', 'Yu J', 'Liu Z', 'Zhou X', 'Liu Y', 'Ge X', 'Gao H', 'Li M', 'Jiang X', 'Liu S', 'Chen X', 'Guan W']</t>
  </si>
  <si>
    <t>['Yang R', 'Wang L', 'Xie J', 'Li X', 'Liu S', 'Qiu S', 'Hu Y', 'Shen X']</t>
  </si>
  <si>
    <t>['Moise G', 'Morales Y', 'Beaumont V', 'Caradonna T', 'Loria JP', 'Johnson SJ', 'Hengge AC']</t>
  </si>
  <si>
    <t>['Liu MN', 'Zhang MM', 'Li JY', 'Li J', 'Fan YY', 'Yue JM']</t>
  </si>
  <si>
    <t>['Xu J', 'Van Doren SR']</t>
  </si>
  <si>
    <t>['Pfuhlmann K', 'Schriever SC', 'Baumann P', 'Kabra DG', 'Harrison L', 'Mazibuko-Mbeje SE', 'Contreras RE', 'Kyriakou E', 'Simonds SE', 'Tiganis T', 'Cowley MA', 'Woods SC', 'Jastroch M', 'Clemmensen C', 'De Angelis M', 'Schramm KW', 'Sattler M', 'Messias AC', 'Tschop MH', 'Pfluger PT']</t>
  </si>
  <si>
    <t>['Qin N', 'Sasaki T', 'Li W', 'Wang J', 'Zhang X', 'Li D', 'Li Z', 'Cheng M', 'Hua H', 'Koike K']</t>
  </si>
  <si>
    <t>['Hjortness MK', 'Riccardi L', 'Hongdusit A', 'Ruppe A', 'Zhao M', 'Kim EY', 'Zwart PH', 'Sankaran B', 'Arthanari H', 'Sousa MC', 'De Vivo M', 'Fox JM']</t>
  </si>
  <si>
    <t>['Do DN', 'Schenkel FS', 'Miglior F', 'Zhao X', 'Ibeagha-Awemu EM']</t>
  </si>
  <si>
    <t>['Zhai L', 'Ning ZW', 'Huang T', 'Wen B', 'Liao CH', 'Lin CY', 'Zhao L', 'Xiao HT', 'Bian ZX']</t>
  </si>
  <si>
    <t>['Zhou L', 'Yi Y', 'Yuan Q', 'Zhang J', 'Li Y', 'Wang P', 'Xu M', 'Xie S']</t>
  </si>
  <si>
    <t>['Kostrzewa T', 'Sahu KK', 'Gorska-Ponikowska M', 'Tuszynski JA', 'Kuban-Jankowska A']</t>
  </si>
  <si>
    <t>['Xue JJ', 'Lei C', 'Wang PP', 'Kim KY', 'Li JY', 'Li J', 'Hou AJ']</t>
  </si>
  <si>
    <t>['Durgannavar T', 'Kwon SJ', 'Ghisaidoobe ABT', 'Rho K', 'Kim JH', 'Yoon SY', 'Kang HJ', 'Chung SJ']</t>
  </si>
  <si>
    <t>['Wong LH', 'Eden ER', 'Futter CE']</t>
  </si>
  <si>
    <t>['Tang H', 'Dai Z', 'Qin X', 'Cai W', 'Hu L', 'Huang Y', 'Cao W', 'Yang F', 'Wang C', 'Liu T']</t>
  </si>
  <si>
    <t>['Ormazabal P', 'Scazzocchio B', 'Vari R', 'Santangelo C', "D'Archivio M", 'Silecchia G', 'Iacovelli A', 'Giovannini C', 'Masella R']</t>
  </si>
  <si>
    <t>['Mendez-Garcia LA', 'Trejo-Millan F', 'Martinez-Reyes CP', 'Manjarrez-Reyna AN', 'Esquivel-Velazquez M', 'Melendez-Mier G', 'Islas-Andrade S', 'Rojas-Bernabe A', 'Kzhyshkowska J', 'Escobedo G']</t>
  </si>
  <si>
    <t>['Kyriakou E', 'Schmidt S', 'Dodd GT', 'Pfuhlmann K', 'Simonds SE', 'Lenhart D', 'Geerlof A', 'Schriever SC', 'De Angelis M', 'Schramm KW', 'Plettenburg O', 'Cowley MA', 'Tiganis T', 'Tschop MH', 'Pfluger PT', 'Sattler M', 'Messias AC']</t>
  </si>
  <si>
    <t>['Morishita K', 'Shoji Y', 'Fukui M', 'Ito Y', 'Kitao T', 'Ozawa SI', 'Hirono S', 'Shirahase H']</t>
  </si>
  <si>
    <t>['Xiong J', 'Wang LJ', 'Qian J', 'Wang PP', 'Wang XJ', 'Ma GL', 'Zeng H', 'Li J', 'Hu JF']</t>
  </si>
  <si>
    <t>['Feng Z', 'Wang H', 'Xu B']</t>
  </si>
  <si>
    <t>['Ha MT', 'Seong SH', 'Nguyen TD', 'Cho WK', 'Ah KJ', 'Ma JY', 'Woo MH', 'Choi JS', 'Min BS']</t>
  </si>
  <si>
    <t>['Wang XH', 'Zhu KX', 'Li JY', 'Lei C', 'Hou AJ']</t>
  </si>
  <si>
    <t>['Deng Y', 'Zhu W', 'Zhou X']</t>
  </si>
  <si>
    <t>['Zhang L', 'Ge Y', 'Song HM', 'Wang QM', 'Zhou CH']</t>
  </si>
  <si>
    <t>['Paudel P', 'Yu T', 'Seong SH', 'Kuk EB', 'Jung HA', 'Choi JS']</t>
  </si>
  <si>
    <t>['Shirpoor A', 'Heshmati E', 'Kheradmand F', 'Gharalari FH', 'Chodari L', 'Naderi R', 'Majd FN', 'Samadi M']</t>
  </si>
  <si>
    <t>['Abdjul DB', 'Yamazaki H', 'Kanno SI', 'Kirikoshi R', 'Tomizawa A', 'Takahashi O', 'Maarisit W', 'Losung F', 'Rotinsulu H', 'Wewengkang DS', 'Sumilat DA', 'Kapojos MM', 'Namikoshi M']</t>
  </si>
  <si>
    <t>['Thiebaut PA', 'Delile E', 'Coquerel D', 'Brunel JM', 'Renet S', 'Tamion F', 'Richard V']</t>
  </si>
  <si>
    <t>['Santiago JA', 'Bottero V', 'Potashkin JA']</t>
  </si>
  <si>
    <t>['Wu P', 'Du L', 'Hou S', 'Su G', 'Yang L', 'Hu J', 'Deng J', 'Cao Q', 'Yuan G', 'Zhou C', 'Kijlstra A', 'Yang P']</t>
  </si>
  <si>
    <t>['Mocholi E', 'Dowling SD', 'Botbol Y', 'Gruber RC', 'Ray AK', 'Vastert S', 'Shafit-Zagardo B', 'Coffer PJ', 'Macian F']</t>
  </si>
  <si>
    <t>['Shinde RN', 'Kumar GS', 'Eqbal S', 'Sobhia ME']</t>
  </si>
  <si>
    <t>['Maheshwari N', 'Karthikeyan C', 'Bhadada SV', 'Sahi C', 'Verma AK', 'Hari Narayana Moorthy NS', 'Trivedi P']</t>
  </si>
  <si>
    <t>['Wang W', 'Cao Y', 'Zhou X', 'Wei B', 'Zhang Y', 'Liu X']</t>
  </si>
  <si>
    <t>['Nguyen TD', 'Schwarzer M', 'Schrepper A', 'Amorim PA', 'Blum D', 'Hain C', 'Faerber G', 'Haendeler J', 'Altschmied J', 'Doenst T']</t>
  </si>
  <si>
    <t>['Ding D', 'Liu G', 'Hou L', 'Gui W', 'Chen B', 'Kang L']</t>
  </si>
  <si>
    <t>['Edirs S', 'Jiang L', 'Xin X', 'Aisa HA']</t>
  </si>
  <si>
    <t>['Huang GH', 'Hu Z', 'Lei C', 'Wang PP', 'Yang J', 'Li JY', 'Li J', 'Hou AJ']</t>
  </si>
  <si>
    <t>['de Cassia Lemos Lima R', 'T Kongstad K', 'Kato L', 'Jose das Silva M', 'Franzyk H', 'Staerk D']</t>
  </si>
  <si>
    <t>['Gimeno A', 'Ardid-Ruiz A', 'Ojeda-Montes MJ', 'Tomas-Hernandez S', 'Cereto-Massague A', 'Beltran-Debon R', 'Mulero M', 'Valls C', 'Aragones G', 'Suarez M', 'Pujadas G', 'Garcia-Vallve S']</t>
  </si>
  <si>
    <t>['Berends LM', 'Dearden L', 'Tung YCL', 'Voshol P', 'Fernandez-Twinn DS', 'Ozanne SE']</t>
  </si>
  <si>
    <t>['Dziewulska A', 'Dobosz AM', 'Dobrzyn A']</t>
  </si>
  <si>
    <t>['Pisamai S', 'Roytrakul S', 'Phaonakrop N', 'Jaresitthikunchai J', 'Suriyaphol G']</t>
  </si>
  <si>
    <t>['Templin AT', 'Meier DT', 'Willard JR', 'Wolden-Hanson T', 'Conway K', 'Lin YG', 'Gillespie PJ', 'Bokvist KB', 'Attardo G', 'Kahn SE', 'Scheuner D', 'Hull RL']</t>
  </si>
  <si>
    <t>['Jung HA', 'Paudel P', 'Seong SH', 'Min BS', 'Choi JS']</t>
  </si>
  <si>
    <t>['Lee JH', 'Yoo SB', 'Kim JY', 'Lee JY', 'Kim BT', 'Park K', 'Jahng JW']</t>
  </si>
  <si>
    <t>['Takeuchi M', 'Mizuki N', 'Meguro A', 'Ombrello MJ', 'Kirino Y', 'Satorius C', 'Le J', 'Blake M', 'Erer B', 'Kawagoe T', 'Ustek D', 'Tugal-Tutkun I', 'Seyahi E', 'Ozyazgan Y', 'Sousa I', 'Davatchi F', 'Francisco V', 'Shahram F', 'Abdollahi BS', 'Nadji A', 'Shafiee NM', 'Ghaderibarmi F', 'Ohno S', 'Ueda A', 'Ishigatsubo Y', 'Gadina M', 'Oliveira SA', 'Gul A', 'Kastner DL', 'Remmers EF']</t>
  </si>
  <si>
    <t>['Mendes NF', 'Castro G', 'Guadagnini D', 'Tobar N', 'Cognuck SQ', 'Elias LL', 'Boer PA', 'Prada PO']</t>
  </si>
  <si>
    <t>['Li XL', 'Kurtan T', 'Hu JC', 'Mandi A', 'Li J', 'Li XW', 'Guo YW']</t>
  </si>
  <si>
    <t>['Zhang Q', 'Yu H', 'Qi J', 'Tang D', 'Chen X', 'Wan JB', 'Li P', 'Hu H', 'Wang YT', 'Hu Y']</t>
  </si>
  <si>
    <t>['Jia Y', 'Lu L', 'Zhu M', 'Yuan C', 'Xing S', 'Fu X']</t>
  </si>
  <si>
    <t>['Choy MS', 'Li Y', 'Machado LESF', 'Kunze MBA', 'Connors CR', 'Wei X', 'Lindorff-Larsen K', 'Page R', 'Peti W']</t>
  </si>
  <si>
    <t>['Delile E', 'Neviere R', 'Thiebaut PA', 'Maupoint J', 'Mulder P', 'Coquerel D', 'Renet S', 'Rieusset J', 'Richard V', 'Tamion F']</t>
  </si>
  <si>
    <t>['Feng J', 'Li Y', 'Jia Y', 'Fang Q', 'Gong X', 'Dong X', 'Ru K', 'Li Q', 'Zhao X', 'Liu K', 'Wang M', 'Tian Z', 'Jia Y', 'Wang Y', 'Lin D', 'Wei H', 'Tang K', 'Mi Y', 'Wang J']</t>
  </si>
  <si>
    <t>['Sun P', 'Jiang CS', 'Zhang Y', 'Liu AH', 'Liang TJ', 'Li J', 'Guo YW', 'Jiang JM', 'Mao SC', 'Wang B']</t>
  </si>
  <si>
    <t>['Ji HB', 'Wang LL', 'Wang XY', 'Yin SJ', 'Shang D', 'Sun LL', 'Wang L']</t>
  </si>
  <si>
    <t>['Lipchock JM', 'Ginther PS', 'Douglas BB', 'Bird KE', 'Patrick Loria J']</t>
  </si>
  <si>
    <t>['Tan XF', 'Uddin Z', 'Park C', 'Song YH', 'Son M', 'Lee KW', 'Park KH']</t>
  </si>
  <si>
    <t>['Trinh BT', 'Quach TT', 'Bui DN', 'Staerk D', 'Nguyen LD', 'Jager AK']</t>
  </si>
  <si>
    <t>['Liao SC', 'Li JX', 'Yu L', 'Sun SR']</t>
  </si>
  <si>
    <t>['Li K', 'Ji S', 'Song W', 'Kuang Y', 'Lin Y', 'Tang S', 'Cui Z', 'Qiao X', 'Yu S', 'Ye M']</t>
  </si>
  <si>
    <t>['Bibi S', 'Sakata K']</t>
  </si>
  <si>
    <t>['Qin NB', 'Jia CC', 'Xu J', 'Li DH', 'Xu FX', 'Bai J', 'Li ZL', 'Hua HM']</t>
  </si>
  <si>
    <t>['Punthasee P', 'Laciak AR', 'Cummings AH', 'Ruddraraju KV', 'Lewis SM', 'Hillebrand R', 'Singh H', 'Tanner JJ', 'Gates KS']</t>
  </si>
  <si>
    <t>['Ma Q', 'Wei R', 'Wang Z', 'Liu W', 'Sang Z', 'Li Y', 'Huang H']</t>
  </si>
  <si>
    <t>['Maltaneri RE', 'Chamorro ME', 'Schiappacasse A', 'Nesse AB', 'Vittori DC']</t>
  </si>
  <si>
    <t>['Lipchock JM', 'Hendrickson HP', 'Douglas BB', 'Bird KE', 'Ginther PS', 'Rivalta I', 'Ten NS', 'Batista VS', 'Loria JP']</t>
  </si>
  <si>
    <t>['Li JL', 'Li N', 'Xing SS', 'Zhang N', 'Li BB', 'Chen JG', 'Ahn JS', 'Cui L']</t>
  </si>
  <si>
    <t>['Mohd Fauzi F', 'John CM', 'Karunanidhi A', 'Mussa HY', 'Ramasamy R', 'Adam A', 'Bender A']</t>
  </si>
  <si>
    <t>['Forman HJ', 'Davies MJ', 'Kramer AC', 'Miotto G', 'Zaccarin M', 'Zhang H', 'Ursini F']</t>
  </si>
  <si>
    <t>['Yu T', 'Zuo Y', 'Cai R', 'Huang X', 'Wu S', 'Zhang C', 'Chin YE', 'Li D', 'Zhang Z', 'Xia N', 'Wang Q', 'Shen H', 'Yao X', 'Zhang ZY', 'Xue S', 'Shen L', 'Cheng J']</t>
  </si>
  <si>
    <t>['Jung HA', 'Ali MY', 'Bhakta HK', 'Min BS', 'Choi JS']</t>
  </si>
  <si>
    <t>['Sharma A', 'Sharma P', 'Vishwakarma AL', 'Srivastava M']</t>
  </si>
  <si>
    <t>['Eshkiki ZS', 'Ghahremani MH', 'Shabani P', 'Firuzjaee SG', 'Sadeghi A', 'Ghanbarian H', 'Meshkani R']</t>
  </si>
  <si>
    <t>['Sun W', 'Zhang B', 'Zheng H', 'Zhuang C', 'Li X', 'Lu X', 'Quan C', 'Dong Y', 'Zheng Z', 'Xiu Z']</t>
  </si>
  <si>
    <t>['Zhang Y', 'Li Q', 'Youn JY', 'Cai H']</t>
  </si>
  <si>
    <t>['Li J', 'Chen H', 'Wu S', 'Cheng Y', 'Li Q', 'Wang J', 'Zhu G']</t>
  </si>
  <si>
    <t>['Yin X', 'Lin Y', 'Shen C', 'Wang L', 'Zuo X', 'Zheng X', 'Yang S', 'Liu J', 'Wilhelmsen KC', 'Zhang X']</t>
  </si>
  <si>
    <t>['Liu F', 'Yuan T', 'Liu W', 'Ma H', 'Seeram NP', 'Li Y', 'Xu L', 'Mu Y', 'Huang X', 'Li L']</t>
  </si>
  <si>
    <t>['Chandra S', 'Pandey J', 'Tamrakar AK', 'Siddiqi MI']</t>
  </si>
  <si>
    <t>['Wu H', 'Zhang T', 'Pan F', 'Steer CJ', 'Li Z', 'Chen X', 'Song G']</t>
  </si>
  <si>
    <t>['Jia C', 'He W', 'Zou Q']</t>
  </si>
  <si>
    <t>['Jung KO', 'Youn H', 'Lee CH', 'Kang KW', 'Chung JK']</t>
  </si>
  <si>
    <t>['Verma M', 'Gupta SJ', 'Chaudhary A', 'Garg VK']</t>
  </si>
  <si>
    <t>['Zahn M', 'Marienfeld R', 'Melzner I', 'Heinrich J', 'Renner B', 'Wegener S', 'Miessner A', 'Barth TF', 'Dorsch K', 'Bruderlein S', 'Moller P']</t>
  </si>
  <si>
    <t>['Tsunekawa T', 'Banno R', 'Mizoguchi A', 'Sugiyama M', 'Tominaga T', 'Onoue T', 'Hagiwara D', 'Ito Y', 'Iwama S', 'Goto M', 'Suga H', 'Sugimura Y', 'Arima H']</t>
  </si>
  <si>
    <t>['Maarisit W', 'Yamazaki H', 'Kanno SI', 'Tomizawa A', 'Rotinsulu H', 'Wewengkang DS', 'Sumilat DA', 'Ukai K', 'Kapojos MM', 'Namikoshi M']</t>
  </si>
  <si>
    <t>['Jobe F', 'Patel B', 'Kuzmanovic T', 'Makishima H', 'Yang Y', 'Przychodzen B', 'Hutchison RE', 'Bence KK', 'Maciejewski JP', 'Mohi G']</t>
  </si>
  <si>
    <t>['Mahapatra MK', 'Kumar R', 'Kumar M']</t>
  </si>
  <si>
    <t>['Jiang CS', 'Zhang L', 'Gong JX', 'Li JY', 'Yao LG', 'Li J', 'Guo YW']</t>
  </si>
  <si>
    <t>['Zhang X', 'Jiang H', 'Li W', 'Wang J', 'Cheng M']</t>
  </si>
  <si>
    <t>['Li H', 'Li B', 'Larose L']</t>
  </si>
  <si>
    <t>['Kong FD', 'Zhang RS', 'Ma QY', 'Xie QY', 'Wang P', 'Chen PW', 'Zhou LM', 'Dai HF', 'Luo DQ', 'Zhao YX']</t>
  </si>
  <si>
    <t>['Wang J', 'Mu FR', 'Jiao WH', 'Huang J', 'Hong LL', 'Yang F', 'Xu Y', 'Wang SP', 'Sun F', 'Lin HW']</t>
  </si>
  <si>
    <t>['Kuban-Jankowska A', 'Sahu KK', 'Gorska-Ponikowska M', 'Tuszynski JA', 'Wozniak M']</t>
  </si>
  <si>
    <t>['Thompson D', 'Morrice N', 'Grant L', 'Le Sommer S', 'Lees EK', 'Mody N', 'Wilson HM', 'Delibegovic M']</t>
  </si>
  <si>
    <t>['Huang QH', 'Lei C', 'Wang PP', 'Li JY', 'Li J', 'Hou AJ']</t>
  </si>
  <si>
    <t>['Abdjul DB', 'Yamazaki H', 'Maarisit W', 'Rotinsulu H', 'Wewengkang DS', 'Sumilat DA', 'Kapojos MM', 'Losung F', 'Ukai K', 'Namikoshi M']</t>
  </si>
  <si>
    <t>['Yamashita N', 'Joshi R', 'Zhang S', 'Zhang ZY', 'Kuruvilla R']</t>
  </si>
  <si>
    <t>['Wang S', 'Chen X', 'Nair S', 'Sun D', 'Wang X', 'Ren J']</t>
  </si>
  <si>
    <t>['Cao X', 'Yang X', 'Wang P', 'Liang Y', 'Liu F', 'Tuerhong M', 'Jin DQ', 'Xu J', 'Lee D', 'Ohizumi Y', 'Guo Y']</t>
  </si>
  <si>
    <t>['Yoshida E', 'Kurita M', 'Eto K', 'Kumagai Y', 'Kaji T']</t>
  </si>
  <si>
    <t>['Wang H', 'Sun X', 'Zhang N', 'Ji Z', 'Ma Z', 'Fu Q', 'Qu R', 'Ma S']</t>
  </si>
  <si>
    <t>['Moon J', 'Ha J', 'Park SH']</t>
  </si>
  <si>
    <t>['Wagner S', 'Accorsi M', 'Rademann J']</t>
  </si>
  <si>
    <t>['Bhakta HK', 'Paudel P', 'Fujii H', 'Sato A', 'Park CH', 'Yokozawa T', 'Jung HA', 'Choi JS']</t>
  </si>
  <si>
    <t>['Huang Q', 'Han L', 'Liu Y', 'Wang C', 'Duan D', 'Lu N', 'Wang K', 'Zhang L', 'Gu K', 'Duan S', 'Mai Y']</t>
  </si>
  <si>
    <t>['Sugiyama M', 'Banno R', 'Mizoguchi A', 'Tominaga T', 'Tsunekawa T', 'Onoue T', 'Hagiwara D', 'Ito Y', 'Morishita Y', 'Iwama S', 'Goto M', 'Suga H', 'Arima H']</t>
  </si>
  <si>
    <t>['Mishra A', 'Oules B', 'Pisco AO', 'Ly T', 'Liakath-Ali K', 'Walko G', 'Viswanathan P', 'Tihy M', 'Nijjher J', 'Dunn SJ', 'Lamond AI', 'Watt FM']</t>
  </si>
  <si>
    <t>['Xiong J', 'Wan J', 'Ding J', 'Wang PP', 'Ma GL', 'Li J', 'Hu JF']</t>
  </si>
  <si>
    <t>['Zhang Y', 'Ye J', 'Fan J']</t>
  </si>
  <si>
    <t>['Liao H', 'Pei D']</t>
  </si>
  <si>
    <t>['Jung HJ', 'Seong SH', 'Ali MY', 'Min BS', 'Jung HA', 'Choi JS']</t>
  </si>
  <si>
    <t>['Stanley WJ', 'Trivedi PM', 'Sutherland AP', 'Thomas HE', 'Gurzov EN']</t>
  </si>
  <si>
    <t>['Song YH', 'Uddin Z', 'Jin YM', 'Li Z', 'Curtis-Long MJ', 'Kim KD', 'Cho JK', 'Park KH']</t>
  </si>
  <si>
    <t>['Thompson D', 'Morrice N', 'Grant L', 'Le Sommer S', 'Ziegler K', 'Whitfield P', 'Mody N', 'Wilson HM', 'Delibegovic M']</t>
  </si>
  <si>
    <t>['Nguyen CN', 'Trinh BTD', 'Tran TB', 'Nguyen LT', 'Jager AK', 'Nguyen LD']</t>
  </si>
  <si>
    <t>['Hilmarsdottir B', 'Briem E', 'Halldorsson S', 'Kricker J', 'Ingthorsson S', 'Gustafsdottir S', 'Maelandsmo GM', 'Magnusson MK', 'Gudjonsson T']</t>
  </si>
  <si>
    <t>['Le DD', 'Nguyen DH', 'Zhao BT', 'Seong SH', 'Choi JS', 'Kim SK', 'Kim JA', 'Min BS', 'Woo MH']</t>
  </si>
  <si>
    <t>['Li XQ', 'Xu Q', 'Luo J', 'Wang LJ', 'Jiang B', 'Zhang RS', 'Shi DY']</t>
  </si>
  <si>
    <t>['Shirata N', 'Ihara KI', 'Yamamoto-Nonaka K', 'Seki T', 'Makino SI', 'Oliva Trejo JA', 'Miyake T', 'Yamada H', 'Campbell KN', 'Nakagawa T', 'Mori K', 'Yanagita M', 'Mundel P', 'Nishimori K', 'Asanuma K']</t>
  </si>
  <si>
    <t>['Singh KB', 'Maret W']</t>
  </si>
  <si>
    <t>['Li X', 'Lee YJ', 'Jin F', 'Park YN', 'Deng Y', 'Kang Y', 'Yang JH', 'Chang JH', 'Kim DY', 'Kim JA', 'Chang YC', 'Ko HJ', 'Kim CH', 'Murakami M', 'Chang HW']</t>
  </si>
  <si>
    <t>['Kuban-Jankowska A', 'Gorska-Ponikowska M', 'Wozniak M']</t>
  </si>
  <si>
    <t>['Takasugi M', 'Okada R', 'Takahashi A', 'Virya Chen D', 'Watanabe S', 'Hara E']</t>
  </si>
  <si>
    <t>['Brown AP', 'Saravanan C', 'Devine P', 'Magnifico M', 'Gao J', 'Beaulieu V', 'Ma F', 'Yasoshima K', 'Barnes-Seeman D', 'Yamada K']</t>
  </si>
  <si>
    <t>['Kim DH', 'Jung HA', 'Sohn HS', 'Kim JW', 'Choi JS']</t>
  </si>
  <si>
    <t>['Nah J', 'Yoo SM', 'Jung S', 'Jeong EI', 'Park M', 'Kaang BK', 'Jung YK']</t>
  </si>
  <si>
    <t>['Cui DS', 'Beaumont V', 'Ginther PS', 'Lipchock JM', 'Loria JP']</t>
  </si>
  <si>
    <t>['Dagnell M', 'Pace PE', 'Cheng Q', 'Frijhoff J', 'Ostman A', 'Arner ESJ', 'Hampton MB', 'Winterbourn CC']</t>
  </si>
  <si>
    <t>['Perez-Suarez I', 'Ponce-Gonzalez JG', 'de La Calle-Herrero J', 'Losa-Reyna J', 'Martin-Rincon M', 'Morales-Alamo D', 'Santana A', 'Holmberg HC', 'Calbet JAL']</t>
  </si>
  <si>
    <t>['Xiao T', 'Guo Z', 'Sun B', 'Zhao Y']</t>
  </si>
  <si>
    <t>['Hamel-Cote G', 'Gendron D', 'Rola-Pleszczynski M', 'Stankova J']</t>
  </si>
  <si>
    <t>['Xu X', 'Guo Y', 'Zhao J', 'He S', 'Wang Y', 'Lin Y', 'Wang N', 'Liu Q']</t>
  </si>
  <si>
    <t>['Gozal D', 'Khalyfa A', 'Qiao Z', 'Akbarpour M', 'Maccari R', 'Ottana R']</t>
  </si>
  <si>
    <t>['Kim MH', 'Aydemir TB', 'Kim J', 'Cousins RJ']</t>
  </si>
  <si>
    <t>['Sun W', 'Zhuang C', 'Li X', 'Zhang B', 'Lu X', 'Zheng Z', 'Dong Y']</t>
  </si>
  <si>
    <t>['Wubshet SG', 'Tahtah Y', 'Heskes AM', 'Kongstad KT', 'Pateraki I', 'Hamberger B', 'Moller BL', 'Staerk D']</t>
  </si>
  <si>
    <t>['Pike KA', 'Tremblay ML']</t>
  </si>
  <si>
    <t>['Satooka H', 'Hara-Chikuma M']</t>
  </si>
  <si>
    <t>['Tai WT', 'Chen YL', 'Chu PY', 'Chen LJ', 'Hung MH', 'Shiau CW', 'Huang JW', 'Tsai MH', 'Chen KF']</t>
  </si>
  <si>
    <t>['Ji S', 'Li Z', 'Song W', 'Wang Y', 'Liang W', 'Li K', 'Tang S', 'Wang Q', 'Qiao X', 'Zhou D', 'Yu S', 'Ye M']</t>
  </si>
  <si>
    <t>['Wei H', 'Zhou Y', 'Jiang S', 'Huang F', 'Peng J', 'Jiang S']</t>
  </si>
  <si>
    <t>['Jin T', 'Yu H', 'Huang XF']</t>
  </si>
  <si>
    <t>['Tahtah Y', 'Wubshet SG', 'Kongstad KT', 'Heskes AM', 'Pateraki I', 'Moller BL', 'Jager AK', 'Staerk D']</t>
  </si>
  <si>
    <t>['Zhang H', 'Shyaula SL', 'Li JY', 'Li J', 'Yue JM']</t>
  </si>
  <si>
    <t>['Zhang L', 'Jiang CS', 'Gao LX', 'Gong JX', 'Wang ZH', 'Li JY', 'Li J', 'Li XW', 'Guo YW']</t>
  </si>
  <si>
    <t>['Liu Z', 'Cheng Z', 'He Q', 'Lin B', 'Gao P', 'Li L', 'Liu Q', 'Song S']</t>
  </si>
  <si>
    <t>['Ma QG', 'Wen RR', 'Liu WM', 'Sang ZP', 'Zhang S', 'Wang QQ', 'Feng ZW', 'Li LJ', 'Li YP']</t>
  </si>
  <si>
    <t>['Zhang X', 'Tian J', 'Li J', 'Huang L', 'Wu S', 'Liang W', 'Zhong L', 'Ye J', 'Ye F']</t>
  </si>
  <si>
    <t>['Bruder-Nascimento T', 'Kennard S', 'Antonova G', 'Mintz JD', 'Bence KK', 'Belin de Chantemele EJ']</t>
  </si>
  <si>
    <t>['Hoekstra E', 'Das AM', 'Swets M', 'Cao W', 'van der Woude CJ', 'Bruno MJ', 'Peppelenbosch MP', 'Kuppen PJ', 'Ten Hagen TL', 'Fuhler GM']</t>
  </si>
  <si>
    <t>['Huby AC', 'Otvos L Jr', 'Belin de Chantemele EJ']</t>
  </si>
  <si>
    <t>['Kim DH', 'Lee S', 'Chung YW', 'Kim BM', 'Kim H', 'Kim K', 'Yang KM']</t>
  </si>
  <si>
    <t>['Foronjy RF', 'Ochieng PO', 'Salathe MA', 'Dabo AJ', 'Eden E', 'Baumlin N', 'Cummins N', 'Barik S', 'Campos M', 'Thorp EB', 'Geraghty P']</t>
  </si>
  <si>
    <t>['Lu B', 'Gu P', 'Xu Y', 'Ye X', 'Wang Y', 'DU H', 'Shao J']</t>
  </si>
  <si>
    <t>['Ma J', 'Malladi S', 'Beck AH']</t>
  </si>
  <si>
    <t>['Kanno T', 'Tsuchiya A', 'Tanaka A', 'Nishizaki T']</t>
  </si>
  <si>
    <t>['Na B', 'Nguyen PH', 'Zhao BT', 'Vo QH', 'Min BS', 'Woo MH']</t>
  </si>
  <si>
    <t>['Shah MR', 'Ishtiaq', 'Hizbullah SM', 'Habtemariam S', 'Zarrelli A', 'Muhammad A', 'Collina S', 'Khan I']</t>
  </si>
  <si>
    <t>['Akagawa M', 'Nakano M', 'Ikemoto K']</t>
  </si>
  <si>
    <t>['Zhang PZ', 'Zhang YM', 'Gu J', 'Zhang GL']</t>
  </si>
  <si>
    <t>['Lin YW', 'Lee B', 'Liu PS', 'Wei LN']</t>
  </si>
  <si>
    <t>['He WF', 'Xue DQ', 'Yao LG', 'Li J', 'Liu HL', 'Guo YW']</t>
  </si>
  <si>
    <t>['Niu X', 'Xiao R', 'Wang N', 'Wang Z', 'Zhang Y', 'Xia Q', 'Yang X']</t>
  </si>
  <si>
    <t>['Pitschmann A', 'Zehl M', 'Heiss E', 'Purevsuren S', 'Urban E', 'Dirsch VM', 'Glasl S']</t>
  </si>
  <si>
    <t>['Chen PJ', 'Cai SP', 'Yang Y', 'Li WX', 'Huang C', 'Meng XM', 'Li J']</t>
  </si>
  <si>
    <t>['Murashov AK', 'Pak ES', 'Koury M', 'Ajmera A', 'Jeyakumar M', 'Parker M', 'Williams O', 'Ding J', 'Walters D', 'Neufer PD']</t>
  </si>
  <si>
    <t>['Stanisic J', 'Koricanac G', 'Culafic T', 'Romic S', 'Stojiljkovic M', 'Kostic M', 'Pantelic M', 'Tepavcevic S']</t>
  </si>
  <si>
    <t>['Barluenga S', 'Zambaldo C', 'Ioannidou HA', 'Ciobanu M', 'Morieux P', 'Daguer JP', 'Winssinger N']</t>
  </si>
  <si>
    <t>['Abdjul DB', 'Kanno SI', 'Yamazaki H', 'Ukai K', 'Namikoshi M']</t>
  </si>
  <si>
    <t>['Elgehama A', 'Chen W', 'Pang J', 'Mi S', 'Li J', 'Guo W', 'Wang X', 'Gao J', 'Yu B', 'Shen Y', 'Xu Q']</t>
  </si>
  <si>
    <t>['Choi JS', 'Bhakta HK', 'Fujii H', 'Min BS', 'Park CH', 'Yokozawa T', 'Jung HA']</t>
  </si>
  <si>
    <t>['Kuban-Jankowska A', 'Sahu KK', 'Gorska M', 'Tuszynski JA', 'Wozniak M']</t>
  </si>
  <si>
    <t>['Wang X', 'Yan R', 'Song J']</t>
  </si>
  <si>
    <t>['Chiba T', 'Maeda T', 'Sanbe A', 'Kudo K']</t>
  </si>
  <si>
    <t>['Labbe DP', 'Uetani N', 'Vinette V', 'Lessard L', 'Aubry I', 'Migon E', 'Sirois J', 'Haigh JJ', 'Begin LR', 'Trotman LC', 'Paquet M', 'Tremblay ML']</t>
  </si>
  <si>
    <t>['Abdjul DB', 'Yamazaki H', 'Takahashi O', 'Kirikoshi R', 'Ukai K', 'Namikoshi M']</t>
  </si>
  <si>
    <t>['Rajala A', 'Wang Y', 'Rajala RV']</t>
  </si>
  <si>
    <t>['Toll A', 'Salgado R', 'Espinet B', 'Diaz-Lagares A', 'Hernandez-Ruiz E', 'Andrades E', 'Sandoval J', 'Esteller M', 'Pujol RM', 'Hernandez-Munoz I']</t>
  </si>
  <si>
    <t>['Liu X', 'Chen Q', 'Hu XG', 'Zhang XC', 'Fu TW', 'Liu Q', 'Liang Y', 'Zhao XL', 'Zhang X', 'Ping YF', 'Bian XW']</t>
  </si>
  <si>
    <t>['Maughan RT', 'Feeney ER', 'Capel E', 'Capeau J', 'Domingo P', 'Giralt M', 'Lange JM', 'Phanuphak P', 'Cooper DA', 'Reiss P', 'Mallon PW']</t>
  </si>
  <si>
    <t>['Meng G', 'Zheng M', 'Wang M', 'Tong J', 'Ge W', 'Zhang J', 'Zheng A', 'Li J', 'Gao L', 'Li J']</t>
  </si>
  <si>
    <t>['Mei W', 'Wang K', 'Huang J', 'Zheng X']</t>
  </si>
  <si>
    <t>['Jung HA', 'Bhakta HK', 'Min BS', 'Choi JS']</t>
  </si>
  <si>
    <t>['Weidmann MD', 'Surve CR', 'Eddy RJ', 'Chen X', 'Gertler FB', 'Sharma VP', 'Condeelis JS']</t>
  </si>
  <si>
    <t>['Li X', 'Kohn M']</t>
  </si>
  <si>
    <t>['Harris RB', 'Desai BN']</t>
  </si>
  <si>
    <t>['Kim MH', 'Aydemir TB', 'Cousins RJ']</t>
  </si>
  <si>
    <t>['Hsu MF', 'Pan KT', 'Chang FY', 'Khoo KH', 'Urlaub H', 'Cheng CF', 'Chang GD', 'Haj FG', 'Meng TC']</t>
  </si>
  <si>
    <t>['Oudin MJ', 'Miller MA', 'Klazen JA', 'Kosciuk T', 'Lussiez A', 'Hughes SK', 'Tadros J', 'Bear JE', 'Lauffenburger DA', 'Gertler FB']</t>
  </si>
  <si>
    <t>['Ghattas MA', 'Raslan N', 'Sadeq A', 'Al Sorkhy M', 'Atatreh N']</t>
  </si>
  <si>
    <t>['Hwang SH', 'Wang Z', 'Yoon HN', 'Lim SS']</t>
  </si>
  <si>
    <t>['Qian M', 'Shan Y', 'Guan S', 'Zhang H', 'Wang S', 'Han W']</t>
  </si>
  <si>
    <t>['Stevens A', 'Murray P', 'Wojcik J', 'Raelson J', 'Koledova E', 'Chatelain P', 'Clayton P']</t>
  </si>
  <si>
    <t>['AlFadhli S', 'Al-Zufairi AAM', 'Nizam R', 'AlSaffar HA', 'Al-Mutairi N']</t>
  </si>
  <si>
    <t>['Teng HW', 'Hung MH', 'Chen LJ', 'Chang MJ', 'Hsieh FS', 'Tsai MH', 'Huang JW', 'Lin CL', 'Tseng HW', 'Kuo ZK', 'Jiang JK', 'Yang SH', 'Shiau CW', 'Chen KF']</t>
  </si>
  <si>
    <t>['Seo H', 'Cho S']</t>
  </si>
  <si>
    <t>['Naito Y', 'Yoshikawa Y', 'Masuda K', 'Yasui H']</t>
  </si>
  <si>
    <t>['Nishizaki T', 'Gotoh A', 'Shimizu T', 'Tanaka A']</t>
  </si>
  <si>
    <t>['Gogiraju R', 'Schroeter MR', 'Bochenek ML', 'Hubert A', 'Munzel T', 'Hasenfuss G', 'Schafer K']</t>
  </si>
  <si>
    <t>['Banh RS', 'Iorio C', 'Marcotte R', 'Xu Y', 'Cojocari D', 'Rahman AA', 'Pawling J', 'Zhang W', 'Sinha A', 'Rose CM', 'Isasa M', 'Zhang S', 'Wu R', 'Virtanen C', 'Hitomi T', 'Habu T', 'Sidhu SS', 'Koizumi A', 'Wilkins SE', 'Kislinger T', 'Gygi SP', 'Schofield CJ', 'Dennis JW', 'Wouters BG', 'Neel BG']</t>
  </si>
  <si>
    <t>['Chong LC', 'Twa DD', 'Mottok A', 'Ben-Neriah S', 'Woolcock BW', 'Zhao Y', 'Savage KJ', 'Marra MA', 'Scott DW', 'Gascoyne RD', 'Morin RD', 'Mungall AJ', 'Steidl C']</t>
  </si>
  <si>
    <t>['Eden ER', 'Sanchez-Heras E', 'Tsapara A', 'Sobota A', 'Levine TP', 'Futter CE']</t>
  </si>
  <si>
    <t>['Song GJ', 'Jung M', 'Kim JH', 'Park H', 'Rahman MH', 'Zhang S', 'Zhang ZY', 'Park DH', 'Kook H', 'Lee IK', 'Suk K']</t>
  </si>
  <si>
    <t>['Tao QQ', 'Ma K', 'Bao L', 'Wang K', 'Han JJ', 'Zhang JX', 'Huang CY', 'Liu HW']</t>
  </si>
  <si>
    <t>['Zhou Y', 'Li XL', 'Yi Q', 'Zhang XL', 'Tian JY', 'Wang DM', 'Wu S', 'Ye F']</t>
  </si>
  <si>
    <t>['Lee JS', 'Maarisit W', 'Abdjul DB', 'Yamazaki H', 'Takahashi O', 'Kirikoshi R', 'Kanno S', 'Namikoshi M']</t>
  </si>
  <si>
    <t>['Imperatore C', 'Luciano P', 'Aiello A', 'Vitalone R', 'Irace C', 'Santamaria R', 'Li J', 'Guo YW', 'Menna M']</t>
  </si>
  <si>
    <t>['Lee DG', 'Jang IS', 'Yang KE', 'Yoon SJ', 'Baek S', 'Lee JY', 'Suzuki T', 'Chung KY', 'Woo SH', 'Choi JS']</t>
  </si>
  <si>
    <t>['Foronjy RF', 'Salathe MA', 'Dabo AJ', 'Baumlin N', 'Cummins N', 'Eden E', 'Geraghty P']</t>
  </si>
  <si>
    <t>['Hoekstra E', 'Peppelenbosch MP', 'Fuhler GM']</t>
  </si>
  <si>
    <t>['Maupoint J', 'Besnier M', 'Gomez E', 'Bouhzam N', 'Henry JP', 'Boyer O', 'Nicol L', 'Mulder P', 'Martinet J', 'Richard V']</t>
  </si>
  <si>
    <t>['Yang T', 'Xie Z', 'Li H', 'Yue L', 'Pang Z', 'MacNeil AJ', 'Tremblay ML', 'Tang JT', 'Lin TJ']</t>
  </si>
  <si>
    <t>['Zhang X', 'Han X', 'Tang Y', 'Wu Y', 'Qu B', 'Shen N']</t>
  </si>
  <si>
    <t>['Krishnan N', 'Krishnan K', 'Connors CR', 'Choy MS', 'Page R', 'Peti W', 'Van Aelst L', 'Shea SD', 'Tonks NK']</t>
  </si>
  <si>
    <t>['Luo J', 'Wu N', 'Jiang B', 'Wang L', 'Wang S', 'Li X', 'Wang B', 'Wang C', 'Shi D']</t>
  </si>
  <si>
    <t>['Arnold A', 'Bahra M', 'Lenze D', 'Bradtmoller M', 'Guse K', 'Gehlhaar C', 'Blaker H', 'Heppner FL', 'Koch A']</t>
  </si>
  <si>
    <t>['Lee JS', 'Abdjul DB', 'Yamazaki H', 'Takahashi O', 'Kirikoshi R', 'Ukai K', 'Namikoshi M']</t>
  </si>
  <si>
    <t>['Chen ZM', 'Fan QY', 'Chen HP', 'Li ZH', 'Feng T', 'Liu JK']</t>
  </si>
  <si>
    <t>['Yousof Ali M', 'Jung HA', 'Choi JS']</t>
  </si>
  <si>
    <t>['Zaklos-Szyda M', 'Majewska I', 'Redzynia M', 'Koziolkiewicz M']</t>
  </si>
  <si>
    <t>['El Bouchikhi I', 'Samri I', 'Iraqui Houssaini M', 'Trhanint S', 'Bouguenouch L', 'Sayel H', 'Hida M', 'Atmani S', 'Ouldim K']</t>
  </si>
  <si>
    <t>['Sun J', 'Wang Y', 'Fu X', 'Chen Y', 'Wang D', 'Li W', 'Xing S', 'Li G']</t>
  </si>
  <si>
    <t>['Martin-Granados C', 'Prescott AR', 'Le Sommer S', 'Klaska IP', 'Yu T', 'Muckersie E', 'Giuraniuc CV', 'Grant L', 'Delibegovic M', 'Forrester JV']</t>
  </si>
  <si>
    <t>['Fernandez-Ruiz R', 'Pino M', 'Hurtado B', 'Garcia de Frutos P', 'Caballo C', 'Escolar G', 'Gomis R', 'Diaz-Ricart M']</t>
  </si>
  <si>
    <t>['Raiborg C', 'Wenzel EM', 'Stenmark H']</t>
  </si>
  <si>
    <t>['Lee W', 'Ham J', 'Kwon HC', 'Yoon G', 'Bae GU', 'Kim YK', 'Kim SN']</t>
  </si>
  <si>
    <t>['Choi JS', 'Ali MY', 'Jung HA', 'Oh SH', 'Choi RJ', 'Kim EJ']</t>
  </si>
  <si>
    <t>['Eleftheriou P', 'Petrou A', 'Geronikaki A', 'Liaras K', 'Dirnali S', 'Anna M']</t>
  </si>
  <si>
    <t>['Liu X', 'Gao Y', 'Li M', 'Geng C', 'Xu H', 'Yang Y', 'Guo Y', 'Jiao T', 'Fang F', 'Chang Y']</t>
  </si>
  <si>
    <t>['Chockalingam S', 'Thada R', 'Dhandapani RK', 'Panchamoorthy R']</t>
  </si>
  <si>
    <t>['Sievers E', 'Trautmann M', 'Kindler D', 'Huss S', 'Gruenewald I', 'Dirksen U', 'Renner M', 'Mechtersheimer G', 'Pedeutour F', 'Aman P', 'Nishio J', 'Schildhaus HU', 'Kirfel J', 'Schirmacher P', 'Wardelmann E', 'Buettner R', 'Hartmann W']</t>
  </si>
  <si>
    <t>['Hiramoto R', 'Imamura T', 'Muramatsu H', 'Wang X', 'Kanayama T', 'Zuiki M', 'Yoshida H', 'Moroto M', 'Fujiki A', 'Chiyonobu T', 'Osone S', 'Ishida H', 'Kojima S', 'Hosoi H']</t>
  </si>
  <si>
    <t>['Chen PJ', 'Cai SP', 'Huang C', 'Meng XM', 'Li J']</t>
  </si>
  <si>
    <t>['Vieira AK', 'Soares VM', 'Bernardo AF', 'Neves FA', 'Mattos AB', 'Guedes RM', 'Cortez E', 'Andrade DC', 'Lacerda-Miranda G', 'Garcia-Souza EP', 'Moura AS']</t>
  </si>
  <si>
    <t>['Deng X', 'Liu J', 'Jin Y', 'Zhang Y', 'He W', 'Bao J', 'Liu W', 'Jiang F', 'Fu L']</t>
  </si>
  <si>
    <t>['Zhou S', 'Liu Y', 'Yang Y', 'Tang Q', 'Zhang J']</t>
  </si>
  <si>
    <t>['Sun J', 'Fu X', 'Liu Y', 'Wang Y', 'Huo B', 'Guo Y', 'Gao X', 'Li W', 'Hu X']</t>
  </si>
  <si>
    <t>['Otake K', 'Azukizawa S', 'Takeda S', 'Fukui M', 'Kawahara A', 'Kitao T', 'Shirahase H']</t>
  </si>
  <si>
    <t>['Dai H', 'Ehrentraut S', 'Nagel S', 'Eberth S', 'Pommerenke C', 'Dirks WG', 'Geffers R', 'Kalavalapalli S', 'Kaufmann M', 'Meyer C', 'Faehnrich S', 'Chen S', 'Drexler HG', 'MacLeod RA']</t>
  </si>
  <si>
    <t>['Khodaeian M', 'Enayati S', 'Tabatabaei-Malazy O', 'Amoli MM']</t>
  </si>
  <si>
    <t>['Kobzar OL', 'Trush VV', 'Tanchuk VY', 'Vovk AI']</t>
  </si>
  <si>
    <t>['Bruder-Nascimento T', 'Butler BR', 'Herren DJ', 'Brands MW', 'Bence KK', 'Belin de Chantemele EJ']</t>
  </si>
  <si>
    <t>['Lv J', 'Wang X', 'Zhang Y', 'Li D', 'Zhang J', 'Sun L']</t>
  </si>
  <si>
    <t>['Tang RQ', 'Zhang XL', 'Tian JY', 'Kong SM', 'Zhou Y', 'Zhang P', 'Yang HK', 'Wu S', 'Zhang Y', 'Ye F']</t>
  </si>
  <si>
    <t>['Ruddraraju KV', 'Parsons ZD', 'Llufrio EM', 'Frost NL', 'Gates KS']</t>
  </si>
  <si>
    <t>['Zhang H', 'Forman HJ']</t>
  </si>
  <si>
    <t>['Kuban-Jankowska A', 'Gorska M', 'Jaremko L', 'Jaremko M', 'Tuszynski JA', 'Wozniak M']</t>
  </si>
  <si>
    <t>['Zhao Y', 'Tang Z', 'Shen A', 'Tao T', 'Wan C', 'Zhu X', 'Huang J', 'Zhang W', 'Xia N', 'Wang S', 'Cui S', 'Zhang D']</t>
  </si>
  <si>
    <t>['Ding XQ', 'Gu TT', 'Wang W', 'Song L', 'Chen TY', 'Xue QC', 'Zhou F', 'Li JM', 'Kong LD']</t>
  </si>
  <si>
    <t>['Baburajeev CP', 'Dhananjaya Mohan C', 'Ananda H', 'Rangappa S', 'Fuchs JE', 'Jagadish S', 'Sivaraman Siveen K', 'Chinnathambi A', 'Ali Alharbi S', 'Zayed ME', 'Zhang J', 'Li F', 'Sethi G', 'Girish KS', 'Bender A', 'Basappa', 'Rangappa KS']</t>
  </si>
  <si>
    <t>['Choi S', 'Jung JE', 'Yang YR', 'Kim ES', 'Jang HJ', 'Kim EK', 'Kim IS', 'Lee JY', 'Kim JK', 'Seo JK', 'Kim JM', 'Park J', 'Suh PG', 'Choi JH']</t>
  </si>
  <si>
    <t>['Santamaria B', 'Marquez E', 'Lay A', 'Carew RM', 'Gonzalez-Rodriguez A', 'Welsh GI', 'Ni L', 'Hale LJ', 'Ortiz A', 'Saleem MA', 'Brazil DP', 'Coward RJ', 'Valverde AM']</t>
  </si>
  <si>
    <t>['Wang MY', 'Jin YY', 'Wei HY', 'Zhang LS', 'Sun SX', 'Chen XB', 'Dong WL', 'Xu WR', 'Cheng XC', 'Wang RL']</t>
  </si>
  <si>
    <t>['Lewis SM', 'Li Y', 'Catalano MJ', 'Laciak AR', 'Singh H', 'Seiner DR', 'Reilly TJ', 'Tanner JJ', 'Gates KS']</t>
  </si>
  <si>
    <t>['Hughes SK', 'Oudin MJ', 'Tadros J', 'Neil J', 'Del Rosario A', 'Joughin BA', 'Ritsma L', 'Wyckoff J', 'Vasile E', 'Eddy R', 'Philippar U', 'Lussiez A', 'Condeelis JS', 'van Rheenen J', 'White F', 'Lauffenburger DA', 'Gertler FB']</t>
  </si>
  <si>
    <t>['Du ZD', 'Hu LT', 'Zhao GQ', 'Li Y', 'Ma ZZ']</t>
  </si>
  <si>
    <t>['Bellomo E', 'Hogstrand C', 'Maret W']</t>
  </si>
  <si>
    <t>CIRAD, UMR ASTRE, F-97170 Petit-Bourg, Guadeloupe, France. ASTRE, CIRAD, INRAE, Universite de Montpellier (I-MUSE), 34000 Montpellier, France. Unite TReD-Path, Institut Pasteur de la Guadeloupe, 97183 Les Abymes, Guadeloupe, France. ASTRE, CIRAD, INRAE, Universite de Montpellier (I-MUSE), 34000 Montpellier, France. CIRAD, UMR ASTRE, 34398 Montpellier, France. Instituto de Tecnologia Quimica e Biologica, Universidade Nova de Lisboa, Av. da Republica, 2780-157 Oeiras, Portugal. GIGA-Proteomics, B4000 Liege, Belgium. CIRAD, UMR ASTRE, 34398 Montpellier, France. CIRAD, UMR ASTRE, F-97170 Petit-Bourg, Guadeloupe, France. ASTRE, CIRAD, INRAE, Universite de Montpellier (I-MUSE), 34000 Montpellier, France. CIRAD, UMR ASTRE, 34398 Montpellier, France.</t>
  </si>
  <si>
    <t>Department of Chemical, Biological, Pharmaceutical and Environmental Sciences, University of Messina, Viale Palatucci, Polo Universitario Annunziata, 98168 Messina, Italy. Department of Scienze Biomediche Sperimentali e Cliniche, Sezione di Scienze Biochimiche, University of Firenze, Viale Morgagni 50, 50134 Firenze, Italy. Department of Biology, Biochemistry Unit, University of Pisa, Via S. Zeno, 51, 56123 Pisa, Italy. Molecular Design Lab, Institute of Pharmacy, Freie Universitat Berlin, Konigin-Luisestr. 2 + 4, 14195 Berlin, Germany. Department of Chemical, Biological, Pharmaceutical and Environmental Sciences, University of Messina, Viale Palatucci, Polo Universitario Annunziata, 98168 Messina, Italy. Department of Biology, Biochemistry Unit, University of Pisa, Via S. Zeno, 51, 56123 Pisa, Italy. Department of Scienze Biomediche Sperimentali e Cliniche, Sezione di Scienze Biochimiche, University of Firenze, Viale Morgagni 50, 50134 Firenze, Italy. Department of Scienze Biomediche Sperimentali e Cliniche, Sezione di Scienze Biochimiche, University of Firenze, Viale Morgagni 50, 50134 Firenze, Italy. Department of Biology, Biochemistry Unit, University of Pisa, Via S. Zeno, 51, 56123 Pisa, Italy. Molecular Design Lab, Institute of Pharmacy, Freie Universitat Berlin, Konigin-Luisestr. 2 + 4, 14195 Berlin, Germany. Molecular Design Lab, Institute of Pharmacy, Freie Universitat Berlin, Konigin-Luisestr. 2 + 4, 14195 Berlin, Germany. Department of Chemical, Biological, Pharmaceutical and Environmental Sciences, University of Messina, Viale Palatucci, Polo Universitario Annunziata, 98168 Messina, Italy.</t>
  </si>
  <si>
    <t>Department of Hematology, Centre Henri Becquerel, University of Rouen, Rouen. INSERM U1245, Centre Henri Becquerel, University of Rouen, Rouen. Clinical Research Unit, Centre Henri Becquerel, Rouen, France. INSERM U1245, Centre Henri Becquerel, University of Rouen, Rouen. INSERM U1245, Centre Henri Becquerel, University of Rouen, Rouen. INSERM U1245, Centre Henri Becquerel, University of Rouen, Rouen, France. Department of Hematology, Centre Henri Becquerel, University of Rouen, Rouen. Centre Henri Becquerel. University of Rouen and Department of Genetic Oncology, Centre Henri Becquerel, Rouen. University of Rouen and Department of Pathology, Centre Henri Becquerel, Rouen. University of Rouen and Department of Pathology, Centre Henri Becquerel, Rouen. Clinical Research Unit, Centre Henri Becquerel, Rouen. Clinical Research Unit, Centre Henri Becquerel, Rouen, France. Clinical Research Unit, Centre Henri Becquerel, Rouen, France. Department of Nuclear Medicine and Radiology, Centre Henri Becquerel and QuantIF, Rouen, France. Department of Nuclear Medicine and Radiology, Centre Henri Becquerel and QuantIF, Rouen. Department of Hematology, Centre Henri Becquerel, Rouen. Department of Hematology, Centre Henri Becquerel, University of Rouen, Rouen. Department of Hematology, Centre Henri Becquerel, Rouen, France. Department of Hematology, Centre Henri Becquerel, Rouen, France. Department of Hematology, Centre Henri Becquerel, Rouen. Department of Hematology, Centre Henri Becquerel, Rouen, France. Department of Hematology, Centre Henri Becquerel, University of Rouen, Rouen, France. Department of Hematology, Centre Henri Becquerel, University of Rouen, Rouen. Department of Hematology, Centre Henri Becquerel, University of Rouen, Rouen, France.</t>
  </si>
  <si>
    <t>Medical School, Hunan University of Chinese Medicine, No.300 Xueshi Road, Hanpu Science &amp; Education District, Changsha, Hunan province, 410208, China. Electronic address: 282943626@qq.com. Medical School, Hunan University of Chinese Medicine, No.300 Xueshi Road, Hanpu Science &amp; Education District, Changsha, Hunan province, 410208, China. Electronic address: 916354387@qq.com. Medical School, Hunan University of Chinese Medicine, No.300 Xueshi Road, Hanpu Science &amp; Education District, Changsha, Hunan province, 410208, China. Electronic address: 1770166209@qq.com. Medical School, Hunan University of Chinese Medicine, No.300 Xueshi Road, Hanpu Science &amp; Education District, Changsha, Hunan province, 410208, China. Electronic address: biaotang@hnucm.edu.cn.</t>
  </si>
  <si>
    <t>Department of Theriogenology and Biotechnology, Research Institute for Veterinary Science, College of Veterinary Medicine, Seoul National University, Seoul, Republic of Korea. Department of Bioresources Technology and Veterinary, Vocational College, Universitas Gadjah Mada, Yogyakarta, Indonesia. Department of Theriogenology and Biotechnology, Research Institute for Veterinary Science, College of Veterinary Medicine, Seoul National University, Seoul, Republic of Korea. Department of Biomedical Laboratory Science, School of Medicine, Eulji University, Daejon, Republic of Korea. Department of Theriogenology and Biotechnology, Research Institute for Veterinary Science, College of Veterinary Medicine, Seoul National University, Seoul, Republic of Korea. Department of Theriogenology and Biotechnology, Research Institute for Veterinary Science, College of Veterinary Medicine, Seoul National University, Seoul, Republic of Korea. Department of Theriogenology and Biotechnology, Research Institute for Veterinary Science, College of Veterinary Medicine, Seoul National University, Seoul, Republic of Korea.</t>
  </si>
  <si>
    <t>Institute of Chinese Materia Medica, Shanghai University of Traditional Chinese Medicine, Shanghai 201203, China. Department of Pharmacy, Anqing Medical College, Anqing 246052, China.</t>
  </si>
  <si>
    <t>Institute of Natural Products Chemistry, Vietnam Academy of Science and Technology (VAST), 18 Hoang Quoc Viet, Cau Giay, Hanoi, 122100, Vietnam. Graduate University of Science and Technology, VAST, Hanoi, Vietnam. Institute of Criminal Sciences, Ministry of Public Security, 99 Nguyen Tuan Street, Thanh Xuan District, Hanoi, Vietnam. Faculty of Pharmacy, Phenikaa University, Yen Nghia, Ha Dong, Hanoi, 12116, Vietnam. Phenikaa Research and Technology Institute (PRATI), A&amp;A Green Phoenix Group JSC, No. 167 Hoang Ngan, Trung Hoa, Cau Giay, Hanoi, 11313, Vietnam. Institute of Natural Products Chemistry, Vietnam Academy of Science and Technology (VAST), 18 Hoang Quoc Viet, Cau Giay, Hanoi, 122100, Vietnam. Biomedical Science Department, VNUK Institute for Research and Executive Education, The University of Danang, 158A Le Loi street, Hai Chau District, Danang, 551000, Vietnam. Institute of Natural Products Chemistry, Vietnam Academy of Science and Technology (VAST), 18 Hoang Quoc Viet, Cau Giay, Hanoi, 122100, Vietnam. nguyenphihung1002@gmail.com. Graduate University of Science and Technology, VAST, Hanoi, Vietnam. nguyenphihung1002@gmail.com.</t>
  </si>
  <si>
    <t>Department of Physics, University at Buffalo, Buffalo, New York, USA.</t>
  </si>
  <si>
    <t>206, Structural Biology Lab, Centre for Biomedical Research, School of Biosciences &amp; Technology, Vellore Institute of Technology, Vellore 632014, India. 206, Structural Biology Lab, Centre for Biomedical Research, School of Biosciences &amp; Technology, Vellore Institute of Technology, Vellore 632014, India. Electronic address: m.kavitha@vit.ac.in.</t>
  </si>
  <si>
    <t>Institute of Pathology, Ulm University, Albert-Einstein-Allee, Ulm, Germany. Institute of Pathology, Ulm University, Albert-Einstein-Allee, Ulm, Germany. Institute of Pathology, Ulm University, Albert-Einstein-Allee, Ulm, Germany. Institute of Pathology, Ulm University, Albert-Einstein-Allee, Ulm, Germany.</t>
  </si>
  <si>
    <t>Plant and Animal Genomics, Centre de Recerca en Agrigenomica (CRAG) CSIC-IRTA-UAB-UB, Campus UAB, Bellaterra, Spain. Universite Paris-Saclay, INRAE, Jouy-En-Josas, AgroParisTech, GABI, 78350, France. Plant and Animal Genomics, Centre de Recerca en Agrigenomica (CRAG) CSIC-IRTA-UAB-UB, Campus UAB, Bellaterra, Spain. Plant and Animal Genomics, Centre de Recerca en Agrigenomica (CRAG) CSIC-IRTA-UAB-UB, Campus UAB, Bellaterra, Spain. Universite Paris-Saclay, INRAE, Jouy-En-Josas, AgroParisTech, GABI, 78350, France. INRAE, SIGENAE, Jouy-En-Josas, 78350, France. INRAE, GeT-PlaGe, Genotoul, Castanet-Tolosan, US, 1426, France. Facultad de Ciencias Agropecuarias, Universidad de Granma, Granma, Cuba. Plant and Animal Genomics, Centre de Recerca en Agrigenomica (CRAG) CSIC-IRTA-UAB-UB, Campus UAB, Bellaterra, Spain. Institut Catala de Recerca I Estudis Avancats (ICREA), Barcelona, Spain. Universite Paris-Saclay, INRAE, Jouy-En-Josas, AgroParisTech, GABI, 78350, France. yuliaxis@gmail.com. Animal Breeding and Genetics Program, Institute for Research and Technology in Food and Agriculture (IRTA), Torre Marimon, Caldes De Montbui, 08140, Spain. yuliaxis@gmail.com.</t>
  </si>
  <si>
    <t>Department of Endocrinology, Metabolism and Hypertension Research, Clinical Research Institute, National Hospital Organization Kyoto Medical Center, Kyoto, Japan. Department of Endocrinology, Metabolism and Hypertension Research, Clinical Research Institute, National Hospital Organization Kyoto Medical Center, Kyoto, Japan. Department of Endocrinology, Metabolism and Hypertension Research, Clinical Research Institute, National Hospital Organization Kyoto Medical Center, Kyoto, Japan. Laboratory of Pathophysiology and Pharmacotherapeutics, Faculty of Pharmacy, Osaka Ohtani University, Osaka, Japan. Open Innovation Center, National Cerebral and Cardiovascular Center, Osaka, Japan. Department of Medical Genetics, Sakakibara Heart Institute, Tokyo, Japan. Division of Molecular Pathology, The Institute of Medical Science, The University of Tokyo, Tokyo, Japan. Department of Endocrinology, Metabolism and Hypertension Research, Clinical Research Institute, National Hospital Organization Kyoto Medical Center, Kyoto, Japan.</t>
  </si>
  <si>
    <t>Department of Chemical and Biological Engineering, University of Colorado-Boulder, 3415 Colorado Avenue, Boulder, Colorado 80303, United States. Department of Chemical and Biological Engineering, University of Colorado-Boulder, 3415 Colorado Avenue, Boulder, Colorado 80303, United States.</t>
  </si>
  <si>
    <t>Department of Radiation Oncology, The First Affiliated Hospital of Anhui Medical University, Hefei, Anhui 230022, People's Republic of China. Department of Radiation Oncology, The First Affiliated Hospital of Anhui Medical University, Hefei, Anhui 230022, People's Republic of China. Department of Radiation Oncology, The First Affiliated Hospital of Anhui Medical University, Hefei, Anhui 230022, People's Republic of China. Department of Radiation Oncology, The First Affiliated Hospital of Anhui Medical University, Hefei, Anhui 230022, People's Republic of China. Department of Radiation Oncology, The First Affiliated Hospital of Anhui Medical University, Hefei, Anhui 230022, People's Republic of China.</t>
  </si>
  <si>
    <t>Department of Theriogenology and Biotechnology, Research Institute for Veterinary Science, College of Veterinary Medicine, Seoul National University, Seoul 08826, Korea. Department of Bioresources Technology and Veterinary, Vocational College, Universitas Gadjah Mada, Yogyakarta 55281, Indonesia. Department of Theriogenology and Biotechnology, Research Institute for Veterinary Science, College of Veterinary Medicine, Seoul National University, Seoul 08826, Korea. Department of Biomedical Laboratory Science, School of Medicine, Eulji University, Daejon 34824, Korea.</t>
  </si>
  <si>
    <t>Shandong Provincial Key Laboratory of Animal Cells and Developmental Biology, School of Life Sciences, Shandong University, Qingdao, 266237, China. Shandong Provincial Key Laboratory of Animal Cells and Developmental Biology, School of Life Sciences, Shandong University, Qingdao, 266237, China. Shandong Provincial Key Laboratory of Animal Cells and Developmental Biology, School of Life Sciences, Shandong University, Qingdao, 266237, China. Shandong Provincial Key Laboratory of Animal Cells and Developmental Biology, School of Life Sciences, Shandong University, Qingdao, 266237, China. Shandong Provincial Key Laboratory of Animal Cells and Developmental Biology, School of Life Sciences, Shandong University, Qingdao, 266237, China. Electronic address: xfzhao@sdu.edu.cn.</t>
  </si>
  <si>
    <t>Key Laboratory of Brain Science, Zunyi Medical University, Zunyi 563000, China. Department of Cerebrovascular Disease, Affiliated Hospital of Zunyi Medical University, Zunyi Medical University, Zunyi 563000, China. Key Laboratory of Brain Science, Zunyi Medical University, Zunyi 563000, China. Key Laboratory of Brain Science, Zunyi Medical University, Zunyi 563000, China. Key Laboratory of Brain Science, Zunyi Medical University, Zunyi 563000, China. Key Laboratory of Brain Science, Zunyi Medical University, Zunyi 563000, China. Department of Cerebrovascular Disease, Affiliated Hospital of Zunyi Medical University, Zunyi Medical University, Zunyi 563000, China. Department of Microbiology, Zunyi Medical University, Zunyi 563000, China. Key Laboratory of Brain Science, Zunyi Medical University, Zunyi 563000, China. Key Laboratory of Brain Science, Zunyi Medical University, Zunyi 563000, China.</t>
  </si>
  <si>
    <t>Department of Theriogenology and Biotechnology, Research Institute for Veterinary Science, College of Veterinary Medicine, Seoul National University, Seoul 08826, Korea. Department of Bioresources Technology and Veterinary, Vocational College, Universitas Gadjah Mada, Yogyakarta 5281, Indonesia. Department of Theriogenology and Biotechnology, Research Institute for Veterinary Science, College of Veterinary Medicine, Seoul National University, Seoul 08826, Korea. Department of Theriogenology and Biotechnology, Research Institute for Veterinary Science, College of Veterinary Medicine, Seoul National University, Seoul 08826, Korea. Department of Theriogenology and Biotechnology, Research Institute for Veterinary Science, College of Veterinary Medicine, Seoul National University, Seoul 08826, Korea. Department of Biomedical Laboratory Science, School of Medicine, Eulji University, Daejon 34824, Korea.</t>
  </si>
  <si>
    <t>Beijing Advanced Innovation Center for Food Nutrition and Human Health, College of Food Science and Nutritional Engineering, Beijing Key Laboratory for Food Non-thermal Processing, China Agricultural University, Beijing, China. Beijing Advanced Innovation Center for Food Nutrition and Human Health, College of Food Science and Nutritional Engineering, Beijing Key Laboratory for Food Non-thermal Processing, China Agricultural University, Beijing, China. Beijing Advanced Innovation Center for Food Nutrition and Human Health, College of Food Science and Nutritional Engineering, Beijing Key Laboratory for Food Non-thermal Processing, China Agricultural University, Beijing, China. Beijing Advanced Innovation Center for Food Nutrition and Human Health, College of Food Science and Nutritional Engineering, Beijing Key Laboratory for Food Non-thermal Processing, China Agricultural University, Beijing, China. Beijing Advanced Innovation Center for Food Nutrition and Human Health, College of Food Science and Nutritional Engineering, Beijing Key Laboratory for Food Non-thermal Processing, China Agricultural University, Beijing, China. Beijing Advanced Innovation Center for Food Nutrition and Human Health, College of Food Science and Nutritional Engineering, Beijing Key Laboratory for Food Non-thermal Processing, China Agricultural University, Beijing, China.</t>
  </si>
  <si>
    <t>Department of Ophthalmology, The First Affiliated Hospital of Jiamusi University, Jiamusi, China. Department of Ophthalmology, The First Affiliated Hospital of Jiamusi University, Jiamusi, China. Department of Pediatrics, The First Affiliated Hospital of Jiamusi University, Jiamusi, China. Department of Ophthalmology, The First Affiliated Hospital of Jiamusi University, Jiamusi, China.</t>
  </si>
  <si>
    <t>Obstetrics/Gynecology Post-Graduate Program, Medical School, Universidade Federal do Rio Grande do Sul, Rua Ramiro Barcellos, 2350-11 andar, Porto Alegre, Rio Grande do Sul, CEP 91003-001, Brazil. Graduate Program in Genetics and Molecular Biology, Gene Therapy Center and Bioinformatics Core, Hospital de Clinicas de Porto Alegre, Universidade Federal do Rio Grande do Sul, Porto Alegre, Rio Grande do Sul, Brazil. Obstetrics/Gynecology Post-Graduate Program, Medical School, Universidade Federal do Rio Grande do Sul, Rua Ramiro Barcellos, 2350-11 andar, Porto Alegre, Rio Grande do Sul, CEP 91003-001, Brazil. Obstetrics/Gynecology Post-Graduate Program, Medical School, Universidade Federal do Rio Grande do Sul, Rua Ramiro Barcellos, 2350-11 andar, Porto Alegre, Rio Grande do Sul, CEP 91003-001, Brazil. Hospital de Clinicas de Porto Alegre, Ob/Gyn Service, Porto Alegre, Rio Grande do Sul, Brazil. Obstetrics/Gynecology Post-Graduate Program, Medical School, Universidade Federal do Rio Grande do Sul, Rua Ramiro Barcellos, 2350-11 andar, Porto Alegre, Rio Grande do Sul, CEP 91003-001, Brazil. jfilho@hcpa.edu.br. Hospital de Clinicas de Porto Alegre, Ob/Gyn Service, Porto Alegre, Rio Grande do Sul, Brazil. jfilho@hcpa.edu.br.</t>
  </si>
  <si>
    <t>School of Life Sciences, Immune Synapse and Cell Therapy Research Center, Gwangju Institute of Science and Technology, Gwangju 61005, Republic of Korea. Office of Academic Affairs, Konkuk University, Chungju 27478, Republic of Korea. College of Pharmacy, Research Institute of Pharmaceutical Sciences, Kyungpook National University, Daegu 41566, Republic of Korea. Department of Food Science and Nutrition, College of Health Sciences, Dong-A University, Busan 49315, Republic of Korea; Center for Silver-targeted Biomaterials, Brain Busan 21 Plus program, Dong-A University, Busan 49315, Korea. Electronic address: ekkim@dau.ac.kr. School of Life Sciences, Immune Synapse and Cell Therapy Research Center, Gwangju Institute of Science and Technology, Gwangju 61005, Republic of Korea.</t>
  </si>
  <si>
    <t>Laboratory of Molecular and Cellular Physiology, Graduate School of Pharmaceutical Sciences, Osaka University, Osaka, 1-6 Yamadaoka, Suita, Osaka 565-0871, Japan. Laboratory of Molecular and Cellular Physiology, Graduate School of Pharmaceutical Sciences, Osaka University, Osaka, 1-6 Yamadaoka, Suita, Osaka 565-0871, Japan. Laboratory of Molecular and Cellular Physiology, Graduate School of Pharmaceutical Sciences, Osaka University, Osaka, 1-6 Yamadaoka, Suita, Osaka 565-0871, Japan. Laboratory of Molecular and Cellular Physiology, Graduate School of Pharmaceutical Sciences, Osaka University, Osaka, 1-6 Yamadaoka, Suita, Osaka 565-0871, Japan. Laboratory of Molecular and Cellular Physiology, Graduate School of Pharmaceutical Sciences, Osaka University, Osaka, 1-6 Yamadaoka, Suita, Osaka 565-0871, Japan. Laboratory of Molecular and Cellular Physiology, Graduate School of Pharmaceutical Sciences, Osaka University, Osaka, 1-6 Yamadaoka, Suita, Osaka 565-0871, Japan. Laboratory of Molecular and Cellular Physiology, Graduate School of Pharmaceutical Sciences, Osaka University, Osaka, 1-6 Yamadaoka, Suita, Osaka 565-0871, Japan. Laboratory of Molecular and Cellular Physiology, Graduate School of Pharmaceutical Sciences, Osaka University, Osaka, 1-6 Yamadaoka, Suita, Osaka 565-0871, Japan. Laboratory of Molecular and Cellular Physiology, Graduate School of Pharmaceutical Sciences, Osaka University, Osaka, 1-6 Yamadaoka, Suita, Osaka 565-0871, Japan. Laboratory of Proteome Research, National Institute of Biomedical Innovation, Health and Nutrition, Ibaraki, Osaka 567-0085, Japan. Laboratory of Proteomics for Drug Discovery, Center for Drug Design Research, National Institute of Biomedical Innovation, Health and Nutrition, Ibaraki, Osaka 567-0085, Japan. Laboratory of Proteome Research, National Institute of Biomedical Innovation, Health and Nutrition, Ibaraki, Osaka 567-0085, Japan. Laboratory of Proteomics for Drug Discovery, Center for Drug Design Research, National Institute of Biomedical Innovation, Health and Nutrition, Ibaraki, Osaka 567-0085, Japan. Laboratory of Proteome Research, National Institute of Biomedical Innovation, Health and Nutrition, Ibaraki, Osaka 567-0085, Japan. Laboratory of Proteomics for Drug Discovery, Center for Drug Design Research, National Institute of Biomedical Innovation, Health and Nutrition, Ibaraki, Osaka 567-0085, Japan. Laboratory of Molecular and Cellular Physiology, Graduate School of Pharmaceutical Sciences, Osaka University, Osaka, 1-6 Yamadaoka, Suita, Osaka 565-0871, Japan.</t>
  </si>
  <si>
    <t>Department of Pathology, Oslo University Hospital, Norwegian Radium Hospital, Oslo, Norway. Faculty of Medicine, Institute of Clinical Medicine, University of Oslo, Oslo, Norway. Department of Pathology, Oslo University Hospital, Norwegian Radium Hospital, Oslo, Norway. Department of Pathology, Oslo University Hospital, Norwegian Radium Hospital, Oslo, Norway. Department of Pathology, Oslo University Hospital, Norwegian Radium Hospital, Oslo, Norway.</t>
  </si>
  <si>
    <t>Department of Pathophysiology, Key Laboratory of Neurological Disorders of the Education Ministry, School of Basic Medicine, Tongji Medical College, Huazhong University of Science and Technology, Wuhan, P.R. China. The Institute of Brain Research, Collaborative Innovation Center for Brain Science, Huazhong University of Science and Technology, Wuhan, P.R. China. Department of Pathophysiology, Key Laboratory of Neurological Disorders of the Education Ministry, School of Basic Medicine, Tongji Medical College, Huazhong University of Science and Technology, Wuhan, P.R. China. The Institute of Brain Research, Collaborative Innovation Center for Brain Science, Huazhong University of Science and Technology, Wuhan, P.R. China. Department of Pathophysiology, Key Laboratory of Neurological Disorders of the Education Ministry, School of Basic Medicine, Tongji Medical College, Huazhong University of Science and Technology, Wuhan, P.R. China. The Institute of Brain Research, Collaborative Innovation Center for Brain Science, Huazhong University of Science and Technology, Wuhan, P.R. China. Department of Pathophysiology, Key Laboratory of Neurological Disorders of the Education Ministry, School of Basic Medicine, Tongji Medical College, Huazhong University of Science and Technology, Wuhan, P.R. China. Department of Pathophysiology, Key Laboratory of Neurological Disorders of the Education Ministry, School of Basic Medicine, Tongji Medical College, Huazhong University of Science and Technology, Wuhan, P.R. China. The Institute of Brain Research, Collaborative Innovation Center for Brain Science, Huazhong University of Science and Technology, Wuhan, P.R. China. Department of Pathophysiology, Key Laboratory of Neurological Disorders of the Education Ministry, School of Basic Medicine, Tongji Medical College, Huazhong University of Science and Technology, Wuhan, P.R. China. The Institute of Brain Research, Collaborative Innovation Center for Brain Science, Huazhong University of Science and Technology, Wuhan, P.R. China. Department of Pathophysiology, Key Laboratory of Neurological Disorders of the Education Ministry, School of Basic Medicine, Tongji Medical College, Huazhong University of Science and Technology, Wuhan, P.R. China. Department of Biology, Boston University, Boston, MA, USA. Department of Pathophysiology, Key Laboratory of Neurological Disorders of the Education Ministry, School of Basic Medicine, Tongji Medical College, Huazhong University of Science and Technology, Wuhan, P.R. China. The Institute of Brain Research, Collaborative Innovation Center for Brain Science, Huazhong University of Science and Technology, Wuhan, P.R. China. Department of Pathophysiology, Key Laboratory of Neurological Disorders of the Education Ministry, School of Basic Medicine, Tongji Medical College, Huazhong University of Science and Technology, Wuhan, P.R. China. The Institute of Brain Research, Collaborative Innovation Center for Brain Science, Huazhong University of Science and Technology, Wuhan, P.R. China. Department of Pathophysiology, Key Laboratory of Neurological Disorders of the Education Ministry, School of Basic Medicine, Tongji Medical College, Huazhong University of Science and Technology, Wuhan, P.R. China. The Institute of Brain Research, Collaborative Innovation Center for Brain Science, Huazhong University of Science and Technology, Wuhan, P.R. China. Department of Genetics, School of Basic Medicine, Tongji Medical College, Huazhong University of Science and Technology, Wuhan, P.R. China.</t>
  </si>
  <si>
    <t>State Key Laboratory of Food Science and Technology, Jiangnan University, Wuxi, Jiangsu Province, China. School of Food Science and Technology, Jiangnan University, Wuxi, Jiangsu Province, China. Collaborative Innovation Center of Food Safety and Quality Control in Jiangsu Province, Jiangnan University, Wuxi, Jiangsu Province, China. State Key Laboratory of Food Science and Technology, Jiangnan University, Wuxi, Jiangsu Province, China. School of Food Science and Technology, Jiangnan University, Wuxi, Jiangsu Province, China. Collaborative Innovation Center of Food Safety and Quality Control in Jiangsu Province, Jiangnan University, Wuxi, Jiangsu Province, China. State Key Laboratory of Food Science and Technology, Jiangnan University, Wuxi, Jiangsu Province, China. School of Food Science and Technology, Jiangnan University, Wuxi, Jiangsu Province, China. Collaborative Innovation Center of Food Safety and Quality Control in Jiangsu Province, Jiangnan University, Wuxi, Jiangsu Province, China. State Key Laboratory of Food Science and Technology, Jiangnan University, Wuxi, Jiangsu Province, China. School of Food Science and Technology, Jiangnan University, Wuxi, Jiangsu Province, China. Collaborative Innovation Center of Food Safety and Quality Control in Jiangsu Province, Jiangnan University, Wuxi, Jiangsu Province, China. State Key Laboratory of Food Science and Technology, Jiangnan University, Wuxi, Jiangsu Province, China. School of Food Science and Technology, Jiangnan University, Wuxi, Jiangsu Province, China. Collaborative Innovation Center of Food Safety and Quality Control in Jiangsu Province, Jiangnan University, Wuxi, Jiangsu Province, China. State Key Laboratory of Food Science and Technology, Jiangnan University, Wuxi, Jiangsu Province, China. School of Food Science and Technology, Jiangnan University, Wuxi, Jiangsu Province, China. Collaborative Innovation Center of Food Safety and Quality Control in Jiangsu Province, Jiangnan University, Wuxi, Jiangsu Province, China. State Key Laboratory of Food Science and Technology, Jiangnan University, Wuxi, Jiangsu Province, China. School of Food Science and Technology, Jiangnan University, Wuxi, Jiangsu Province, China. Collaborative Innovation Center of Food Safety and Quality Control in Jiangsu Province, Jiangnan University, Wuxi, Jiangsu Province, China. State Key Laboratory of Food Science and Technology, Jiangnan University, Wuxi, Jiangsu Province, China. School of Food Science and Technology, Jiangnan University, Wuxi, Jiangsu Province, China.</t>
  </si>
  <si>
    <t>Institute of Mechanobiology &amp; Medical Engineering, School of Life Sciences &amp; Biotechnology, Shanghai Jiao Tong University, Shanghai, China. Institute of Mechanobiology &amp; Medical Engineering, School of Life Sciences &amp; Biotechnology, Shanghai Jiao Tong University, Shanghai, China. Institute of Embedded Computing and IoT, College of Computer Science and Technology, Harbin Engineering University, Harbin, China. Institute of Mechanobiology &amp; Medical Engineering, School of Life Sciences &amp; Biotechnology, Shanghai Jiao Tong University, Shanghai, China. Department of Surgery, the Affiliated Hospital of Southwest Medical University, Luzhou, China. Institute of Mechanobiology &amp; Medical Engineering, School of Life Sciences &amp; Biotechnology, Shanghai Jiao Tong University, Shanghai, China. Institute of Mechanobiology &amp; Medical Engineering, School of Life Sciences &amp; Biotechnology, Shanghai Jiao Tong University, Shanghai, China. Institute of Mechanobiology &amp; Medical Engineering, School of Life Sciences &amp; Biotechnology, Shanghai Jiao Tong University, Shanghai, China. Institute of Mechanobiology &amp; Medical Engineering, School of Life Sciences &amp; Biotechnology, Shanghai Jiao Tong University, Shanghai, China. Institute of Mechanobiology &amp; Medical Engineering, School of Life Sciences &amp; Biotechnology, Shanghai Jiao Tong University, Shanghai, China.</t>
  </si>
  <si>
    <t>CAS Key Laboratory of Tropical Marine Bio-resources and Ecology/Guangdong Key Laboratory of Marine Materia Medica, South China Sea Institute of Oceanology, Chinese Academy of Sciences, Guangzhou 510301, China; College of Chemical Engineering, Department of Pharmaceutical Engineering, Northwest University, Xi'an 710069, China. CAS Key Laboratory of Tropical Marine Bio-resources and Ecology/Guangdong Key Laboratory of Marine Materia Medica, South China Sea Institute of Oceanology, Chinese Academy of Sciences, Guangzhou 510301, China; College of Pharmacy, Hunan University of Chinese Medicine, Changsha 410208, China. CAS Key Laboratory of Tropical Marine Bio-resources and Ecology/Guangdong Key Laboratory of Marine Materia Medica, South China Sea Institute of Oceanology, Chinese Academy of Sciences, Guangzhou 510301, China. College of Pharmacy, Hunan University of Chinese Medicine, Changsha 410208, China. CAS Key Laboratory of Tropical Marine Bio-resources and Ecology/Guangdong Key Laboratory of Marine Materia Medica, South China Sea Institute of Oceanology, Chinese Academy of Sciences, Guangzhou 510301, China. CAS Key Laboratory of Tropical Marine Bio-resources and Ecology/Guangdong Key Laboratory of Marine Materia Medica, South China Sea Institute of Oceanology, Chinese Academy of Sciences, Guangzhou 510301, China. College of Pharmacy, Hunan University of Chinese Medicine, Changsha 410208, China. Electronic address: gale9888@163.com. College of Chemical Engineering, Department of Pharmaceutical Engineering, Northwest University, Xi'an 710069, China. Electronic address: liuqc21@nwu.edu.cn. CAS Key Laboratory of Tropical Marine Bio-resources and Ecology/Guangdong Key Laboratory of Marine Materia Medica, South China Sea Institute of Oceanology, Chinese Academy of Sciences, Guangzhou 510301, China. CAS Key Laboratory of Tropical Marine Bio-resources and Ecology/Guangdong Key Laboratory of Marine Materia Medica, South China Sea Institute of Oceanology, Chinese Academy of Sciences, Guangzhou 510301, China. Electronic address: wangjunfeng@scsio.ac.cn.</t>
  </si>
  <si>
    <t>Laboratory of Chemical Biology and Genomics, Korea Research Institute of Bioscience and Biotechnology, 125 Gwahakro, Daejeon 34141, Republic of Korea. Laboratory of Chemical Biology and Genomics, Korea Research Institute of Bioscience and Biotechnology, 125 Gwahakro, Daejeon 34141, Republic of Korea; University of Science and Technology in Korea, 217 Gajeongro, Daejeon 34113, Republic of Korea. Laboratory of Chemical Biology and Genomics, Korea Research Institute of Bioscience and Biotechnology, 125 Gwahakro, Daejeon 34141, Republic of Korea. University of Science and Technology in Korea, 217 Gajeongro, Daejeon 34113, Republic of Korea; Personalized Genomic Medicine Research Center, Korea Research Institute of Bioscience and Biotechnology, 125 Gwahakro Daejeon 34141, Republic of Korea. University of Science and Technology in Korea, 217 Gajeongro, Daejeon 34113, Republic of Korea; Personalized Genomic Medicine Research Center, Korea Research Institute of Bioscience and Biotechnology, 125 Gwahakro Daejeon 34141, Republic of Korea. Laboratory of Chemical Biology and Genomics, Korea Research Institute of Bioscience and Biotechnology, 125 Gwahakro, Daejeon 34141, Republic of Korea; University of Science and Technology in Korea, 217 Gajeongro, Daejeon 34113, Republic of Korea. Electronic address: dchan@kribb.re.kr. Laboratory of Chemical Biology and Genomics, Korea Research Institute of Bioscience and Biotechnology, 125 Gwahakro, Daejeon 34141, Republic of Korea; University of Science and Technology in Korea, 217 Gajeongro, Daejeon 34113, Republic of Korea. Electronic address: kwonbm@kribb.re.kr.</t>
  </si>
  <si>
    <t>Pharmacology Department, National Research Centre, Giza, Egypt. Pharmacognosy Department, Faculty of Pharmacy, Cairo University, Kasr El-Einy Street, Cairo 11562, Egypt. Pharmacognosy Department, Faculty of Pharmacy, October University for Modern Sciences and Arts, 6th October Campus, 12566, Egypt. Chemistry Department, College of Science, King Khalid University, Abha, Saudi Arabia. Biochemistry Department, Faculty of Veterinary Medicine, Cairo University, Giza, Egypt. Pathology Department, Faculty of Veterinary Medicine, Cairo University, Giza, Egypt. Pharmacology Department, National Research Centre, Giza, Egypt. Microbiology and Immunology Department, College of Medicine, University of Illinois, Chicago, IL, USA. Pharmacognosy Department, Faculty of Pharmacy, Cairo University, Kasr El-Einy Street, Cairo 11562, Egypt. Pharmacology Department, National Research Centre, Giza, Egypt. School of Pharmaceutical Sciences, Universiti Sains Malaysia, Pulau Pinang, Malaysia.</t>
  </si>
  <si>
    <t>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Electronic address: lichuangjun@imm.ac.cn.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Institute of Medicinal Plant Development, Chinese Academy of Medical Sciences and Peking Union Medical College, People's Republic of China. State Key Laboratory of Bioactive Substance and Function of Natural Medicines, Institute of Materia Medica, Chinese Academy of Medical Sciences and Peking Union Medical College, Beijing 100050, People's Republic of China. Electronic address: zhangdm@imm.ac.cn.</t>
  </si>
  <si>
    <t>Ottawa Hospital Research Institute, Neuroscience, Ottawa, Canada. lizhang5210311@gmail.com. University of Ottawa Brain and Mind Institute, Ottawa, Canada. lizhang5210311@gmail.com. Ottawa Hospital Research Institute, Neuroscience, Ottawa, Canada. University of Ottawa Brain and Mind Institute, Ottawa, Canada. Ottawa Hospital Research Institute, Neuroscience, Ottawa, Canada. University of Ottawa Brain and Mind Institute, Ottawa, Canada. University of Ottawa Heart Institute, Ottawa, Canada. Biochemistry, Microbiology and Immunology, University of Ottawa, Ottawa, Canada. Ottawa Hospital Research Institute, Neuroscience, Ottawa, Canada. University of Ottawa Brain and Mind Institute, Ottawa, Canada. University of Ottawa Heart Institute, Ottawa, Canada. AStewart@ottawaheart.ca. Biochemistry, Microbiology and Immunology, University of Ottawa, Ottawa, Canada. AStewart@ottawaheart.ca. Centre for Infection, Immunity and Inflammation, University of Ottawa, Ottawa, Canada. AStewart@ottawaheart.ca. Ottawa Hospital Research Institute, Neuroscience, Ottawa, Canada. hchen@uottawa.ca. University of Ottawa Brain and Mind Institute, Ottawa, Canada. hchen@uottawa.ca. Centre for Infection, Immunity and Inflammation, University of Ottawa, Ottawa, Canada. hchen@uottawa.ca. Cellular and Molecular Medicine, University of Ottawa, Ottawa, Canada. hchen@uottawa.ca. Medicine, University of Ottawa, Ottawa, Canada. hchen@uottawa.ca.</t>
  </si>
  <si>
    <t>Centre for Lipid Research, Key Laboratory of Molecular Biology for Infectious Diseases, Ministry of Education, Institute for Viral Hepatitis, Department of Infectious Diseases, The Second Affiliated Hospital, Chongqing Medical University, Chongqing, China. Centre for Lipid Research, Key Laboratory of Molecular Biology for Infectious Diseases, Ministry of Education, Institute for Viral Hepatitis, Department of Infectious Diseases, The Second Affiliated Hospital, Chongqing Medical University, Chongqing, China. Centre for Lipid Research, Key Laboratory of Molecular Biology for Infectious Diseases, Ministry of Education, Institute for Viral Hepatitis, Department of Infectious Diseases, The Second Affiliated Hospital, Chongqing Medical University, Chongqing, China. Centre for Lipid Research, Key Laboratory of Molecular Biology for Infectious Diseases, Ministry of Education, Institute for Viral Hepatitis, Department of Infectious Diseases, The Second Affiliated Hospital, Chongqing Medical University, Chongqing, China. Centre for Lipid Research, Key Laboratory of Molecular Biology for Infectious Diseases, Ministry of Education, Institute for Viral Hepatitis, Department of Infectious Diseases, The Second Affiliated Hospital, Chongqing Medical University, Chongqing, China. Centre for Lipid Research, Key Laboratory of Molecular Biology for Infectious Diseases, Ministry of Education, Institute for Viral Hepatitis, Department of Infectious Diseases, The Second Affiliated Hospital, Chongqing Medical University, Chongqing, China. Centre for Lipid Research, Key Laboratory of Molecular Biology for Infectious Diseases, Ministry of Education, Institute for Viral Hepatitis, Department of Infectious Diseases, The Second Affiliated Hospital, Chongqing Medical University, Chongqing, China. Centre for Lipid Research, Key Laboratory of Molecular Biology for Infectious Diseases, Ministry of Education, Institute for Viral Hepatitis, Department of Infectious Diseases, The Second Affiliated Hospital, Chongqing Medical University, Chongqing, China. National Clinical Research Center for Aging and Medicine, Huashan Hospital, Fudan University, Shanghai, China. John Moorhead Research Laboratory, Centre for Nephrology, University College London Medical School, Royal Free Campus, London, UK. Medical Examination Center, The Second Affiliated Hospital, Chongqing Medical University, Chongqing, China. Centre for Lipid Research, Key Laboratory of Molecular Biology for Infectious Diseases, Ministry of Education, Institute for Viral Hepatitis, Department of Infectious Diseases, The Second Affiliated Hospital, Chongqing Medical University, Chongqing, China.</t>
  </si>
  <si>
    <t>Department of Chemistry, University of South Africa, Private Bag X06, Florida 1710, South Africa. Institute for Research in Molecular Medicine (INFORMM), Universiti Sains Malaysia, Penang 11800, Malaysia. Department of Chemistry, University of South Africa, Private Bag X06, Florida 1710, South Africa. Department of Life &amp; Consumer Sciences, College of Agriculture and Environmental Sciences, University of South Africa, Private Bag X06, Florida 1710, South Africa.</t>
  </si>
  <si>
    <t>Beijing Key Laboratory of Active Substance Discovery and Druggability Evaluation, Institute of Materia Medica, Chinese Academy of Medical Sciences and Peking Union Medical College, Beijing 100050, China. Beijing Key Laboratory of New Drug Mechanisms and Pharmacological Evaluation Study, Institute of Materia Medica, Chinese Academy of Medical Sciences and Peking Union Medical College, Beijing 100050, China. Beijing Key Laboratory of New Drug Mechanisms and Pharmacological Evaluation Study, Institute of Materia Medica, Chinese Academy of Medical Sciences and Peking Union Medical College, Beijing 100050, China. Beijing Key Laboratory of Active Substance Discovery and Druggability Evaluation, Institute of Materia Medica, Chinese Academy of Medical Sciences and Peking Union Medical College, Beijing 100050, China. Electronic address: xiaoz@imm.ac.cn.</t>
  </si>
  <si>
    <t>Brain and Mind Research Institute, University of Ottawa, Ottawa, Ontario K1H 8M5, Canada. University of Ottawa Heart Institute, Ontario K1Y 4W7. Biochemistry, Microbiology and Immunology K1H 8M5. Brain and Mind Research Institute, University of Ottawa, Ottawa, Ontario K1H 8M5, Canada. Ottawa Hospital Research Institute, Ottawa, Ontario K1H 8L6, Canada. Brain and Mind Research Institute, University of Ottawa, Ottawa, Ontario K1H 8M5, Canada. Ottawa Hospital Research Institute, Ottawa, Ontario K1H 8L6, Canada. Brain and Mind Research Institute, University of Ottawa, Ottawa, Ontario K1H 8M5, Canada. Ottawa Hospital Research Institute, Ottawa, Ontario K1H 8L6, Canada. Brain and Mind Research Institute, University of Ottawa, Ottawa, Ontario K1H 8M5, Canada. Ottawa Hospital Research Institute, Ottawa, Ontario K1H 8L6, Canada. Brain and Mind Research Institute, University of Ottawa, Ottawa, Ontario K1H 8M5, Canada. Ottawa Hospital Research Institute, Ottawa, Ontario K1H 8L6, Canada. MedStar Georgetown Transplant Institute, MedStar Georgetown University Hospital, Washington, DC 20007. University of Ottawa Heart Institute, Ontario K1Y 4W7, hchen@uottawa.ca astewart@ottawaheart.ca. Biochemistry, Microbiology and Immunology K1H 8M5. Centre for Infection, Immunity and Inflammation, University of Ottawa, Ottawa, Ontario K1N 6N5, Canada. Brain and Mind Research Institute, University of Ottawa, Ottawa, Ontario K1H 8M5, Canada, hchen@uottawa.ca astewart@ottawaheart.ca. Ottawa Hospital Research Institute, Ottawa, Ontario K1H 8L6, Canada. Department of Cellular and Molecular Medicine. Department of Medicine, and. Centre for Infection, Immunity and Inflammation, University of Ottawa, Ottawa, Ontario K1N 6N5, Canada.</t>
  </si>
  <si>
    <t>Instituto de Investigaciones Biomedicas Alberto Sols (CSIC-UAM), Madrid, Spain; CIBER de Diabetes y Enfermedades Metabolicas Asociadas (CIBERDEM), ISCIII, Madrid, Spain; Centro de Biologia Molecular Severo Ochoa (CBMSO, CSIC-UAM), Madrid, Spain. Instituto de Investigacion Sanitaria Gregorio Maranon, Madrid, Spain; CIBER de Enfermedades Hepaticas y Digestivas (CIBERHED), ISCIII, Madrid, Spain. Departamento de Microbiologia y Parasitologia, Facultad de Farmacia, Universidad Complutense, Madrid, Spain. Wellcome Trust MRC Institute of Metabolic Science, University of Cambridge, Addenbrooke's Hospital, Cambridge, UK. Instituto de Investigaciones Biomedicas Alberto Sols (CSIC-UAM), Madrid, Spain; CIBER de Diabetes y Enfermedades Metabolicas Asociadas (CIBERDEM), ISCIII, Madrid, Spain. Instituto de Investigaciones Biomedicas Alberto Sols (CSIC-UAM), Madrid, Spain; CIBER de Diabetes y Enfermedades Metabolicas Asociadas (CIBERDEM), ISCIII, Madrid, Spain. Departamento de Biologia de Sistemas, Universidad de Alcala de Henares, Madrid, Spain. Departamento de Biologia de Sistemas, Universidad de Alcala de Henares, Madrid, Spain. CEMBIO, Universidad San Pablo-CEU, Madrid, Spain. CEMBIO, Universidad San Pablo-CEU, Madrid, Spain. CEMBIO, Universidad San Pablo-CEU, Madrid, Spain. Instituto de Investigacion Sanitaria Gregorio Maranon, Madrid, Spain; CIBER de Enfermedades Hepaticas y Digestivas (CIBERHED), ISCIII, Madrid, Spain; Departamento de Medicina, Facultad de Medicina, Universidad Complutense de Madrid, Spain. Wellcome Trust MRC Institute of Metabolic Science, University of Cambridge, Addenbrooke's Hospital, Cambridge, UK. Wellcome Trust MRC Institute of Metabolic Science, University of Cambridge, Addenbrooke's Hospital, Cambridge, UK. Departamento de Biologia de Sistemas, Universidad de Alcala de Henares, Madrid, Spain. Centro de Biologia Molecular Severo Ochoa (CBMSO, CSIC-UAM), Madrid, Spain. Electronic address: josemaria.carrascosa@uam.es. Instituto de Investigaciones Biomedicas Alberto Sols (CSIC-UAM), Madrid, Spain; CIBER de Diabetes y Enfermedades Metabolicas Asociadas (CIBERDEM), ISCIII, Madrid, Spain. Electronic address: avalverde@iib.uam.es.</t>
  </si>
  <si>
    <t>College of Pharmacy, Research Institute of Pharmaceutical Sciences , Kyungpook National University , Daegu 41566 , Republic of Korea. College of Pharmacy, Drug Research and Development Center , Daegu Catholic University , Gyeongbuk 38430 , Republic of Korea. Department of Food and Life Science , Pukyong National University , Busan 48513 , Republic of Korea. Department of Food and Life Science , Pukyong National University , Busan 48513 , Republic of Korea. College of Pharmacy, Drug Research and Development Center , Daegu Catholic University , Gyeongbuk 38430 , Republic of Korea. College of Pharmacy, Research Institute of Pharmaceutical Sciences , Kyungpook National University , Daegu 41566 , Republic of Korea.</t>
  </si>
  <si>
    <t>Pathology and Cytology Department, Centre Hospitalo-Universitaire de Toulouse,Institut Universitaire du Cancer de Toulouse-Oncopole, Toulouse, France. Centre de Recherche en Cancerologie de Toulouse, INSERM, UMR1037 laboratoire d'excellence Toulouse Cancer (Labex TOUCAN), Paul Sabatier University Toulouse III, Toulouse, France. Pathology and Cytology Department, Centre Hospitalier Universitaire Hautepierre, Strasbourg, France. Institut Mondor de Recherche Biomedicale, INSERM U955, Universite Paris-Est, Creteil, France. Institut Carnot CALYM, Lymphoma Academic Research Organisation, Institut Carnot, Pierre-Benite, France. Lymphoid Malignancies Unit, Assistance Publique-Hopitaux de Paris (AP-HP), Groupe Hospitalier Henri Mondor-Albert Chenevier, Creteil, France. Institut Mondor de Recherche Biomedicale, INSERM U955, Universite Paris-Est, Creteil, France. Lymphoid Malignancies Unit, Assistance Publique-Hopitaux de Paris (AP-HP), Groupe Hospitalier Henri Mondor-Albert Chenevier, Creteil, France. Institut Mondor de Recherche Biomedicale, INSERM U955, Universite Paris-Est, Creteil, France. Department of Pathology, Groupe Hospitalier Henri Mondor, AP-HP, Creteil, France. Pathology and Cytology Department, Centre Hospitalo-Universitaire de Toulouse,Institut Universitaire du Cancer de Toulouse-Oncopole, Toulouse, France. Department of Predictive Oncology, Institut Paoli-Calmettes, and. Centre de Recherche en Cancerologie de Marseille, INSERM U1068, Centre National de la Recherche Scientifique UMR7258, Aix-Marseille University, UM105, Marseille, France. Department of Predictive Oncology, Institut Paoli-Calmettes, and. Centre de Recherche en Cancerologie de Marseille, INSERM U1068, Centre National de la Recherche Scientifique UMR7258, Aix-Marseille University, UM105, Marseille, France. Department of Hematology, Institut Paoli-Calmettes, Marseille, France. Institut Carnot CALYM, Lymphoma Academic Research Organisation, Institut Carnot, Pierre-Benite, France. Pathology Department, Centre Hospitalier Lyon-Sud, Pierre-Benite, France. Pathology and Cytology Department, Centre Hospitalier Universitaire Hautepierre, Strasbourg, France. Department of Bio-Pathology Institut Paoli-Calmettes, Marseille, France. Pathology and Cytology Department, Centre Hospitalier Hotel Dieu, Nantes, France. Department of Bio-Pathology Pathology and Cytology Department, Centre Leon Berard, Lyon, France. Pathology and Cytology Department, Centre Hospitalo-Universitaire de Liege, Liege, Belgium. Pathology and Cytology Department, Centre Hospitalo-Universitaire de Toulouse,Institut Universitaire du Cancer de Toulouse-Oncopole, Toulouse, France. Department of Hematology, Centre Hospitalo-Universitaire UCLouvain Namur, Yvoir, Belgium. Institut Mondor de Recherche Biomedicale, INSERM U955, Universite Paris-Est, Creteil, France. Institut Mondor de Recherche Biomedicale, INSERM U955, Universite Paris-Est, Creteil, France. Institut Mondor de Recherche Biomedicale, INSERM U955, Universite Paris-Est, Creteil, France. Lymphoid Malignancies Unit, Assistance Publique-Hopitaux de Paris (AP-HP), Groupe Hospitalier Henri Mondor-Albert Chenevier, Creteil, France. Curie Institute, Residual Tumour and Response to Treatment Laboratory, RT2Lab, INSERM, U 932 Immunity and Cancer, Paris, France. Curie Institute, Residual Tumour and Response to Treatment Laboratory, RT2Lab, INSERM, U 932 Immunity and Cancer, Paris, France. Curie Institute, Department of Surgery, Paris Descartes University, Paris, France. Department of Surgery, Institut Paoli-Calmettes, Marseille, France. Hematology Department and. Laboratory of Hematology, Centre Hospitalo-Universitaire de Toulouse, Institut Universitaire de Cancerologie de Toulouse, Toulouse, France; and. Pathology and Cytology Department, Centre Hospitalo-Universitaire de Toulouse,Institut Universitaire du Cancer de Toulouse-Oncopole, Toulouse, France. Institut Mondor de Recherche Biomedicale, INSERM U955, Universite Paris-Est, Creteil, France. Department of Immunobiology and Haematobiology, Groupe Hospitalier Henri Mondor, AP-HP, Creteil, France. Institut Mondor de Recherche Biomedicale, INSERM U955, Universite Paris-Est, Creteil, France. Department of Immunobiology and Haematobiology, Groupe Hospitalier Henri Mondor, AP-HP, Creteil, France. Department of Hematology, Institut Paoli-Calmettes, Marseille, France. Department of Predictive Oncology, Institut Paoli-Calmettes, and. Centre de Recherche en Cancerologie de Marseille, INSERM U1068, Centre National de la Recherche Scientifique UMR7258, Aix-Marseille University, UM105, Marseille, France. Pathology and Cytology Department, Centre Hospitalo-Universitaire de Toulouse,Institut Universitaire du Cancer de Toulouse-Oncopole, Toulouse, France. Centre de Recherche en Cancerologie de Toulouse, INSERM, UMR1037 laboratoire d'excellence Toulouse Cancer (Labex TOUCAN), Paul Sabatier University Toulouse III, Toulouse, France. Centre de Recherche en Cancerologie de Marseille, INSERM U1068, Centre National de la Recherche Scientifique UMR7258, Aix-Marseille University, UM105, Marseille, France. Department of Bio-Pathology Institut Paoli-Calmettes, Marseille, France. Institut Mondor de Recherche Biomedicale, INSERM U955, Universite Paris-Est, Creteil, France. Department of Pathology, Groupe Hospitalier Henri Mondor, AP-HP, Creteil, France.</t>
  </si>
  <si>
    <t>Department of Molecular Immunology and Toxicology, National Institute of Oncology, 1122 Budapest, Hungary. Department of Environmental Medicine and Molecular Toxicology, Tohoku University Graduate School of Medicine, 980-8575 Sendai, Japan. Department of Medical Biochemistry and Biophysics, Division of Biochemistry, Karolinska Institutet, SE-171 77 Stockholm, Sweden. Environmental Biology Section, Faculty of Medicine, University of Tsukuba, 305-8575 Tsukuba, Japan. Environmental Biology Section, Faculty of Medicine, University of Tsukuba, 305-8575 Tsukuba, Japan. Faculty of Pharmacy, Hue University of Medicine and Pharmacy, Hue University, 06 Ngo Quyen, Hue, Vietnam. Department of Molecular Immunology and Toxicology, National Institute of Oncology, 1122 Budapest, Hungary. Department of Environmental Medicine and Molecular Toxicology, Tohoku University Graduate School of Medicine, 980-8575 Sendai, Japan. Department of Medical Biochemistry and Biophysics, Division of Biochemistry, Karolinska Institutet, SE-171 77 Stockholm, Sweden. Department of Environmental Medicine and Molecular Toxicology, Tohoku University Graduate School of Medicine, 980-8575 Sendai, Japan. Department of Medical Biochemistry and Biophysics, Division of Biochemistry, Karolinska Institutet, SE-171 77 Stockholm, Sweden. Department of Cellular Regulation, Research Institute for Microbial Diseases, Osaka University, Suita, Osaka 565-0871, Japan. Department of Cellular Regulation, Research Institute for Microbial Diseases, Osaka University, Suita, Osaka 565-0871, Japan. Department of Chemistry, Sonoma State University, Rohnert Park, Sonoma, CA 94928, USA. Department of Microbiology and Immunology, Montana State University, Bozeman, MT 59717, USA. Department of Microbiology and Immunology, Montana State University, Bozeman, MT 59717, USA. Department of Medical Biochemistry and Biophysics, Division of Biochemistry, Karolinska Institutet, SE-171 77 Stockholm, Sweden. Environmental Biology Section, Faculty of Medicine, University of Tsukuba, 305-8575 Tsukuba, Japan. Department of Environmental Medicine and Molecular Toxicology, Tohoku University Graduate School of Medicine, 980-8575 Sendai, Japan. Department of Molecular Immunology and Toxicology, National Institute of Oncology, 1122 Budapest, Hungary.</t>
  </si>
  <si>
    <t>Department of Cardiology, Central Hospital of Baoji City, Shannxi Province 721008, P.R. China. Department of Cardiology, Central Hospital of Baoji City, Shannxi Province 721008, P.R. China. Department of Cardiology, Central Hospital of Baoji City, Shannxi Province 721008, P.R. China. Department of Cardiology, Central Hospital of Baoji City, Shannxi Province 721008, P.R. China. Department of Cardiology, Central Hospital of Baoji City, Shannxi Province 721008, P.R. China.</t>
  </si>
  <si>
    <t>Department of Nanobioscience, College of Nanoscale Science and Engineering, SUNY Polytechnic Institute, Albany, NY, USA. Department of Medicine, Universite de Montreal, Montreal, Quebec, Canada. Montreal Heart Institute, Montreal, Quebec, Canada. Department of Nanobioscience, College of Nanoscale Science and Engineering, SUNY Polytechnic Institute, Albany, NY, USA. Department of Chemistry and Chemical Biology, Center for Biotechnology and Interdisciplinary Studies, Rensselaer Polytechnic Institute, Troy, NY, USA. Cold Spring Harbor Laboratory, Cold Spring Harbor, NY, USA. Department of Nanobioscience, College of Nanoscale Science and Engineering, SUNY Polytechnic Institute, Albany, NY, USA. Department of Nanobioscience, College of Nanoscale Science and Engineering, SUNY Polytechnic Institute, Albany, NY, USA. Montreal Heart Institute, Montreal, Quebec, Canada. Department of Nanobioscience, College of Nanoscale Science and Engineering, SUNY Polytechnic Institute, Albany, NY, USA. Division of Biomedical Sciences, Korea Research Institute of Bioscience &amp; Biotechnology, Daejeon, Korea. Cold Spring Harbor Laboratory, Cold Spring Harbor, NY, USA. Cold Spring Harbor Laboratory, Cold Spring Harbor, NY, USA. Department of Chemistry and Chemical Biology, Center for Biotechnology and Interdisciplinary Studies, Rensselaer Polytechnic Institute, Troy, NY, USA. Department of Nanobioscience, College of Nanoscale Science and Engineering, SUNY Polytechnic Institute, Albany, NY, USA. bboivin@sunypoly.edu. Department of Medicine, Universite de Montreal, Montreal, Quebec, Canada. bboivin@sunypoly.edu. Montreal Heart Institute, Montreal, Quebec, Canada. bboivin@sunypoly.edu. Cold Spring Harbor Laboratory, Cold Spring Harbor, NY, USA. bboivin@sunypoly.edu.</t>
  </si>
  <si>
    <t>Department of Psychoimmunology, Hyogo College of Medicine, Nishinomiya, Hyogo 663-8501, Japan. Department of Neuropsychiatry, Hyogo College of Medicine, Nishinomiya, Hyogo 663-8501, Japan. Department of Neuropsychiatry, Hyogo College of Medicine, Nishinomiya, Hyogo 663-8501, Japan. Department of Neuropsychiatry, Hyogo College of Medicine, Nishinomiya, Hyogo 663-8501, Japan. Department of Neuropsychiatry, Hyogo College of Medicine, Nishinomiya, Hyogo 663-8501, Japan. Department of Neuropsychiatry, Hyogo College of Medicine, Nishinomiya, Hyogo 663-8501, Japan. Department of Neuropsychiatry, Hyogo College of Medicine, Nishinomiya, Hyogo 663-8501, Japan. Hirakata General Hospital for Developmental Disorders, Hirakata, Osaka 573-0122, Japan. Hirakata General Hospital for Developmental Disorders, Hirakata, Osaka 573-0122, Japan. Genome Information Research Center, Research Institute for Microbial Diseases, Osaka University, Suita, Osaka 565-0871, Japan. Department of Psychoimmunology, Hyogo College of Medicine, Nishinomiya, Hyogo 663-8501, Japan. Hirakata General Hospital for Developmental Disorders, Hirakata, Osaka 573-0122, Japan. Hirakata General Hospital for Developmental Disorders, Hirakata, Osaka 573-0122, Japan. Department of Psychoimmunology, Hyogo College of Medicine, Nishinomiya, Hyogo 663-8501, Japan. Department of Neuropsychiatry, Hyogo College of Medicine, Nishinomiya, Hyogo 663-8501, Japan.</t>
  </si>
  <si>
    <t>College of Pharmaceutical Science, Key Laboratory of Pharmaceutical Quality Control of Hebei province, Hebei University, Baoding 071002, China. College of Life Science, Key Laboratory of Medicinal Chemistry and Molecular Diagnosis of Ministry of Education, Hebei University, Baoding 071002, China. Affiliated Hospital of Hebei University, Baoding 071002, China. College of Life Science, Key Laboratory of Medicinal Chemistry and Molecular Diagnosis of Ministry of Education, Hebei University, Baoding 071002, China. College of Life Science, Key Laboratory of Medicinal Chemistry and Molecular Diagnosis of Ministry of Education, Hebei University, Baoding 071002, China. College of Life Science, Key Laboratory of Medicinal Chemistry and Molecular Diagnosis of Ministry of Education, Hebei University, Baoding 071002, China.</t>
  </si>
  <si>
    <t>School of Pharmaceutical Sciences, Hebei Medical University, Shijiazhuang, 050017, PR China. Electronic address: rainbowhuo@126.com. New Drug Research and Development Center, North China Pharmaceutical Group Corporation, National Microbial Medicine Engineering and Research Center, Hebei Industry Microbial Metabolic Engineering &amp; Technology Research Center, Shijiazhuang, 050015, PR China. Electronic address: luxinhua89@yeah.net. New Drug Research and Development Center, North China Pharmaceutical Group Corporation, National Microbial Medicine Engineering and Research Center, Hebei Industry Microbial Metabolic Engineering &amp; Technology Research Center, Shijiazhuang, 050015, PR China. New Drug Research and Development Center, North China Pharmaceutical Group Corporation, National Microbial Medicine Engineering and Research Center, Hebei Industry Microbial Metabolic Engineering &amp; Technology Research Center, Shijiazhuang, 050015, PR China. New Drug Research and Development Center, North China Pharmaceutical Group Corporation, National Microbial Medicine Engineering and Research Center, Hebei Industry Microbial Metabolic Engineering &amp; Technology Research Center, Shijiazhuang, 050015, PR China. New Drug Research and Development Center, North China Pharmaceutical Group Corporation, National Microbial Medicine Engineering and Research Center, Hebei Industry Microbial Metabolic Engineering &amp; Technology Research Center, Shijiazhuang, 050015, PR China. School of Pharmaceutical Sciences, Xiamen University, Xiamen, 361102, PR China.</t>
  </si>
  <si>
    <t>Helmholtz Centre for Infection Research, Viral Immune Modulation Research Group, Inhoffenstr. 7, 38124 Braunschweig, Germany. Helmholtz Centre for Infection Research, Viral Immune Modulation Research Group, Inhoffenstr. 7, 38124 Braunschweig, Germany. Technische Universitat Braunschweig, Institute of Genetics, Spielmannstr. 7, 38106 Braunschweig, Germany. Helmholtz Centre for Infection Research, Viral Immune Modulation Research Group, Inhoffenstr. 7, 38124 Braunschweig, Germany. Helmholtz Centre for Infection Research, Viral Immune Modulation Research Group, Inhoffenstr. 7, 38124 Braunschweig, Germany. Helmholtz Centre for Infection Research, Viral Immune Modulation Research Group, Inhoffenstr. 7, 38124 Braunschweig, Germany m.brinkmann@tu-bs.de. Technische Universitat Braunschweig, Institute of Genetics, Spielmannstr. 7, 38106 Braunschweig, Germany.</t>
  </si>
  <si>
    <t>The Key Laboratory of Plant Resources and Chemistry of Arid Zone and State Key Laboratory Basis of Xinjiang Indigenous Medicinal Plants Resource Utilization, Xinjiang Technical Institute of Physics and Chemistry, Chinese Academy of Sciences, Urumqi, P. R. China. Department of Chemistry, Faculty of Natural Sciences, Namangan State University, Namangan, Republic of Uzbekistan. The Key Laboratory of Plant Resources and Chemistry of Arid Zone and State Key Laboratory Basis of Xinjiang Indigenous Medicinal Plants Resource Utilization, Xinjiang Technical Institute of Physics and Chemistry, Chinese Academy of Sciences, Urumqi, P. R. China. S. Yu. Yunusov Institute of the Chemistry of Plant Substances, Academy of Sciences, Tashkent, Republic of Uzbekistan. The Key Laboratory of Plant Resources and Chemistry of Arid Zone and State Key Laboratory Basis of Xinjiang Indigenous Medicinal Plants Resource Utilization, Xinjiang Technical Institute of Physics and Chemistry, Chinese Academy of Sciences, Urumqi, P. R. China. The Key Laboratory of Plant Resources and Chemistry of Arid Zone and State Key Laboratory Basis of Xinjiang Indigenous Medicinal Plants Resource Utilization, Xinjiang Technical Institute of Physics and Chemistry, Chinese Academy of Sciences, Urumqi, P. R. China.</t>
  </si>
  <si>
    <t>Department of Pharmaceutical Engineering, College of Food and Bioengineering, Xihua University, Chengdu, China. Department of Pharmaceutical Engineering, College of Food and Bioengineering, Xihua University, Chengdu, China. Department of Pharmaceutical Engineering, College of Food and Bioengineering, Xihua University, Chengdu, China. Department of Pharmaceutical Engineering, College of Food and Bioengineering, Xihua University, Chengdu, China. Department of Pharmaceutical Engineering, College of Food and Bioengineering, Xihua University, Chengdu, China. Department of Pharmaceutical Engineering, College of Food and Bioengineering, Xihua University, Chengdu, China. Department of Chemistry, College of Science, Xihua University, Chengdu, China. Department of Chemistry, College of Science, Xihua University, Chengdu, China. Department of Pharmaceutical Engineering, College of Food and Bioengineering, Xihua University, Chengdu, China.</t>
  </si>
  <si>
    <t>State Key Laboratory of Molecular Oncology, Center for Cancer Precision Medicine, National Cancer Center/National Clinical Research Center for Cancer/Cancer Hospital, Chinese Academy of Medical Sciences, Peking Union Medical College, Beijing, 100021, China. State Key Laboratory of Molecular Oncology, Center for Cancer Precision Medicine, National Cancer Center/National Clinical Research Center for Cancer/Cancer Hospital, Chinese Academy of Medical Sciences, Peking Union Medical College, Beijing, 100021, China. State Key Laboratory of Molecular Oncology, Center for Cancer Precision Medicine, National Cancer Center/National Clinical Research Center for Cancer/Cancer Hospital, Chinese Academy of Medical Sciences, Peking Union Medical College, Beijing, 100021, China. State Key Laboratory of Molecular Oncology, Center for Cancer Precision Medicine, National Cancer Center/National Clinical Research Center for Cancer/Cancer Hospital, Chinese Academy of Medical Sciences, Peking Union Medical College, Beijing, 100021, China. State Key Laboratory of Molecular Oncology, Center for Cancer Precision Medicine, National Cancer Center/National Clinical Research Center for Cancer/Cancer Hospital, Chinese Academy of Medical Sciences, Peking Union Medical College, Beijing, 100021, China. State Key Laboratory of Molecular Oncology, Center for Cancer Precision Medicine, National Cancer Center/National Clinical Research Center for Cancer/Cancer Hospital, Chinese Academy of Medical Sciences, Peking Union Medical College, Beijing, 100021, China. State Key Laboratory of Molecular Oncology, Center for Cancer Precision Medicine, National Cancer Center/National Clinical Research Center for Cancer/Cancer Hospital, Chinese Academy of Medical Sciences, Peking Union Medical College, Beijing, 100021, China. Electronic address: wangmr2015@126.com.</t>
  </si>
  <si>
    <t>Korea Bioactive Natural Material Bank, Research Institute of Pharmaceutical Sciences, College of Pharmacy, Seoul National University, Seoul, 08826, Republic of Korea. Korea Bioactive Natural Material Bank, Research Institute of Pharmaceutical Sciences, College of Pharmacy, Seoul National University, Seoul, 08826, Republic of Korea. Korea Bioactive Natural Material Bank, Research Institute of Pharmaceutical Sciences, College of Pharmacy, Seoul National University, Seoul, 08826, Republic of Korea. Korea Bioactive Natural Material Bank, Research Institute of Pharmaceutical Sciences, College of Pharmacy, Seoul National University, Seoul, 08826, Republic of Korea. Korea Bioactive Natural Material Bank, Research Institute of Pharmaceutical Sciences, College of Pharmacy, Seoul National University, Seoul, 08826, Republic of Korea. Korea Bioactive Natural Material Bank, Research Institute of Pharmaceutical Sciences, College of Pharmacy, Seoul National University, Seoul, 08826, Republic of Korea. Department of Botany, Hanoi University of Pharmacy, Hanoi, 100000, Viet Nam. Korea Bioactive Natural Material Bank, Research Institute of Pharmaceutical Sciences, College of Pharmacy, Seoul National University, Seoul, 08826, Republic of Korea. Electronic address: wkoh1@snu.ac.kr.</t>
  </si>
  <si>
    <t>School of Pharmacy, Anhui Medical University, The Key Laboratory of Major Autoimmune Diseases of Anhui Province, Hefei, China; The Key Laboratory of Anti-inflammatory and Immune medicines, Anhui Institute of Innovative Drugs, Hefei, China. School of Pharmacy, Anhui Medical University, The Key Laboratory of Major Autoimmune Diseases of Anhui Province, Hefei, China; The Key Laboratory of Anti-inflammatory and Immune medicines, Anhui Institute of Innovative Drugs, Hefei, China. School of Pharmacy, Anhui Medical University, The Key Laboratory of Major Autoimmune Diseases of Anhui Province, Hefei, China; The Key Laboratory of Anti-inflammatory and Immune medicines, Anhui Institute of Innovative Drugs, Hefei, China. School of Pharmacy, Anhui Medical University, The Key Laboratory of Major Autoimmune Diseases of Anhui Province, Hefei, China; The Key Laboratory of Anti-inflammatory and Immune medicines, Anhui Institute of Innovative Drugs, Hefei, China. School of Pharmacy, Anhui Medical University, The Key Laboratory of Major Autoimmune Diseases of Anhui Province, Hefei, China; The Key Laboratory of Anti-inflammatory and Immune medicines, Anhui Institute of Innovative Drugs, Hefei, China. School of Pharmacy, Anhui Medical University, The Key Laboratory of Major Autoimmune Diseases of Anhui Province, Hefei, China; The Key Laboratory of Anti-inflammatory and Immune medicines, Anhui Institute of Innovative Drugs, Hefei, China. School of Pharmacy, Anhui Medical University, The Key Laboratory of Major Autoimmune Diseases of Anhui Province, Hefei, China; The Key Laboratory of Anti-inflammatory and Immune medicines, Anhui Institute of Innovative Drugs, Hefei, China. School of Pharmacy, Anhui Medical University, The Key Laboratory of Major Autoimmune Diseases of Anhui Province, Hefei, China; The Key Laboratory of Anti-inflammatory and Immune medicines, Anhui Institute of Innovative Drugs, Hefei, China. Electronic address: lj@ahmu.edu.cn. School of Pharmacy, Anhui Medical University, The Key Laboratory of Major Autoimmune Diseases of Anhui Province, Hefei, China; The Key Laboratory of Anti-inflammatory and Immune medicines, Anhui Institute of Innovative Drugs, Hefei, China. Electronic address: huangcheng@ahmu.edu.cn.</t>
  </si>
  <si>
    <t>Department of Pharmacy, Jining Medical University, Rizhao, Shandong, China. Department of Pharmacy, Jining Medical University, Rizhao, Shandong, China. Department of Pharmacy, Jining Medical University, Rizhao, Shandong, China. Department of Pharmacy, Jining Medical University, Rizhao, Shandong, China. Department of Pharmacy, Jining Medical University, Rizhao, Shandong, China. Department of Pharmacy, Jining Medical University, Rizhao, Shandong, China.</t>
  </si>
  <si>
    <t>Department of Oncology Surgery, People's Hospital of Qinghai Province, Xining City, 810007, Qinghai Province, China. Department of Oncology Surgery, People's Hospital of Qinghai Province, Xining City, 810007, Qinghai Province, China. Department of Orthopedic, The 991 Hospital of PLA, Nanjing City, 441011, Jiangsu Province, China. Department of Immunity, Medical College of Hubei University of Arts and Science, No. 296 Longzhong Road, Xiangyang City, 441053, Hubei Province, China. Department of Immunity, Medical College of Hubei University of Arts and Science, No. 296 Longzhong Road, Xiangyang City, 441053, Hubei Province, China. zetmmagnvxn57@163.com.</t>
  </si>
  <si>
    <t>Division of Gastroenterology and Hepatology, University Health Network, Toronto, ON, Canada. Multi Organ Transplant Program, University Health Network, Toronto, ON, Canada. Multi Organ Transplant Program, University Health Network, Toronto, ON, Canada. Multi Organ Transplant Program, University Health Network, Toronto, ON, Canada. Multi Organ Transplant Program, University Health Network, Toronto, ON, Canada. Multi Organ Transplant Program, University Health Network, Toronto, ON, Canada. Multi Organ Transplant Program, University Health Network, Toronto, ON, Canada. Division of Infectious Diseases, University Health Network, Toronto, ON, Canada. Division of Gastroenterology and Hepatology, Mayo Clinic, Rochester, MN. Division of Gastroenterology and Hepatology, University Health Network, Toronto, ON, Canada.</t>
  </si>
  <si>
    <t>Department of Epidemiology, Erasmus MC, University Medical Centre, Rotterdam, the Netherlands; Institute for Community Medicine, University Medicine Greifswald, Greifswald, Germany. Electronic address: e.asllanaj@erasmusmc.nl. Department of Epidemiology, Erasmus MC, University Medical Centre, Rotterdam, the Netherlands. Department of Epidemiology, Erasmus MC, University Medical Centre, Rotterdam, the Netherlands; Centro de Vida Saludable de la Universidad de Concepcion, Concepcion, Chile. Institute of Epidemiology, Helmholtz Zentrum Munchen, German Research Centre for Environmental Health, Neuherberg, Germany; German Centre for Diabetes Research, Neuherberg, Germany. Medical Library, Erasmus MC, University Medical Centre, Rotterdam, the Netherlands. Department of Epidemiology, Erasmus MC, University Medical Centre, Rotterdam, the Netherlands; Division of Pharmacology, Department of Internal Medicine, Erasmus MC, Rotterdam, the Netherlands. Department of Epidemiology, Erasmus MC, University Medical Centre, Rotterdam, the Netherlands. Institute of Social and Preventive Medicine, University of Bern, Bern, Switzerland. Leibniz Institute for Prevention Research and Epidemiology-BIPS, Bremen, Germany. Department of Epidemiology, Erasmus MC, University Medical Centre, Rotterdam, the Netherlands; Department of Neurology, Erasmus MC, University Medical Centre, Rotterdam, the Netherlands. Department of Epidemiology, Erasmus MC, University Medical Centre, Rotterdam, the Netherlands. Department of Epidemiology, Erasmus MC, University Medical Centre, Rotterdam, the Netherlands. Department of Epidemiology, Erasmus MC, University Medical Centre, Rotterdam, the Netherlands; Institute of Social and Preventive Medicine, University of Bern, Bern, Switzerland. Institute of Social and Preventive Medicine, University of Bern, Bern, Switzerland. Institute of Social and Preventive Medicine, University of Bern, Bern, Switzerland; Swiss Paraplegic Research, Nottwil, Switzerland.</t>
  </si>
  <si>
    <t>College of Pharmacy, Drug Research and Development Center, Daegu Catholic University, Gyeongsan, 38430, Republic of Korea. woomh@cu.ac.kr. College of Pharmacy, Drug Research and Development Center, Daegu Catholic University, Gyeongsan, 38430, Republic of Korea. Faculty of Medicine and Pharmacy, Thanh Dong University, Hai Duong city, Vietnam. Department of Food and Life Science, Pukyong National University, Busan, 48513, Republic of Korea. Department of Food and Life Science, Pukyong National University, Busan, 48513, Republic of Korea. Department of Herbal Analysis and Standardization, National Institute of Medicinal Materials, Hanoi, 100000, Vietnam. College of Pharmacy, Drug Research and Development Center, Daegu Catholic University, Gyeongsan, 38430, Republic of Korea. Division of Computational Physics, Institute for Computational Science, Ton Duc Thang University, Ho Chi Minh City, Vietnam. leducdat@tdtu.edu.vn. Faculty of Pharmacy, Ton Duc Thang University, Ho Chi Minh City, Vietnam. leducdat@tdtu.edu.vn.</t>
  </si>
  <si>
    <t>Department of Cardiovascular Surgery, The Second Xiangya Hospital, Central South University, Changsha, China. Department of Thoracic Surgery, The Second Xiangya Hospital, Central South University, Changsha, China. Department of Cardiovascular Surgery, The Second Xiangya Hospital, Central South University, Changsha, China. Clinic Nursing Teaching and Research Section, The Second Xiangya Hospital, Central South University, Changsha, China.</t>
  </si>
  <si>
    <t>Department of Gastroenterology and Hepatology, University Hospital Zurich, University of Zurich, Zurich, Switzerland. Department of Gastroenterology and Hepatology, University Hospital Zurich, University of Zurich, Zurich, Switzerland. Department of Gastroenterology and Hepatology, University Hospital Zurich, University of Zurich, Zurich, Switzerland. Center for Primary Care and Public Health (Unisante), University of Lausanne, Lausanne, VD, Switzerland. Center for Primary Care and Public Health (Unisante), University of Lausanne, Lausanne, VD, Switzerland. Institute of Clinical Molecular Biology, Christian-Albrechts-University of Kiel, University Hospital Schleswig Holstein, Kiel, Germany. Institute of Clinical Molecular Biology, Christian-Albrechts-University of Kiel, University Hospital Schleswig Holstein, Kiel, Germany. Department of Internal Medicine I, University Hospital Tubingen, Tubingen, Germany. Department of Gastroenterology and Hepatology, University Hospital Zurich, University of Zurich, Zurich, Switzerland. Department of Gastroenterology and Hepatology, University Hospital Zurich, Ramistrasse 100, Zurich, 8091, Switzerland.</t>
  </si>
  <si>
    <t>State Key Laboratory of Mycology, Institute of Microbiology, Chinese Academy of Sciences, Beijing 100101, P. R. China. Savaid Medical School, University of Chinese Academy of Sciences, Beijing 100049, P. R. China. State Key Laboratory of Mycology, Institute of Microbiology, Chinese Academy of Sciences, Beijing 100101, P. R. China. Savaid Medical School, University of Chinese Academy of Sciences, Beijing 100049, P. R. China. Eastern Health Center, 6801 Mission Street, Suite 208, Daly City 35206, California, United States. State Key Laboratory of Mycology, Institute of Microbiology, Chinese Academy of Sciences, Beijing 100101, P. R. China. State Key Laboratory of Mycology, Institute of Microbiology, Chinese Academy of Sciences, Beijing 100101, P. R. China. State Key Laboratory of Mycology, Institute of Microbiology, Chinese Academy of Sciences, Beijing 100101, P. R. China. State Key Laboratory of Mycology, Institute of Microbiology, Chinese Academy of Sciences, Beijing 100101, P. R. China. Savaid Medical School, University of Chinese Academy of Sciences, Beijing 100049, P. R. China. State Key Laboratory of Mycology, Institute of Microbiology, Chinese Academy of Sciences, Beijing 100101, P. R. China. Savaid Medical School, University of Chinese Academy of Sciences, Beijing 100049, P. R. China.</t>
  </si>
  <si>
    <t>Department of Orthopaedics, The First Affiliated Hospital of Chengdu Medical College, Chengdu, Sichuan 610500, China. Department of Orthopaedics, The First Affiliated Hospital of Chengdu Medical College, Chengdu, Sichuan 610500, China. Department of Orthopaedics, The First Affiliated Hospital of Chengdu Medical College, Chengdu, Sichuan 610500, China.</t>
  </si>
  <si>
    <t>Stanford Cardiovascular Institute, Stanford University, Stanford,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Department of Biomedical Data Science, Stanford University School of Medicine, Stanford, California, United States of America. Stanford Cardiovascular Institute, Stanford University, Stanford, Stanford, California, United States of America. Department of Medicine, Division of Cardiovascular Medicine, Stanford University School of Medicine, Stanford, California, United States of America. Stanford Cardiovascular Institute, Stanford University, Stanford,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Stanford Cardiovascular Institute, Stanford University, Stanford,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Department of Medical Informatics and Clinical Epidemiology, School of Medicine, Oregon Health &amp; Science University (OHSU), Oregon, United States of America. Stanford Cardiovascular Institute, Stanford University, Stanford, Stanford, California, United States of America. Department of Medicine, Division of Cardiovascular Medicine, Stanford University School of Medicine, Stanford, California, United States of America. Department of Medicine, Division of Cardiovascular Medicine, Stanford University School of Medicine, Stanford, California, United States of America. Stanford Diabetes Research Center, Stanford University, Stanford, California, United States of America. Department of Biomedical Data Science, Stanford University School of Medicine, Stanford, California, United States of America. Department of Medicine, Division of Cardiovascular Medicine, Stanford University School of Medicine, Stanford, California, United States of America. Stanford Cardiovascular Institute, Stanford University, Stanford, Stanford, California, United States of America. Department of Pediatric Cardiology Stanford University School of Medicine, Stanford, California, United States of America. Department of Medicine, Division of Cardiovascular Medicine, Stanford University School of Medicine, Stanford, California, United States of America. Chan-Zuckerberg Biohub, San Francisco, California, United States of America.</t>
  </si>
  <si>
    <t>The Institute of Medical Biology, Chinese Academy of Medical Sciences and Peking Union Medical College, Kunming, Yunnan, China. Department of Microbiology and Immunology, Kunming Medical University, Kunming, Yunnan, China. Department of Microbiology and Immunology, Kunming Medical University, Kunming, Yunnan, China. The Institute of Medical Biology, Chinese Academy of Medical Sciences and Peking Union Medical College, Kunming, Yunnan, China. The Institute of Medical Biology, Chinese Academy of Medical Sciences and Peking Union Medical College, Kunming, Yunnan, China. Electronic address: huali10101@imbcams.com.cn. The Institute of Medical Biology, Chinese Academy of Medical Sciences and Peking Union Medical College, Kunming, Yunnan, China. Electronic address: xzp218@126.com.</t>
  </si>
  <si>
    <t>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State Key Laboratory of Bioactive Substance and Function of Natural Medicines, Institute of Materia Medica, Chinese Academy of Medical Sciences and Peking Union Medical College, Beijing 100050, People's Republic of China. Electronic address: zhangdm@imm.ac.cn.</t>
  </si>
  <si>
    <t>Department of Cardiac Surgery, Zhongshan Hospital of Fudan University, Shanghai, China. Department of Cardiac Surgery, Zhongshan Hospital of Fudan University, Shanghai, China. Department of Cardiac Surgery, Zhongshan Hospital of Fudan University, Shanghai, China.</t>
  </si>
  <si>
    <t>Third Institute of Oceanography, Ministry of Natural Resources, Xiamen 361005, China. Technical Innovation Center for Exploitation of Marine Biological Resources, Ministry of Natural Resources, Xiamen 361005, China. Third Institute of Oceanography, Ministry of Natural Resources, Xiamen 361005, China. Technical Innovation Center for Exploitation of Marine Biological Resources, Ministry of Natural Resources, Xiamen 361005, China. Technical Innovation Center for Exploitation of Marine Biological Resources, Ministry of Natural Resources, Xiamen 361005, China. College of Chemical Engineering, Huaqiao University, Xiamen 361021, China. Third Institute of Oceanography, Ministry of Natural Resources, Xiamen 361005, China. Technical Innovation Center for Exploitation of Marine Biological Resources, Ministry of Natural Resources, Xiamen 361005, China. Third Institute of Oceanography, Ministry of Natural Resources, Xiamen 361005, China. Technical Innovation Center for Exploitation of Marine Biological Resources, Ministry of Natural Resources, Xiamen 361005, China. Third Institute of Oceanography, Ministry of Natural Resources, Xiamen 361005, China. Technical Innovation Center for Exploitation of Marine Biological Resources, Ministry of Natural Resources, Xiamen 361005, China. Third Institute of Oceanography, Ministry of Natural Resources, Xiamen 361005, China. Technical Innovation Center for Exploitation of Marine Biological Resources, Ministry of Natural Resources, Xiamen 361005, China. College of Chemical Engineering, Huaqiao University, Xiamen 361021, China.</t>
  </si>
  <si>
    <t>Department of Ophthalmology, Severance Hospital, Institute of Vision Research, Yonsei University College of Medicine, Seoul, Korea. Department of Ophthalmology, Severance Hospital, Institute of Vision Research, Yonsei University College of Medicine, Seoul, Korea. Department of Ophthalmology, Severance Hospital, Institute of Vision Research, Yonsei University College of Medicine, Seoul, Korea. Department of Internal Medicine, Severance Hospital, Institute of Endocrine Research, Yonsei University College of Medicine, Seoul, Korea. Division of Oculofacial Plastic and Reconstructive Surgery, University of California San Diego, La Jolla, California, United States of America. Department of Ophthalmology, Severance Hospital, Institute of Vision Research, Yonsei University College of Medicine, Seoul, Korea.</t>
  </si>
  <si>
    <t>Department of Pharmacy, Xiangya Hospital, Central South University, Changsha 410008, People's Republic of China. Institute of Hospital Pharmacy, Central South University, Changsha 410008, People's Republic of China. Institute for Rational and Safe Medication Practices, National Clinical Research Center for Geriatric Disorders, Xiangya Hospital, Central South University, Changsha 410008, People's Republic of China. Department of Pharmacy, Xiangya Hospital, Central South University, Changsha 410008, People's Republic of China. Institute of Hospital Pharmacy, Central South University, Changsha 410008, People's Republic of China. Institute for Rational and Safe Medication Practices, National Clinical Research Center for Geriatric Disorders, Xiangya Hospital, Central South University, Changsha 410008, People's Republic of China. Department of Pharmacy, Xiangya Hospital, Central South University, Changsha 410008, People's Republic of China. Institute of Hospital Pharmacy, Central South University, Changsha 410008, People's Republic of China. Institute for Rational and Safe Medication Practices, National Clinical Research Center for Geriatric Disorders, Xiangya Hospital, Central South University, Changsha 410008, People's Republic of China. Department of Pharmacy, Xiangya Hospital, Central South University, Changsha 410008, People's Republic of China. Institute of Hospital Pharmacy, Central South University, Changsha 410008, People's Republic of China. Institute for Rational and Safe Medication Practices, National Clinical Research Center for Geriatric Disorders, Xiangya Hospital, Central South University, Changsha 410008, People's Republic of China. Department of Pharmacy, Xiangya Hospital, Central South University, Changsha 410008, People's Republic of China. Institute of Hospital Pharmacy, Central South University, Changsha 410008, People's Republic of China. Institute for Rational and Safe Medication Practices, National Clinical Research Center for Geriatric Disorders, Xiangya Hospital, Central South University, Changsha 410008, People's Republic of China. Department of Pharmacy, Xiangya Hospital, Central South University, Changsha 410008, People's Republic of China. Institute of Hospital Pharmacy, Central South University, Changsha 410008, People's Republic of China. Institute for Rational and Safe Medication Practices, National Clinical Research Center for Geriatric Disorders, Xiangya Hospital, Central South University, Changsha 410008, People's Republic of China.</t>
  </si>
  <si>
    <t>State Key Laboratory of Bioactive Substance and Function of Natural Medicines, Institute of Materia Medica, Peking Union Medical College and Chinese Academy of Medical Sciences, Beijing 100050, People's Republic of China. State Key Laboratory of Bioactive Substance and Function of Natural Medicines, Institute of Materia Medica, Peking Union Medical College and Chinese Academy of Medical Sciences, Beijing 100050, People's Republic of China. State Key Laboratory of Bioactive Substance and Function of Natural Medicines, Institute of Materia Medica, Peking Union Medical College and Chinese Academy of Medical Sciences, Beijing 100050, People's Republic of China. State Key Laboratory of Bioactive Substance and Function of Natural Medicines, Institute of Materia Medica, Peking Union Medical College and Chinese Academy of Medical Sciences, Beijing 100050, People's Republic of China. Electronic address: lishuai@imm.ac.cn.</t>
  </si>
  <si>
    <t>State Key Laboratory of Oncology in South China, Collaborative Innovation Center for Cancer Medicine, Guangdong Key Laboratory of Nasopharyngeal Carcinoma Diagnosis and Therapy, Sun Yat-sen University Cancer Center, Guangzhou, China. Department of Radiation Oncology, Fudan University Shanghai Cancer Center, Shanghai, China. State Key Laboratory of Oncology in South China, Collaborative Innovation Center for Cancer Medicine, Guangdong Key Laboratory of Nasopharyngeal Carcinoma Diagnosis and Therapy, Sun Yat-sen University Cancer Center, Guangzhou, China. Department of Medical Oncology, Sun Yat-sen University Sixth Affiliated Hospital, Guangzhou, Guangdong, China. State Key Laboratory of Oncology in South China, Collaborative Innovation Center for Cancer Medicine, Guangdong Key Laboratory of Nasopharyngeal Carcinoma Diagnosis and Therapy, Sun Yat-sen University Cancer Center, Guangzhou, China. Department of Medical Oncology, Sun Yat-sen University Cancer Center, Guangzhou, Guangdong, China. Department of Medical Oncology, Sun Yat-sen University Sixth Affiliated Hospital, Guangzhou, Guangdong, China. Department of The Second Head and Neck Surgery, The Third Affiliated Hospital of Kunming Medical University, Kunming, Yunnan, China. Department of The Second Head and Neck Surgery, The Third Affiliated Hospital of Kunming Medical University, Kunming, Yunnan, China. Department of Surgery, Fudan University Shanghai Cancer Center, Shanghai, Shanghai, China. State Key Laboratory of Oncology in South China, Collaborative Innovation Center for Cancer Medicine, Guangdong Key Laboratory of Nasopharyngeal Carcinoma Diagnosis and Therapy, Sun Yat-sen University Cancer Center, Guangzhou, China. Department of Medical Oncology, Sun Yat-sen University Cancer Center, Guangzhou, Guangdong,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zhuxfeng@mail.sysu.edu.cn.</t>
  </si>
  <si>
    <t>Jianhu County People's Hospital Yancheng 224700, China. the Third Clinical Medical College, Nanjing University of Chinese Medicine Nanjing 210028, China. the Third Clinical Medical College, Nanjing University of Chinese Medicine Nanjing 210028, China. China Pharmaceutical University Nanjing 211198, China. the Third Clinical Medical College, Nanjing University of Chinese Medicine Nanjing 210028, China. China Pharmaceutical University Nanjing 211198, China. China Pharmaceutical University Nanjing 211198, China.</t>
  </si>
  <si>
    <t>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 Department of Renal Transplantation, The First Affiliated Hospital of Xi&amp;#x2019;an Jiaotong University, Xi'an 710061, China.</t>
  </si>
  <si>
    <t>Department of Gastro-intestine Surgery, Shanghai Changzheng Hospital, Second Military Medical University, Shanghai, China. Department of Gastro-intestine Surgery, Shanghai Changzheng Hospital, Second Military Medical University, Shanghai, China. GenomiCare Biotechnology Co. Ltd., Shanghai, China. GenomiCare Biotechnology Co. Ltd., Shanghai, China. Department of Gastro-intestine Surgery, Shanghai Changzheng Hospital, Second Military Medical University, Shanghai, China. Department of Gastro-intestine Surgery, Shanghai Changzheng Hospital, Second Military Medical University, Shanghai, China. GenomiCare Biotechnology Co. Ltd., Shanghai, China. GenomiCare Biotechnology Co. Ltd., Shanghai, China. Dental Department, Shanghai Changzheng Hospital, Second Military Medical University, Shanghai, China. Department of Gastro-intestine Surgery, Shanghai Changzheng Hospital, Second Military Medical University, Shanghai, China.</t>
  </si>
  <si>
    <t>Department of Chemistry and Biochemistry, The Ohio State University, 100 West 18th Avenue, Columbus, Ohio 43210, United States. Department of Chemistry and Biochemistry, The Ohio State University, 100 West 18th Avenue, Columbus, Ohio 43210, United States.</t>
  </si>
  <si>
    <t>Institute of Pharmaceutical Research and Development, College of Pharmacy, Wonkwang University, Iksan 54538, Korea. Institute of Pharmaceutical Research and Development, College of Pharmacy, Wonkwang University, Iksan 54538, Korea. College of Medical and Life Sciences, Silla University, Busan 46958, Korea. Korea Polar Research Institute, KORDI, 7-50 Songdo-dong, Yeonsu-gu, Incheon 21990, Korea. Institute of Pharmaceutical Research and Development, College of Pharmacy, Wonkwang University, Iksan 54538, Korea.</t>
  </si>
  <si>
    <t>Facultad de Quimica, Universidad Nacional Autonoma de Mexico, Mexico City 04510, Mexico. Facultad de Quimica, Universidad Nacional Autonoma de Mexico, Mexico City 04510, Mexico. Facultad de Quimica, Universidad Nacional Autonoma de Mexico, Mexico City 04510, Mexico. Instituto de Biologia, Universidad Nacional Autonoma de Mexico, Mexico City 04510, Mexico. Facultad de Medicina, Universidad Nacional Autonoma de Mexico, Mexico City 04510, Mexico. Facultad de Quimica, Universidad Nacional Autonoma de Mexico, Mexico City 04510, Mexico. Facultad de Quimica, Universidad Nacional Autonoma de Mexico, Mexico City 04510, Mexico.</t>
  </si>
  <si>
    <t>Tumor Etiology and Screening Department of Cancer Institute and General Surgery, The First Hospital of China Medical University, No. 155 North NanjingBei Street, Heping District, Shenyang, 110001 Liaoning People's Republic of China.grid.412636.4 Key Laboratory of Cancer Etiology and Prevention in Liaoning Education Department, The First Hospital of China Medical University, Shenyang, 110001 China.grid.412636.4 Key Laboratory of GI Cancer Etiology and Prevention in Liaoning Province, The First Hospital of China Medical University, Shenyang, 110001 China.grid.412636.4 Mathematical Computer Teaching and Research Office, Liaoning Vocational College of Medicine, Shenyang, 110101 China. Tumor Etiology and Screening Department of Cancer Institute and General Surgery, The First Hospital of China Medical University, No. 155 North NanjingBei Street, Heping District, Shenyang, 110001 Liaoning People's Republic of China.grid.412636.4 Key Laboratory of Cancer Etiology and Prevention in Liaoning Education Department, The First Hospital of China Medical University, Shenyang, 110001 China.grid.412636.4 Key Laboratory of GI Cancer Etiology and Prevention in Liaoning Province, The First Hospital of China Medical University, Shenyang, 110001 China.grid.412636.4 Tumor Etiology and Screening Department of Cancer Institute and General Surgery, The First Hospital of China Medical University, No. 155 North NanjingBei Street, Heping District, Shenyang, 110001 Liaoning People's Republic of China.grid.412636.4 Key Laboratory of Cancer Etiology and Prevention in Liaoning Education Department, The First Hospital of China Medical University, Shenyang, 110001 China.grid.412636.4 Key Laboratory of GI Cancer Etiology and Prevention in Liaoning Province, The First Hospital of China Medical University, Shenyang, 110001 China.grid.412636.4</t>
  </si>
  <si>
    <t>Department of Pharmacology, Shanxi Medical University, Taiyuan, China; and. Department of Pharmacology, Fenyang College of Shanxi Medical University, Fenyang, China. Department of Pharmacology, Fenyang College of Shanxi Medical University, Fenyang, China. Department of Pharmacology, Fenyang College of Shanxi Medical University, Fenyang, China. Department of Pharmacology, Fenyang College of Shanxi Medical University, Fenyang, China. Department of Pharmacology, Fenyang College of Shanxi Medical University, Fenyang, China.</t>
  </si>
  <si>
    <t>Centre for Free Radical Research, Department of Pathology and Biomedical Science, University of Otago Christchurch, Christchurch, New Zealand.</t>
  </si>
  <si>
    <t>School of Pharmaceutical Sciences (Shenzhen), Sun Yat-Sen University, Shenzhen, PR China. School of Pharmaceutical Sciences (Shenzhen), Sun Yat-Sen University, Shenzhen, PR China. School of Pharmaceutical Sciences (Shenzhen), Sun Yat-Sen University, Shenzhen, PR China. School of Pharmaceutical Sciences (Shenzhen), Sun Yat-Sen University, Shenzhen, PR China. School of Pharmaceutical Sciences (Shenzhen), Sun Yat-Sen University, Shenzhen, PR China. School of Pharmaceutical Sciences (Shenzhen), Sun Yat-Sen University, Shenzhen, PR China. School of Pharmaceutical Sciences (Shenzhen), Sun Yat-Sen University, Shenzhen, PR China. School of Pharmaceutical Sciences (Shenzhen), Sun Yat-Sen University, Shenzhen, PR China. School of Pharmaceutical Sciences (Shenzhen), Sun Yat-Sen University, Shenzhen, PR China. School of Pharmaceutical Science and Technology, Tianjin University, Tianjin, PR China. Department of Radiology, Sun Yat-Sen Memorial Hospital, Sun Yat-Sen University, Guangzhou, PR China. School of Pharmaceutical Sciences (Shenzhen), Sun Yat-Sen University, Shenzhen, PR China. Electronic address: xiaoqicai@mail.sysu.edu.cn. School of Pharmaceutical Sciences (Shenzhen), Sun Yat-Sen University, Shenzhen, PR China. Electronic address: gaolq@mail.sysu.edu.cn. School of Pharmaceutical Sciences (Shenzhen), Sun Yat-Sen University, Shenzhen, PR China. Electronic address: dengwb5@mail.sysu.edu.cn.</t>
  </si>
  <si>
    <t>Micro &amp; Nanomedecines Translationelles-MINT, UNIV Angers, INSERM U1066, CNRS UMR 6021, UBL Universite Bretagne Loire, Angers F-49933, France; Vascular Biology Center, Medical College of Georgia, Augusta University, Augusta, GA, USA. Vascular Biology Center, Medical College of Georgia, Augusta University, Augusta, GA, USA. Vascular Biology Center, Medical College of Georgia, Augusta University, Augusta, GA, USA. Vascular Biology Center, Medical College of Georgia, Augusta University, Augusta, GA, USA. Vascular Biology Center, Medical College of Georgia, Augusta University, Augusta, GA, USA. Vascular Biology Center, Medical College of Georgia, Augusta University, Augusta, GA, USA. Section of Cardiothoracic Surgery, Department of Surgery, Medical College of Georgia, Augusta University, USA. Micro &amp; Nanomedecines Translationelles-MINT, UNIV Angers, INSERM U1066, CNRS UMR 6021, UBL Universite Bretagne Loire, Angers F-49933, France. Vascular Biology Center, Medical College of Georgia, Augusta University, Augusta, GA, USA; Department of Medicine (Cardiology), Medical College of Georgia, Augusta University, Augusta, GA, USA. Electronic address: ebelindechanteme@augusta.edu.</t>
  </si>
  <si>
    <t>Centro de Biologia Molecular Estrutural, Departamento de Bioquimica, Universidade Federal de Santa Catarina, Campus Trindade, 88040-900 Florianopolis, SC, Brazil. Instituto de Medicina Molecular, Faculdade de Medicina, Universidade de Lisboa, Avenida Professor Egas Moniz, 1649-028 Lisbon, Portugal. Centro de Biologia Molecular Estrutural, Departamento de Bioquimica, Universidade Federal de Santa Catarina, Campus Trindade, 88040-900 Florianopolis, SC, Brazil; Universidade Federal do Piaui, CPCE, 64900-000 Bom Jesus, PI, Brazil. Electronic address: angelamenegatti@yahoo.com.br. Instituto de Medicina Molecular, Faculdade de Medicina, Universidade de Lisboa, Avenida Professor Egas Moniz, 1649-028 Lisbon, Portugal; Department of Chemistry, University of Cambridge, Lensfield Road, CB2 1EW Cambridge, UK. Centro de Biologia Molecular Estrutural, Departamento de Bioquimica, Universidade Federal de Santa Catarina, Campus Trindade, 88040-900 Florianopolis, SC, Brazil.</t>
  </si>
  <si>
    <t>Department of Chemistry and Biochemistry, University of Arizona, Tucson, Arizona, USA. Department of Chemistry and Biochemistry, University of Arizona, Tucson, Arizona, USA. Department of Chemistry and Biochemistry, University of Arizona, Tucson, Arizona, USA. Department of Chemistry and Biochemistry, University of Arizona, Tucson, Arizona, USA. Department of Chemistry and Biochemistry, University of Arizona, Tucson, Arizona, USA. Electronic address: wolfgangpeti@email.arizona.edu.</t>
  </si>
  <si>
    <t>Departamento de Productos Naturales, Instituto de Quimica, Universidad Nacional Autonoma de Mexico, Ciudad Universitaria 04510, Ciudad de Mexico, Mexico. Departamento de Productos Naturales, Instituto de Quimica, Universidad Nacional Autonoma de Mexico, Ciudad Universitaria 04510, Ciudad de Mexico, Mexico. Departamento de Productos Naturales, Instituto de Quimica, Universidad Nacional Autonoma de Mexico, Ciudad Universitaria 04510, Ciudad de Mexico, Mexico. CONACYT-Consorcio de Investigacion, Innovacion y Desarrollo para las Zonas Aridas (CIIDZA), Instituto Potosino de Investigacion Cientifica y Tecnologica A. C., Camino a la Presa San Jose 2055, Lomas 4a seccion, 78216 San Luis Potosi, Mexico. Departamento de Bioquimica, Facultad de Medicina, Universidad Nacional Autonoma de Mexico, Ciudad Universitaria 04510, Ciudad de Mexico, Mexico. Departamento de Farmacia, Facultad de Quimica, Universidad Nacional Autonoma de Mexico, Ciudad Universitaria 04510, Ciudad de Mexico, Mexico. Departamento de Productos Naturales, Instituto de Quimica, Universidad Nacional Autonoma de Mexico, Ciudad Universitaria 04510, Ciudad de Mexico, Mexico. Electronic address: jrivera@iquimica.unam.mx.</t>
  </si>
  <si>
    <t>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Department of Chinese Pharmacy, School of Science, Zhejiang Chinese Medical University, Hangzhou, Zhejiang, China (mainland).</t>
  </si>
  <si>
    <t>The Rowett Institute, University of Aberdeen, Aberdeen AB25 2ZD, United Kingdom. Department of Chemistry, Technical University of Denmark, DK-2800 Kongens Lyngby, Denmark; Department of Biochemistry, University of Cambridge, Tennis Court Road, Cambridge CB2 1GA, United Kingdom. The Rowett Institute, University of Aberdeen, Aberdeen AB25 2ZD, United Kingdom. The Rowett Institute, University of Aberdeen, Aberdeen AB25 2ZD, United Kingdom. The Rowett Institute, University of Aberdeen, Aberdeen AB25 2ZD, United Kingdom. The Rowett Institute, University of Aberdeen, Aberdeen AB25 2ZD, United Kingdom. The Rowett Institute, University of Aberdeen, Aberdeen AB25 2ZD, United Kingdom.</t>
  </si>
  <si>
    <t>State Key Laboratory of Bioactive Substance and Function of Natural Medicines, CAMS Key Laboratory of Enzyme and Biocatalysis of Natural Drugs, NHC Key Laboratory of Biosynthesis of Natural Products, Institute of Materia Medica, Chinese Academy of Medical Sciences and Peking Union Medical College, Beijing 100050, People's Republic of China. State Key Laboratory of Bioactive Substance and Function of Natural Medicines, CAMS Key Laboratory of Enzyme and Biocatalysis of Natural Drugs, NHC Key Laboratory of Biosynthesis of Natural Products, Institute of Materia Medica, Chinese Academy of Medical Sciences and Peking Union Medical College, Beijing 100050, People's Republic of China. State Key Laboratory of Bioactive Substance and Function of Natural Medicines, CAMS Key Laboratory of Enzyme and Biocatalysis of Natural Drugs, NHC Key Laboratory of Biosynthesis of Natural Products, Institute of Materia Medica, Chinese Academy of Medical Sciences and Peking Union Medical College, Beijing 100050, People's Republic of China. State Key Laboratory of Bioactive Substance and Function of Natural Medicines, CAMS Key Laboratory of Enzyme and Biocatalysis of Natural Drugs, NHC Key Laboratory of Biosynthesis of Natural Products, Institute of Materia Medica, Chinese Academy of Medical Sciences and Peking Union Medical College, Beijing 100050, People's Republic of China. State Key Laboratory of Bioactive Substance and Function of Natural Medicines, CAMS Key Laboratory of Enzyme and Biocatalysis of Natural Drugs, NHC Key Laboratory of Biosynthesis of Natural Products, Institute of Materia Medica, Chinese Academy of Medical Sciences and Peking Union Medical College, Beijing 100050, People's Republic of China. State Key Laboratory of Bioactive Substance and Function of Natural Medicines, CAMS Key Laboratory of Enzyme and Biocatalysis of Natural Drugs, NHC Key Laboratory of Biosynthesis of Natural Products, Institute of Materia Medica, Chinese Academy of Medical Sciences and Peking Union Medical College, Beijing 100050, People's Republic of China. State Key Laboratory of Bioactive Substance and Function of Natural Medicines, CAMS Key Laboratory of Enzyme and Biocatalysis of Natural Drugs, NHC Key Laboratory of Biosynthesis of Natural Products, Institute of Materia Medica, Chinese Academy of Medical Sciences and Peking Union Medical College, Beijing 100050, People's Republic of China. State Key Laboratory of Bioactive Substance and Function of Natural Medicines, CAMS Key Laboratory of Enzyme and Biocatalysis of Natural Drugs, NHC Key Laboratory of Biosynthesis of Natural Products, Institute of Materia Medica, Chinese Academy of Medical Sciences and Peking Union Medical College, Beijing 100050, People's Republic of China. Electronic address: chenridao@imm.ac.cn. State Key Laboratory of Bioactive Substance and Function of Natural Medicines, CAMS Key Laboratory of Enzyme and Biocatalysis of Natural Drugs, NHC Key Laboratory of Biosynthesis of Natural Products, Institute of Materia Medica, Chinese Academy of Medical Sciences and Peking Union Medical College, Beijing 100050, People's Republic of China. Electronic address: jgdai@imm.ac.cn.</t>
  </si>
  <si>
    <t>Key Laboratory of Livestock Infectious Diseases in Northeast China, Ministry of Education, College of Aninal Science and Veterinary Medicine, Shenyang Agricultural University, Shenyang, Liaoning 110866, People's Republic of China. Key Laboratory of Livestock Infectious Diseases in Northeast China, Ministry of Education, College of Aninal Science and Veterinary Medicine, Shenyang Agricultural University, Shenyang, Liaoning 110866, People's Republic of China. Key Laboratory of Livestock Infectious Diseases in Northeast China, Ministry of Education, College of Aninal Science and Veterinary Medicine, Shenyang Agricultural University, Shenyang, Liaoning 110866, People's Republic of China. Key Laboratory of Livestock Infectious Diseases in Northeast China, Ministry of Education, College of Aninal Science and Veterinary Medicine, Shenyang Agricultural University, Shenyang, Liaoning 110866, People's Republic of China. Key Laboratory of Livestock Infectious Diseases in Northeast China, Ministry of Education, College of Aninal Science and Veterinary Medicine, Shenyang Agricultural University, Shenyang, Liaoning 110866, People's Republic of China. Key Laboratory of Livestock Infectious Diseases in Northeast China, Ministry of Education, College of Aninal Science and Veterinary Medicine, Shenyang Agricultural University, Shenyang, Liaoning 110866, People's Republic of China. Key Laboratory of Livestock Infectious Diseases in Northeast China, Ministry of Education, College of Aninal Science and Veterinary Medicine, Shenyang Agricultural University, Shenyang, Liaoning 110866, People's Republic of China. Key Laboratory of Healthy Food Nutrition and Innovative Manufacturing, College of Food Science, Shenyang Agricultural University, Shenyang, Liaoning 110866, People's Republic of China. Key Laboratory of Healthy Food Nutrition and Innovative Manufacturing, College of Food Science, Shenyang Agricultural University, Shenyang, Liaoning 110866, People's Republic of China.</t>
  </si>
  <si>
    <t>State Key Laboratory of Experimental Hematology, Key Laboratory of Immune Microenvironment and Disease (Ministry of Education) and Department of Physiology and Pathophysiology, Tianjin Key Laboratory of Metabolic Diseases (C.Z., T.Z., Z.C., M.Y., B.L., H.L., C.W., Y.Z., D.A.), Tianjin Medical University, China. State Key Laboratory of Experimental Hematology, Key Laboratory of Immune Microenvironment and Disease (Ministry of Education) and Department of Physiology and Pathophysiology, Tianjin Key Laboratory of Metabolic Diseases (C.Z., T.Z., Z.C., M.Y., B.L., H.L., C.W., Y.Z., D.A.), Tianjin Medical University, China. State Key Laboratory of Experimental Hematology, Key Laboratory of Immune Microenvironment and Disease (Ministry of Education) and Department of Physiology and Pathophysiology, Tianjin Key Laboratory of Metabolic Diseases (C.Z., T.Z., Z.C., M.Y., B.L., H.L., C.W., Y.Z., D.A.), Tianjin Medical University, China. State Key Laboratory of Experimental Hematology, Key Laboratory of Immune Microenvironment and Disease (Ministry of Education) and Department of Physiology and Pathophysiology, Tianjin Key Laboratory of Metabolic Diseases (C.Z., T.Z., Z.C., M.Y., B.L., H.L., C.W., Y.Z., D.A.), Tianjin Medical University, China. State Key Laboratory of Experimental Hematology, Key Laboratory of Immune Microenvironment and Disease (Ministry of Education) and Department of Physiology and Pathophysiology, Tianjin Key Laboratory of Metabolic Diseases (C.Z., T.Z., Z.C., M.Y., B.L., H.L., C.W., Y.Z., D.A.), Tianjin Medical University, China. State Key Laboratory of Experimental Hematology, Key Laboratory of Immune Microenvironment and Disease (Ministry of Education) and Department of Physiology and Pathophysiology, Tianjin Key Laboratory of Metabolic Diseases (C.Z., T.Z., Z.C., M.Y., B.L., H.L., C.W., Y.Z., D.A.), Tianjin Medical University, China. National Clinical Research Center for Blood Diseases; Institute of Hematology and Blood Diseases Hospital, Chinese Academy of Medical Sciences and Peking Union Medical College, Tianjin, China (H.L., L.S., D.A.). State Key Laboratory of Experimental Hematology, Key Laboratory of Immune Microenvironment and Disease (Ministry of Education) and Department of Physiology and Pathophysiology, Tianjin Key Laboratory of Metabolic Diseases (C.Z., T.Z., Z.C., M.Y., B.L., H.L., C.W., Y.Z., D.A.), Tianjin Medical University, China. Department of Biochemistry and Molecular Biology (S.X., L.S.), Tianjin Medical University, China. Department of Biochemistry and Molecular Biology (S.X., L.S.), Tianjin Medical University, China. National Clinical Research Center for Blood Diseases; Institute of Hematology and Blood Diseases Hospital, Chinese Academy of Medical Sciences and Peking Union Medical College, Tianjin, China (H.L., L.S., D.A.). State Key Laboratory of Experimental Hematology, Key Laboratory of Immune Microenvironment and Disease (Ministry of Education) and Department of Physiology and Pathophysiology, Tianjin Key Laboratory of Metabolic Diseases (C.Z., T.Z., Z.C., M.Y., B.L., H.L., C.W., Y.Z., D.A.), Tianjin Medical University, China. State Key Laboratory of Experimental Hematology, Key Laboratory of Immune Microenvironment and Disease (Ministry of Education) and Department of Physiology and Pathophysiology, Tianjin Key Laboratory of Metabolic Diseases (C.Z., T.Z., Z.C., M.Y., B.L., H.L., C.W., Y.Z., D.A.), Tianjin Medical University, China. National Clinical Research Center for Blood Diseases; Institute of Hematology and Blood Diseases Hospital, Chinese Academy of Medical Sciences and Peking Union Medical College, Tianjin, China (H.L., L.S., D.A.).</t>
  </si>
  <si>
    <t>State Key Laboratory of Bioactive Substance and Function of Natural Medicines, Institute of Materia Medica, Chinese Academy of Medical Sciences and Peking Union Medical College, Beijing 100050, PR China. State Key Laboratory of Bioactive Substance and Function of Natural Medicines, Institute of Materia Medica, Chinese Academy of Medical Sciences and Peking Union Medical College, Beijing 100050, PR China. State Key Laboratory of Bioactive Substance and Function of Natural Medicines, Institute of Materia Medica, Chinese Academy of Medical Sciences and Peking Union Medical College, Beijing 100050, PR China. State Key Laboratory of Bioactive Substance and Function of Natural Medicines, Institute of Materia Medica, Chinese Academy of Medical Sciences and Peking Union Medical College, Beijing 100050, PR China; State Key Laboratory of Functions and Applications of Medicinal Plants, Guizhou Medical University, Guizhou 550025, PR China. State Key Laboratory of Bioactive Substance and Function of Natural Medicines, Institute of Materia Medica, Chinese Academy of Medical Sciences and Peking Union Medical College, Beijing 100050, PR China. State Key Laboratory of Bioactive Substance and Function of Natural Medicines, Institute of Materia Medica, Chinese Academy of Medical Sciences and Peking Union Medical College, Beijing 100050, PR China. State Key Laboratory of Bioactive Substance and Function of Natural Medicines, Institute of Materia Medica, Chinese Academy of Medical Sciences and Peking Union Medical College, Beijing 100050, PR China.</t>
  </si>
  <si>
    <t>Department of Medical Biology, University of Split, School of Medicine, Soltanska 2, Split, Croatia. Department of Medical Biology, University of Split, School of Medicine, Soltanska 2, Split, Croatia. Department of Nuclear Medicine, University Hospital Split, Spinciceva 1, Split, Croatia. MRC Human Genetics Unit, Institute of Genetics and Molecular Medicine, University of Edinburgh, Western General Hospital, Crewe Road, Edinburgh, United Kingdom. Department of Nuclear Medicine, University Hospital Split, Spinciceva 1, Split, Croatia. Department of Medical Biology, University of Split, School of Medicine, Soltanska 2, Split, Croatia. Department of Medical Biology, University of Split, School of Medicine, Soltanska 2, Split, Croatia. Department of Public Health, University of Split, School of Medicine Split, Soltanska 2, Split, Croatia. Department of Medical Biology, University of Split, School of Medicine, Soltanska 2, Split, Croatia. Department of Nuclear Medicine, University Hospital Split, Spinciceva 1, Split, Croatia. Department of Public Health, University of Split, School of Medicine Split, Soltanska 2, Split, Croatia. Department of Medical Biology, University of Split, School of Medicine, Soltanska 2, Split, Croatia. MRC Human Genetics Unit, Institute of Genetics and Molecular Medicine, University of Edinburgh, Western General Hospital, Crewe Road, Edinburgh, United Kingdom. Department of Medical Biology, University of Split, School of Medicine, Soltanska 2, Split, Croatia. tzemunik@mefst.hr.</t>
  </si>
  <si>
    <t>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Electronic address: jfq2008@sjtu.edu.cn. Shanghai Key Laboratory for Molecular Engineering of Chiral Drugs, School of Pharmacy, Shanghai Jiao Tong University (SJTU), 800 Dongchuan Road, Shanghai 200240, China. Electronic address: leifu@sjtu.edu.cn.</t>
  </si>
  <si>
    <t>Medical School, University of Chinese Academy of Sciences, the Campus of Yanqi, Huai Rou, 101407 Beijing, China. Medical School, University of Chinese Academy of Sciences, the Campus of Yanqi, Huai Rou, 101407 Beijing, China. Medical School, University of Chinese Academy of Sciences, the Campus of Yanqi, Huai Rou, 101407 Beijing, China. Electronic address: liazho@ucas.ac.cn.</t>
  </si>
  <si>
    <t>Department of Food and Life Science, Pukyong National University, Busan 48513, Korea. phr.paudel@gmail.com. Department of Food and Life Science, Pukyong National University, Busan 48513, Korea. seongsuhui@naver.com. Department of Food Science and Nutrition, Changshin University, Gyeongsangnam-do, Changwon 51352, Korea. parkhj@cs.ac.kr. Department of Food Science and Human Nutrition, Chonbuk National University, Jeonju 54896, Korea. jungha@jbnu.ac.kr. Department of Food and Life Science, Pukyong National University, Busan 48513, Korea. choijs@pknu.ac.kr.</t>
  </si>
  <si>
    <t>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section signDepartment of Pathology, The Second People's Hospital of Neijiang City, Sichuan province, Neijiang 641000, China. 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From the double daggerDepartment of General Practice and Department of Gastrointestinal Surgery, State Key Laboratory of Biotherapy, West China Hospital, Sichuan University, and Collaborative Innovation Center of Biotherapy, Chengdu 610041, China;. Electronic address: wxt1@medmail.com.cn. From the double daggerDepartment of General Practice and Department of Gastrointestinal Surgery, State Key Laboratory of Biotherapy, West China Hospital, Sichuan University, and Collaborative Innovation Center of Biotherapy, Chengdu 610041, China;. Electronic address: lunzhi.dai@scu.edu.cn.</t>
  </si>
  <si>
    <t>Department of Medical Laboratory Studies, School of Health and Medical Care, Alexander Technological Educational Institute of Thessaloniki, ATEITH Campus, Sindos, 57400, Thessaloniki, Greece. Department of Medical Laboratory Studies, School of Health and Medical Care, Alexander Technological Educational Institute of Thessaloniki, ATEITH Campus, Sindos, 57400, Thessaloniki, Greece. Laboratory of Pharmacognosy, Division of Pharmacognosy-Pharmacology, School of Pharmacy, Faculty of Health Sciences, Aristotle University of Thessaloniki, GR-54124 Thessaloniki, Greece. Department of Medical Laboratory Studies, School of Health and Medical Care, Alexander Technological Educational Institute of Thessaloniki, ATEITH Campus, Sindos, 57400, Thessaloniki, Greece. Department of Medical Laboratory Studies, School of Health and Medical Care, Alexander Technological Educational Institute of Thessaloniki, ATEITH Campus, Sindos, 57400, Thessaloniki, Greece.</t>
  </si>
  <si>
    <t>Department of Endocrinology, Hematology and Gerontology, Chiba University Graduate School of Medicine, Chiba 260-8670, Japan. hono@chiba-u.jp.</t>
  </si>
  <si>
    <t>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 Laboratory for Molecular Biology and Endocrinology, Vinca Institute of Nuclear Sciences, University of Belgrade, Belgrade, Republic of Serbia.</t>
  </si>
  <si>
    <t>Department of Breast Surgery, The Second Hospital of Shandong University, Jinan, Shandong, People's Republic of China. Institute of Translational Medicine of Breast Disease Prevention and Treatment, Shandong University, Jinan, Shandong, People's Republic of China. Department of Breast Surgery, The Second Hospital of Shandong University, Jinan, Shandong, People's Republic of China. Institute of Translational Medicine of Breast Disease Prevention and Treatment, Shandong University, Jinan, Shandong, People's Republic of China. Department of Breast Surgery, The Second Hospital of Shandong University, Jinan, Shandong, People's Republic of China. Institute of Translational Medicine of Breast Disease Prevention and Treatment, Shandong University, Jinan, Shandong, People's Republic of China. Department of Breast Surgery, The Second Hospital of Shandong University, Jinan, Shandong, People's Republic of China. Institute of Translational Medicine of Breast Disease Prevention and Treatment, Shandong University, Jinan, Shandong, People's Republic of China. Department of Breast Surgery, The Second Hospital of Shandong University, Jinan, Shandong, People's Republic of China. Institute of Translational Medicine of Breast Disease Prevention and Treatment, Shandong University, Jinan, Shandong, People's Republic of China. Department of Breast Surgery, The Second Hospital of Shandong University, Jinan, Shandong, People's Republic of China. Institute of Translational Medicine of Breast Disease Prevention and Treatment, Shandong University, Jinan, Shandong, People's Republic of China. Department of Breast Surgery, Affiliated Tumor Hospital of Zhengzhou University, Zhengzhou, Henan, People's Republic of China. Department of Breast Surgery, Shanxi Cancer Hospital, Taiyuan, Shanxi, People's Republic of China. Department of Breast Surgery, The First Hospital of Jilin University, Changchun, Jilin, People's Republic of China. Department of Breast Center, The Fourth Hospital of Hebei Medical University, Shijiazhuang, Hebei, People's Republic of China. Department of Breast Surgery, Tianjin Medical University Cancer Institute and Hospital, Tianjin, People's Republic of China. Department of Thyroid and Breast Surgery, The First Affiliated Hospital of Binzhou Medical University, Binzhou, Shandong, People's Republic of China. Department of Breast Surgery, Cancer Hospital, Chinese Academy of Medical Sciences, Beijing, People's Republic of China. Department of General Surgery, Linyi People's Hospital, Linyi, Shandong, People's Republic of China. Department of Breast Disease Center, Peking University People's Hospital, Beijing, People's Republic of China. Department of General Surgery, Beijing Chaoyang Hospital, Beijing, People's Republic of China. Department of Breast Disease Center, Peking University First Hospital, Beijing, People's Republic of China. Department of Breast Center, Qingdao University Affiliated Hospital, Qingdao, Shandong, People's Republic of China. Department of Breast and Thyroid Surgery, Weifang Traditional Chinese Hospital, Weifang, Shandong, People's Republic of China. Department of Breast Surgery, The Second Affiliated Hospital of Qingdao Medical College, Qingdao Central Hospital, Qingdao, Shandong, People's Republic of China. Department of General Surgery, The Second Affiliated Hospital of Harbin Medical University, Harbin, Heilongjiang, People's Republic of China. Department of Breast Surgery, The First Affiliated Hospital of China Medical University, Shenyang, Liaoning, People's Republic of China. Department of General Surgery, Nanjing Medical University Affiliated Cancer Hospital, Cancer Institute of Jiangsu Province, Nanjing, Jiangsu, People's Republic of China. Department of Breast and Thyroid Surgery, Zibo Central Hospital, Zibo, Shandong, People's Republic of China. Department of Breast Surgery, Yantai Yuhuangding Hospital, Yantai, Shandong, People's Republic of China. Department of Breast Cancer Center, Shandong Cancer Hospital, Jinan, Shandong, People's Republic of China. Department of Breast Surgery, The Second Hospital of Shandong University, Jinan, Shandong, People's Republic of China. Department of Breast Surgery, The Second Hospital of Shandong University, Jinan, Shandong, People's Republic of China. Department of Breast Surgery, The Second Hospital of Shandong University, Jinan, Shandong, People's Republic of China. Department of Breast Surgery, The Second Hospital of Shandong University, Jinan, Shandong, People's Republic of China. Institute of Translational Medicine of Breast Disease Prevention and Treatment, Shandong University, Jinan, Shandong, People's Republic of China. Department of Breast Surgery, The Second Hospital of Shandong University, Jinan, Shandong, People's Republic of China. Institute of Translational Medicine of Breast Disease Prevention and Treatment, Shandong University, Jinan, Shandong, People's Republic of China.</t>
  </si>
  <si>
    <t>Department of Physiology, Metabolism, Diabetes and Obesity Program, Biomedicine Discovery Institute, Monash University, Clayton, Victoria, Australia, eglantine.balland@monash.edu. Department of Physiology, Metabolism, Diabetes and Obesity Program, Biomedicine Discovery Institute, Monash University, Clayton, Victoria, Australia. Department of Biochemistry and Molecular Biology , Metabolism, Diabetes and Obesity Program, Biomedicine Discovery Institute, Monash University, Clayton, Victoria, Australia. Department of Physiology, Metabolism, Diabetes and Obesity Program, Biomedicine Discovery Institute, Monash University, Clayton, Victoria, Australia.</t>
  </si>
  <si>
    <t>Department of NEUROFARBA, and Multidisciplinary Centre of Research on Food Sciences (M.C.R.F.S.- Ce.R.A.), University of Florence, Via Ugo Schiff 6, 50019 Sesto F.no Firenze, Italy. diletta.balli@unifi.it. Department of NEUROFARBA, and Multidisciplinary Centre of Research on Food Sciences (M.C.R.F.S.- Ce.R.A.), University of Florence, Via Ugo Schiff 6, 50019 Sesto F.no Firenze, Italy. maria.bellumori@unifi.it. Department of Experimental and Clinical Biomedical Sciences "Mario Serio", University of Florence, Viale G.B. Morgagni 50, 50139 Firenze, Italy. paolo.paoli@unifi.it. Mass Spectrometry Center (CISM), Department of Health Sciences, University of Florence, Viale G. Pieraccini 6, 50139 Firenze, Italy. giuseppe.pieraccini@unifi.it. Department of Biology, University of Florence, Via Madonna del Piano, 6, Sesto Fiorentino, 50019 Firenze, Italy. monica.dipaola@unifi.it. Institute of Agricultural Biology and Biotechnology, National Research Council, Via G. Moruzzi 1, 56124 Pisa, Italy. carlotta.defilippo@ibba.cnr.it. Department of Agricultural and Food Sciences (DISTAL), University of Bologna, Viale Fanin 42, 40127 Bologna, Italy. diana.digioia@unibo.it. Department of NEUROFARBA, and Multidisciplinary Centre of Research on Food Sciences (M.C.R.F.S.- Ce.R.A.), University of Florence, Via Ugo Schiff 6, 50019 Sesto F.no Firenze, Italy. nadia.mulinacci@unifi.it. Department of NEUROFARBA, and Multidisciplinary Centre of Research on Food Sciences (M.C.R.F.S.- Ce.R.A.), University of Florence, Via Ugo Schiff 6, 50019 Sesto F.no Firenze, Italy. marzia.innocenti@unifi.it.</t>
  </si>
  <si>
    <t>Department of Experimental and Clinical Biomedical Sciences, University of Florence, Florence, Italy. NEUROFARBA Department, Pharmacology and Toxicology Section, University of Florence, Florence, Italy. NEUROFARBA Department, Pharmacology and Toxicology Section, University of Florence, Florence, Italy. NEUROFARBA Department, Pharmacology and Toxicology Section, University of Florence, Florence, Italy. 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Electronic address: paolo.paoli@unifi.it.</t>
  </si>
  <si>
    <t>Department of Chemistry 'Ugo Schiff', University of Firenze, via della Lastruccia 3-13, Sesto Fiorentino, (FI), Italy. Department of Chemistry 'Ugo Schiff', University of Firenze, via della Lastruccia 3-13, Sesto Fiorentino, (FI), Italy. Department of Chemistry 'Ugo Schiff', University of Firenze, via della Lastruccia 3-13, Sesto Fiorentino, (FI), Italy. Department of Chemistry 'Ugo Schiff', University of Firenze, via della Lastruccia 3-13, Sesto Fiorentino, (FI), Italy; Associated with Consorzio Interuniversitario Nazionale di ricerca in Metodologie e Processi Innovativi di Sintesi (CINMPIS), Italy. Paediatric Neurology Unit and Laboratories, Neuroscience Department, Meyer Children's Hospital, and Department of Neurosciences, Pharmacology and Child Health. University of Florence, Viale Pieraccini n. 24, 50139 Firenze, Italy. Department of Chemistry 'Ugo Schiff', University of Firenze, via della Lastruccia 3-13, Sesto Fiorentino, (FI), Italy; Associated with Consorzio Interuniversitario Nazionale di ricerca in Metodologie e Processi Innovativi di Sintesi (CINMPIS), Italy. Electronic address: francesca.cardona@unifi.it. Departamento de Quimica Organica, Facultad de Quimica, Universidad de Sevilla, n/Prof. Garcia Gonzalez 1, E-41012 Sevilla, Spain. Department of Experimental and Clinical Biomedical Sciences, University of Florence, Viale Morgagni 50, 50134 Florence, Italy. Electronic address: paolo.paoli@unifi.it.</t>
  </si>
  <si>
    <t>Department of Orthopaedics, The Second Affiliated Hospital of Xi'an Jiaotong University, No. 157, Xiwu Road, Xi'an, Shaanxi, 710004, China; Department of Orthopaedics, The Central Hospital of Xianyang, No. 78, Renming East Road, Xianyang, Shaanxi, 712000, China. Electronic address: duguruofei@163.com. Department of Orthopaedics, The Central Hospital of Xianyang, No. 78, Renming East Road, Xianyang, Shaanxi, 712000, China. Electronic address: docbao@163.com. Department of Orthopaedics, The Central Hospital of Xianyang, No. 78, Renming East Road, Xianyang, Shaanxi, 712000, China. Electronic address: huweishanxi@163.com. Department of Dermatology, The Central Hospital of Xianyang, No. 78, Renming East Road, Xianyang, Shaanxi, 712000, China. Electronic address: lianghuiping0123@163.com. Department of Orthopaedics, The Second Affiliated Hospital of Xi'an Jiaotong University, No. 157, Xiwu Road, Xi'an, Shaanxi, 710004, China. Electronic address: xjtuxqdang@163.com.</t>
  </si>
  <si>
    <t>CAS Key Laboratory of Experimental Marine Biology , Institute of Oceanology, Chinese Academy of Sciences , Qingdao 266071 , China. Laboratory for Marine Drugs and Bioproducts , Qingdao National Laboratory for Marine Science and Technology , Qingdao 266237 , China. Center for Ocean Mega-Science, Chinese Academy of Sciences , 7 Nanhai Road , Qingdao 266071 , P. R. China. University of Chinese Academy of Sciences , Beijing , China. CAS Key Laboratory of Experimental Marine Biology , Institute of Oceanology, Chinese Academy of Sciences , Qingdao 266071 , China. Laboratory for Marine Drugs and Bioproducts , Qingdao National Laboratory for Marine Science and Technology , Qingdao 266237 , China. Center for Ocean Mega-Science, Chinese Academy of Sciences , 7 Nanhai Road , Qingdao 266071 , P. R. China. University of Chinese Academy of Sciences , Beijing , China. CAS Key Laboratory of Experimental Marine Biology , Institute of Oceanology, Chinese Academy of Sciences , Qingdao 266071 , China. Laboratory for Marine Drugs and Bioproducts , Qingdao National Laboratory for Marine Science and Technology , Qingdao 266237 , China. Center for Ocean Mega-Science, Chinese Academy of Sciences , 7 Nanhai Road , Qingdao 266071 , P. R. China. CAS Key Laboratory of Experimental Marine Biology , Institute of Oceanology, Chinese Academy of Sciences , Qingdao 266071 , China. Laboratory for Marine Drugs and Bioproducts , Qingdao National Laboratory for Marine Science and Technology , Qingdao 266237 , China. Center for Ocean Mega-Science, Chinese Academy of Sciences , 7 Nanhai Road , Qingdao 266071 , P. R. China. CAS Key Laboratory of Experimental Marine Biology , Institute of Oceanology, Chinese Academy of Sciences , Qingdao 266071 , China. Laboratory for Marine Drugs and Bioproducts , Qingdao National Laboratory for Marine Science and Technology , Qingdao 266237 , China. Center for Ocean Mega-Science, Chinese Academy of Sciences , 7 Nanhai Road , Qingdao 266071 , P. R. China. University of Chinese Academy of Sciences , Beijing , China. CAS Key Laboratory of Experimental Marine Biology , Institute of Oceanology, Chinese Academy of Sciences , Qingdao 266071 , China. Laboratory for Marine Drugs and Bioproducts , Qingdao National Laboratory for Marine Science and Technology , Qingdao 266237 , China. Center for Ocean Mega-Science, Chinese Academy of Sciences , 7 Nanhai Road , Qingdao 266071 , P. R. China. CAS Key Laboratory of Experimental Marine Biology , Institute of Oceanology, Chinese Academy of Sciences , Qingdao 266071 , China. Laboratory for Marine Drugs and Bioproducts , Qingdao National Laboratory for Marine Science and Technology , Qingdao 266237 , China. Center for Ocean Mega-Science, Chinese Academy of Sciences , 7 Nanhai Road , Qingdao 266071 , P. R. China. University of Chinese Academy of Sciences , Beijing , China. CAS Key Laboratory of Experimental Marine Biology , Institute of Oceanology, Chinese Academy of Sciences , Qingdao 266071 , China. Laboratory for Marine Drugs and Bioproducts , Qingdao National Laboratory for Marine Science and Technology , Qingdao 266237 , China. Center for Ocean Mega-Science, Chinese Academy of Sciences , 7 Nanhai Road , Qingdao 266071 , P. R. China. University of Chinese Academy of Sciences , Beijing , China. State Key Laboratory of Microbial Technology , Shandong University , Qingdao , China.</t>
  </si>
  <si>
    <t>Key Laboratory of Natural Resources of Changbai Mountain &amp; Functional Molecules, Ministry of Education, Yanbian University College of Pharmacy, Yanji, 133000, PR China. College of Chemistry and Molecular Engineering, East China of Normal University, 3663 Zhongshan North Road, Shanghai, 200062, China. Key Laboratory of Natural Resources of Changbai Mountain &amp; Functional Molecules, Ministry of Education, Yanbian University College of Pharmacy, Yanji, 133000, PR China. Key Laboratory of Natural Resources of Changbai Mountain &amp; Functional Molecules, Ministry of Education, Yanbian University College of Pharmacy, Yanji, 133000, PR China. National Center for Drug Screening, Shanghai Institute of Materia Medica, Shanghai Institutes for Biological Science, Chinese Academy of Sciences, Shanghai, 201203, China. Key Laboratory of Natural Resources of Changbai Mountain &amp; Functional Molecules, Ministry of Education, Yanbian University College of Pharmacy, Yanji, 133000, PR China. Electronic address: piaohr@ybu.edu.cn. National Center for Drug Screening, Shanghai Institute of Materia Medica, Shanghai Institutes for Biological Science, Chinese Academy of Sciences, Shanghai, 201203, China. Electronic address: jli@simm.ac.cn. Key Laboratory of Natural Resources of Changbai Mountain &amp; Functional Molecules, Ministry of Education, Yanbian University College of Pharmacy, Yanji, 133000, PR China; College of Medicine, Yanbian University, Yanji, 133000, PR China. Electronic address: lpsun@ybu.edu.cn.</t>
  </si>
  <si>
    <t>School of Pharmacy, Yancheng Teachers' University, Yancheng, Jiangsu 224051, People's Republic of China. Electronic address: zhangl@yctu.edu.cn. School of Pharmacy, Yancheng Teachers' University, Yancheng, Jiangsu 224051, People's Republic of China. School of Pharmacy, Yancheng Teachers' University, Yancheng, Jiangsu 224051, People's Republic of China. Electronic address: wangqm@yctu.edu.cn. Laboratory of Bioorganic &amp; Medicinal Chemistry, School of Chemistry and Chemical Engineering, Southwest University, Chongqing 400715, People's Republic of China.</t>
  </si>
  <si>
    <t>School of Health, Faculty of Pharmacy Aristotle University of Thessaloniki Thessaloniki 54124, Greece.</t>
  </si>
  <si>
    <t>Metabolic Diseases Branch, Bethesda, MD, 20892, USA. Electronic address: minc@niddk.nih.gov. Metabolic Diseases Branch, Bethesda, MD, 20892, USA. Mouse Metabolism Core Laboratory, National Institute of Diabetes and Digestive and Kidney Diseases, Bethesda, MD, 20892, USA. Metabolic Diseases Branch, Bethesda, MD, 20892, USA. Metabolic Diseases Branch, Bethesda, MD, 20892, USA. Metabolic Diseases Branch, Bethesda, MD, 20892, USA. Metabolic Diseases Branch, Bethesda, MD, 20892, USA. Metabolic Diseases Branch, Bethesda, MD, 20892, USA. Section on Medical Neuroendocrinology, Division of Intramural Research, Eunice Kennedy Shriver National Institute of Child Health and Human Development, National Institutes of Health, Bethesda, MD, 20892, USA. Mouse Metabolism Core Laboratory, National Institute of Diabetes and Digestive and Kidney Diseases, Bethesda, MD, 20892, USA. Metabolic Diseases Branch, Bethesda, MD, 20892, USA. Electronic address: leew@mail.nih.gov.</t>
  </si>
  <si>
    <t>Department of Neurosurgery, The Sixth Hospital Affiliated to Guangzhou Medical University, Qingyuan, Guangdong, 511500, China. Central Laboratory of the Eastern Division, The First Hospital of Jilin University, Changchun, Jilin 130021, China. Department of Dermatology, The First Hospital of Jilin University, Changchun, Jilin 130021, China. Department of Cardiology, The First Hospital of Jilin University, Changchun, Jilin 130021, China. Central Laboratory of the Eastern Division, The First Hospital of Jilin University, Changchun, Jilin 130021, China. Department of Neurosurgery, The Sixth Hospital Affiliated to Guangzhou Medical University, Qingyuan, Guangdong, 511500, China xianglinchen007@163.com.</t>
  </si>
  <si>
    <t>College of Pharmacy, Wonkwang University, Iksan, 54538, Republic of Korea. Institute of Marine Biochemistry, Vietnam Academy of Science and Technology (VAST), 18 Hoang Quoc Viet, Cau Giay, Hanoi, Vietnam. Institute of Genome Research, Vietnam Academy of Science and Technology (VAST), 18 Hoang Quoc Viet, Cau Giay, Hanoi, Vietnam. College of Medical and Life Sciences, Silla University, Busan, 46958, Republic of Korea. College of Pharmacy, Wonkwang University, Iksan, 54538, Republic of Korea. hoh@wonkwang.ac.kr.</t>
  </si>
  <si>
    <t>Pharmaceutical Organic Chemistry Department, Faculty of Pharmacy, Suez Canal University, Ismailia 41522, Egypt; Chemistry Department, College of Sciences, Prince Sattam bin Abdul-Aziz University, Saudi Arabia. Pharmacology and Toxicology Department, Faculty of Pharmacy, Suez Canal University, Ismailia 41522, Egypt. Graduate school of biomedical sciences, Nagasaki University to Pharmacognosy Department, Faculty of Pharmacy, Suez Canal University, Ismailia 41522, Egypt. Graduate School of Biomedical Sciences, Nagasaki University, 1-14 Bunkyo-machi, Nagasaki 852-8521, Japan. Medicinal Chemistry Department, Faculty of Pharmacy, Suez Canal University, Ismailia 41522, Egypt. Electronic address: mohamed_elgawish@pharm.suez.edu.eg.</t>
  </si>
  <si>
    <t>School of Public Health, Qingdao University, Qingdao 266071, China. luojiao2012@163.com. CAS Key Laboratory of Experimental Marine Biology, Institute of Oceanology, Chinese Academy of Sciences, Qingdao 266071, China. luojiao2012@163.com. CAS Key Laboratory of Experimental Marine Biology, Institute of Oceanology, Chinese Academy of Sciences, Qingdao 266071, China. jiangbo@qdio.ac.cn. CAS Key Laboratory of Experimental Marine Biology, Institute of Oceanology, Chinese Academy of Sciences, Qingdao 266071, China. lichao161@mails.ucas.edu.cn. CAS Key Laboratory of Experimental Marine Biology, Institute of Oceanology, Chinese Academy of Sciences, Qingdao 266071, China. jiaxiaoling161@163.com. State Key Laboratory of Microbial Technology, Shandong University, Jinan 250100, China. shidayong@sdu.edu.cn.</t>
  </si>
  <si>
    <t>Chemical Biology Research Center at School of Pharmaceutical Sciences, Wenzhou Medical University, 1210 University Town, Wenzhou, Zhejiang 325035, China; College of Pharmacy and Research Institute of Drug Development, Chonnam National University, 77 Yongbong-Ro, Buk-Gu, Gwangju 61186, Republic of Korea. Guangdong Key Laboratory for Genome Stability &amp; Disease Prevention, School of Pharmaceutical Science, Shenzhen University Health Science Center, Shenzhen 518060, China. College of Chemistry &amp; Materials Engineering, Wenzhou University, Wenzhou, Zhejiang 325035, China. Chemical Biology Research Center at School of Pharmaceutical Sciences, Wenzhou Medical University, 1210 University Town, Wenzhou, Zhejiang 325035, China. Chemical Biology Research Center at School of Pharmaceutical Sciences, Wenzhou Medical University, 1210 University Town, Wenzhou, Zhejiang 325035, China. College of Pharmacy and Natural Medicine Research Institute, Mokpo National University, Jeonnam 58554, Republic of Korea. Chemical Biology Research Center at School of Pharmaceutical Sciences, Wenzhou Medical University, 1210 University Town, Wenzhou, Zhejiang 325035, China. Chemical Biology Research Center at School of Pharmaceutical Sciences, Wenzhou Medical University, 1210 University Town, Wenzhou, Zhejiang 325035, China. Chemical Biology Research Center at School of Pharmaceutical Sciences, Wenzhou Medical University, 1210 University Town, Wenzhou, Zhejiang 325035, China. Chemical Biology Research Center at School of Pharmaceutical Sciences, Wenzhou Medical University, 1210 University Town, Wenzhou, Zhejiang 325035, China. College of Pharmacy and Research Institute of Drug Development, Chonnam National University, 77 Yongbong-Ro, Buk-Gu, Gwangju 61186, Republic of Korea. Electronic address: shcheon@jnu.ac.kr.</t>
  </si>
  <si>
    <t>State Key Laboratory of Explosion Science and Technology, Beijing Institute of Technology, No. 5, Zhongguancun South Street, Haidian District, Beijing 100081, China. College of Science, China Agricultural University, Beijing 100193, China. State Key Laboratory of Explosion Science and Technology, Beijing Institute of Technology, No. 5, Zhongguancun South Street, Haidian District, Beijing 100081, China. State Key Laboratory of Explosion Science and Technology, Beijing Institute of Technology, No. 5, Zhongguancun South Street, Haidian District, Beijing 100081, China. State Key Laboratory of Explosion Science and Technology, Beijing Institute of Technology, No. 5, Zhongguancun South Street, Haidian District, Beijing 100081, China.</t>
  </si>
  <si>
    <t>a Key Laboratory of Plant Resources and Chemistry of Arid Zone and State Key Laboratory Basis of Xinjiang Indigenous Medicinal Plants Resource Utilization , Xinjiang Technical Institute of Physics and Chemistry, Chinese Academy of Sciences , Urumqi , PR China. b University of Chinese Academy of Sciences , Beijing , PR China. a Key Laboratory of Plant Resources and Chemistry of Arid Zone and State Key Laboratory Basis of Xinjiang Indigenous Medicinal Plants Resource Utilization , Xinjiang Technical Institute of Physics and Chemistry, Chinese Academy of Sciences , Urumqi , PR China. a Key Laboratory of Plant Resources and Chemistry of Arid Zone and State Key Laboratory Basis of Xinjiang Indigenous Medicinal Plants Resource Utilization , Xinjiang Technical Institute of Physics and Chemistry, Chinese Academy of Sciences , Urumqi , PR China.</t>
  </si>
  <si>
    <t>1 Center for Cardiology, Cardiology I, University Medical Center Mainz, Mainz, Germany. 2 Deutsches Zentrum fur Herz-Kreislauf-Forschung (DZHK) e.V., Berlin, Germany. 1 Center for Cardiology, Cardiology I, University Medical Center Mainz, Mainz, Germany. 1 Center for Cardiology, Cardiology I, University Medical Center Mainz, Mainz, Germany. 1 Center for Cardiology, Cardiology I, University Medical Center Mainz, Mainz, Germany. 2 Deutsches Zentrum fur Herz-Kreislauf-Forschung (DZHK) e.V., Berlin, Germany. 3 Center for Thrombosis and Hemostasis, University Medical Center Mainz, Mainz, Germany. 1 Center for Cardiology, Cardiology I, University Medical Center Mainz, Mainz, Germany. 2 Deutsches Zentrum fur Herz-Kreislauf-Forschung (DZHK) e.V., Berlin, Germany. 1 Center for Cardiology, Cardiology I, University Medical Center Mainz, Mainz, Germany. 2 Deutsches Zentrum fur Herz-Kreislauf-Forschung (DZHK) e.V., Berlin, Germany.</t>
  </si>
  <si>
    <t>a Pharmacy School , Guilin Medical University , Guilin 541004 , China. a Pharmacy School , Guilin Medical University , Guilin 541004 , China. a Pharmacy School , Guilin Medical University , Guilin 541004 , China. b School of Traditional Chinese Medicine , China Pharmaceutical University , Nanjing 211198 , China. a Pharmacy School , Guilin Medical University , Guilin 541004 , China. a Pharmacy School , Guilin Medical University , Guilin 541004 , China. c State Key Laboratory for Chemistry and Molecular Engineering of Medicinal Resources , Guangxi Normal University , Guilin 541004 , China. a Pharmacy School , Guilin Medical University , Guilin 541004 , China.</t>
  </si>
  <si>
    <t>School of Basic Medical Sciences, The Ministry of Education Key Laboratory of Standardization of Chinese Herbal Medicine, Institute of Innovation, Chengdu University of Traditional Chinese Medicine , Chengdu , P R China. School of Basic Medical Sciences, The Ministry of Education Key Laboratory of Standardization of Chinese Herbal Medicine, Institute of Innovation, Chengdu University of Traditional Chinese Medicine , Chengdu , P R China. Marine Biomedical Research Institute of Qingdao , Qingdao , P R China. School of Basic Medical Sciences, The Ministry of Education Key Laboratory of Standardization of Chinese Herbal Medicine, Institute of Innovation, Chengdu University of Traditional Chinese Medicine , Chengdu , P R China. School of Basic Medical Sciences, The Ministry of Education Key Laboratory of Standardization of Chinese Herbal Medicine, Institute of Innovation, Chengdu University of Traditional Chinese Medicine , Chengdu , P R China. School of Basic Medical Sciences, The Ministry of Education Key Laboratory of Standardization of Chinese Herbal Medicine, Institute of Innovation, Chengdu University of Traditional Chinese Medicine , Chengdu , P R China. School of Basic Medical Sciences, The Ministry of Education Key Laboratory of Standardization of Chinese Herbal Medicine, Institute of Innovation, Chengdu University of Traditional Chinese Medicine , Chengdu , P R China. School of Basic Medical Sciences, The Ministry of Education Key Laboratory of Standardization of Chinese Herbal Medicine, Institute of Innovation, Chengdu University of Traditional Chinese Medicine , Chengdu , P R China. School of Basic Medical Sciences, The Ministry of Education Key Laboratory of Standardization of Chinese Herbal Medicine, Institute of Innovation, Chengdu University of Traditional Chinese Medicine , Chengdu , P R China.</t>
  </si>
  <si>
    <t>Department of Clinical Embryology, Central Research Lab, Kasturba Medical College, Manipal Academy of Higher Education, Manipal, Karnataka, 576104, India. Department of Clinical Embryology, Central Research Lab, Kasturba Medical College, Manipal Academy of Higher Education, Manipal, Karnataka, 576104, India. Department of Clinical Embryology, Central Research Lab, Kasturba Medical College, Manipal Academy of Higher Education, Manipal, Karnataka, 576104, India. Department of Clinical Embryology, Central Research Lab, Kasturba Medical College, Manipal Academy of Higher Education, Manipal, Karnataka, 576104, India. Department of Clinical Embryology, Central Research Lab, Kasturba Medical College, Manipal Academy of Higher Education, Manipal, Karnataka, 576104, India. Department of Clinical Embryology, Central Research Lab, Kasturba Medical College, Manipal Academy of Higher Education, Manipal, Karnataka, 576104, India. School of Biotechnology, National Institute of Technology Calicut, Calicut, Kerala, 673601, India. School of Biotechnology, National Institute of Technology Calicut, Calicut, Kerala, 673601, India. Department of Pharmaceutics, Manipal College of Pharmaceutical Sciences, Manipal Academy of Higher Education, Manipal, Karnataka, 576104, India. Department of Pharmaceutics, Manipal College of Pharmaceutical Sciences, Manipal Academy of Higher Education, Manipal, Karnataka, 576104, India. Department of Chemistry, Indian Institute of Technology Jodhpur, Karwar, India. Department of Chemistry, Indian Institute of Technology Jodhpur, Karwar, India. Department of Clinical Embryology, Central Research Lab, Kasturba Medical College, Manipal Academy of Higher Education, Manipal, Karnataka, 576104, India. Department of Clinical Embryology, Central Research Lab, Kasturba Medical College, Manipal Academy of Higher Education, Manipal, Karnataka, 576104, India. guru.kalthur@manipal.edu.</t>
  </si>
  <si>
    <t>School of Medicine and Pharmacy, Key Laboratory of Marine Drugs, Ministry of Education, Ocean University of China, Qingdao 266003, China. School of Medicine and Pharmacy, Key Laboratory of Marine Drugs, Ministry of Education, Ocean University of China, Qingdao 266003, China; Marine Biomedical Research Institute, Qingdao 266071, China. Marine Biomedical Research Institute, Qingdao 266071, China. School of Medicine and Pharmacy, Key Laboratory of Marine Drugs, Ministry of Education, Ocean University of China, Qingdao 266003, China; Marine Biomedical Research Institute, Qingdao 266071, China. Electronic address: shulinwang@ouc.edu.cn. School of Medicine and Pharmacy, Key Laboratory of Marine Drugs, Ministry of Education, Ocean University of China, Qingdao 266003, China; Marine Biomedical Research Institute, Qingdao 266071, China. Electronic address: zhangchuanliang@ouc.edu.cn.</t>
  </si>
  <si>
    <t>Department of Chemistry, University of Delhi, Delhi, 110007, India. Department of Chemistry, University of Delhi, Delhi, 110007, India; P.G. Department of Chemistry, M.M. Modi College, Patiala, 147001, Punjab, India. Department of Chemistry, University of Delhi, Delhi, 110007, India. Electronic address: jmkhurana@chemistry.du.ac.in.</t>
  </si>
  <si>
    <t>State Key Laboratory of Bioactive Substance and Function of Natural Medicines; Beijing Key Laboratory of Drug Target Identification and Drug Screening, Institute of Materia Medica, Chinese Academy of Medical Sciences &amp; Peking Union Medical College, Beijing, China. Beijing Key Laboratory of Drug Target Identification and Drug Screening, Institute of Materia Medica, Chinese Academy of Medical Sciences &amp; Peking Union Medical College, Beijing, China. Beijing Key Laboratory of Drug Target Identification and Drug Screening, Institute of Materia Medica, Chinese Academy of Medical Sciences &amp; Peking Union Medical College, Beijing, China. Beijing Key Laboratory of Drug Target Identification and Drug Screening, Institute of Materia Medica, Chinese Academy of Medical Sciences &amp; Peking Union Medical College, Beijing, China. State Key Laboratory of Bioactive Substance and Function of Natural Medicines; Beijing Key Laboratory of Drug Target Identification and Drug Screening, Institute of Materia Medica, Chinese Academy of Medical Sciences &amp; Peking Union Medical College, Beijing, China. State Key Laboratory of Bioactive Substance and Function of Natural Medicines; Beijing Key Laboratory of Drug Target Identification and Drug Screening, Institute of Materia Medica, Chinese Academy of Medical Sciences &amp; Peking Union Medical College, Beijing, China.</t>
  </si>
  <si>
    <t>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Department of General Surgery, Nanjing Drum Tower Hospital, The Affiliated Hospital of Nanjing University Medical School,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Department of General Surgery, Nanjing Drum Tower Hospital, The Affiliated Hospital of Nanjing University Medical School,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Department of General Surgery, Nanjing Drum Tower Hospital, The Affiliated Hospital of Nanjing University Medical School,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 Department of Urology, Drum Tower Hospital, Medical School of Nanjing University, Institute of Urology, Nanjing University, Jiangsu, China. Department of General Surgery, The Second Affiliated Hospital of Harbin Medical University, Harbin, China. Department of General Surgery, Nanjing Drum Tower Hospital, The Affiliated Hospital of Nanjing University Medical School, Jiangsu, China. State Key Laboratory of Pharmaceutical Biotechnology, Collaborative Innovation Center of Chemistry for Life Sciences, Jiangsu Engineering Research Center for MicroRNA Biology and Biotechnology, NJU Advanced Institute for Life Sciences (NAILS), School of life sciences, Nanjing University, Jiangsu, China.</t>
  </si>
  <si>
    <t>Department of Physiology, Ribeirao Preto Medical School, University of Sao Paulo, Sao Paulo, Brazil. Electronic address: lucaskniess@usp.br. Department of Physiology, Ribeirao Preto Medical School, University of Sao Paulo, Sao Paulo, Brazil. Department of Physiology, Ribeirao Preto Medical School, University of Sao Paulo, Sao Paulo, Brazil. Department of Physiology, Ribeirao Preto Medical School, University of Sao Paulo, Sao Paulo, Brazil. Department of Cell and Molecular Biology and Pathogenic Bioagents, Ribeirao Preto Medical School, University of Sao Paulo, Sao Paulo, 14049-900, Brazil. Department of Physiology, Ribeirao Preto Medical School, University of Sao Paulo, Sao Paulo, Brazil. Department of Physiology, Ribeirao Preto Medical School, University of Sao Paulo, Sao Paulo, Brazil.</t>
  </si>
  <si>
    <t>Metabolism, Diabetes and Obesity Program, Biomedicine Discovery Institute, Monash University, Victoria 3800, Australia; Department of Physiology, Monash University, Victoria 3800, Australia. Metabolism, Diabetes and Obesity Program, Biomedicine Discovery Institute, Monash University, Victoria 3800, Australia; Department of Physiology, Monash University, Victoria 3800, Australia. Metabolism, Diabetes and Obesity Program, Biomedicine Discovery Institute, Monash University, Victoria 3800, Australia; Department of Biochemistry and Molecular Biology, Monash University, Victoria 3800, Australia. Metabolism, Diabetes and Obesity Program, Biomedicine Discovery Institute, Monash University, Victoria 3800, Australia; Department of Physiology, Monash University, Victoria 3800, Australia. Department of Cell Physiology and Metabolism, University of Geneva, Rue Michel Servet 1, Geneva, Switzerland; Diabetes Center of the Faculty of Medicine, University of Geneva, 1211 Geneva 4, Switzerland. Metabolism, Diabetes and Obesity Program, Biomedicine Discovery Institute, Monash University, Victoria 3800, Australia; Department of Biochemistry and Molecular Biology, Monash University, Victoria 3800, Australia. Electronic address: tony.tiganis@monash.edu. Metabolism, Diabetes and Obesity Program, Biomedicine Discovery Institute, Monash University, Victoria 3800, Australia; Department of Physiology, Monash University, Victoria 3800, Australia. Electronic address: michael.cowley@monash.edu.</t>
  </si>
  <si>
    <t>Department of Adult Cardiac Surgery, The People's Hospital of Zhengzhou University, Fuwai Central China Cardiovascular Hospital, Heart Center of Henan Provincial People's Hospital, Zhengzhou, China. Department of Adult Cardiac Surgery, The People's Hospital of Zhengzhou University, Fuwai Central China Cardiovascular Hospital, Heart Center of Henan Provincial People's Hospital, Zhengzhou, China. Department of Adult Cardiac Surgery, The People's Hospital of Zhengzhou University, Fuwai Central China Cardiovascular Hospital, Heart Center of Henan Provincial People's Hospital, Zhengzhou, China. Department of Hepatobiliary, The People's Hospital of Zhengzhou University, Henan Provincial People's Hospital, Zhengzhou, China.</t>
  </si>
  <si>
    <t>Beijing Advanced Innovation Center for Food Nutrition and Human Health, Beijing Technology and Business University, Beijing 100048, China. lixt@btbu.edu.cn. State Key Laboratory of Bioactive Substance and Function of Natural Medicines, Institute of Materia Medica, Chinese Academy of Medical Sciences and Peking Union Medical College, Beijing 100050, China. xiahuan@imm.ac.cn. State Key Laboratory of Bioactive Substance and Function of Natural Medicines, Institute of Materia Medica, Chinese Academy of Medical Sciences and Peking Union Medical College, Beijing 100050, China. wanglingyan@imm.ac.cn. State Key Laboratory of Bioactive Substance and Function of Natural Medicines, Institute of Materia Medica, Chinese Academy of Medical Sciences and Peking Union Medical College, Beijing 100050, China. xiaguiyang@imm.ac.cn. State Key Laboratory of Bioactive Substance and Function of Natural Medicines, Institute of Materia Medica, Chinese Academy of Medical Sciences and Peking Union Medical College, Beijing 100050, China. qyhcxl28@126.com. Beijing Key Laboratory of Bioactive Substances and Functional Foods, Beijing Union University, Beijing 100023, China. shangxiaoya@buu.edu.cn. State Key Laboratory of Bioactive Substance and Function of Natural Medicines, Institute of Materia Medica, Chinese Academy of Medical Sciences and Peking Union Medical College, Beijing 100050, China. lsznn@imm.ac.cn.</t>
  </si>
  <si>
    <t>Drug Discovery Research Center, Translational Health Science and Technology Institute (THSTI), Faridabad, Haryana, 121001, India. Department of Pharmacy Practice, National Institute of Pharmaceutical Education and Research, NIPER, Guwahati, Assam, India. Mediciti Institute of Medical Sciences, Medchal Mandal, Ranga Reddy Dist., Ghanpur, Telangana, India. Centre for Human Microbial Ecology, Translational Health Science and Technology Institute, Faridabad, 121001, India. Drug Discovery Research Center, Translational Health Science and Technology Institute (THSTI), Faridabad, Haryana, 121001, India. Drug Discovery Research Center, Translational Health Science and Technology Institute (THSTI), Faridabad, Haryana, 121001, India. Centre for Human Microbial Ecology, Translational Health Science and Technology Institute, Faridabad, 121001, India. Drug Discovery Research Center, Translational Health Science and Technology Institute (THSTI), Faridabad, Haryana, 121001, India. skbanerjee@thsti.res.in.</t>
  </si>
  <si>
    <t>Laboratorio de Productos Naturales, Departamento de Quimica Farmacologica y Toxicologica, Facultad de Ciencias Quimicas y Farmaceuticas, Universidad de Chile, PO Box 8380492, Santos Dumont 964, Santiago, Chile. Departamento de Ciencias Farmaceuticas y de la Salud, Facultad de Farmacia, Universidad San Pablo-CEU, CEU Universities, 28925, Madrid, Spain. Departamento de Quimica y Bioquimica, Facultad de Farmacia, Universidad San Pablo-CEU, CEU Universities, 28925, Madrid, Spain. Departamento de Farmacologia, Facultad de Farmacia, Universidad Complutense de Madrid, 28040, Madrid, Spain. Instituto Pluridisciplinar, Unidad de Cartografia Cerebral, Universidad Complutense de Madrid, 28040, Madrid, Spain. Departamento de Quimica y Bioquimica, Facultad de Farmacia, Universidad San Pablo-CEU, CEU Universities, 28925, Madrid, Spain. Departamento de Fisiologia, Facultad de Medicina, Universidad Autonoma de Madrid, 28029, Madrid, Spain. Laboratorio de Productos Naturales, Departamento de Quimica Farmacologica y Toxicologica, Facultad de Ciencias Quimicas y Farmaceuticas, Universidad de Chile, PO Box 8380492, Santos Dumont 964, Santiago, Chile. Departamento de Farmacologia, Facultad de Farmacia, Universidad Complutense de Madrid, 28040, Madrid, Spain. Instituto Pluridisciplinar, Unidad de Cartografia Cerebral, Universidad Complutense de Madrid, 28040, Madrid, Spain. Departamento de Ciencias Farmaceuticas y de la Salud, Facultad de Farmacia, Universidad San Pablo-CEU, CEU Universities, 28925, Madrid, Spain. bsomoza.fcex@ceu.es. Departamento de Ciencias Farmaceuticas y de la Salud, Facultad de Farmacia, Universidad San Pablo-CEU, CEU Universities, 28925, Madrid, Spain.</t>
  </si>
  <si>
    <t>V.P. Kukhar Institute of Bioorganic Chemistry and Petrochemistry of the National Academy of Sciences of Ukraine, Murmanska, 1, 02094 Kyiv-94, Ukraine. V.P. Kukhar Institute of Bioorganic Chemistry and Petrochemistry of the National Academy of Sciences of Ukraine, Murmanska, 1, 02094 Kyiv-94, Ukraine. V.P. Kukhar Institute of Bioorganic Chemistry and Petrochemistry of the National Academy of Sciences of Ukraine, Murmanska, 1, 02094 Kyiv-94, Ukraine. Institute of Organic Chemistry of the National Academy of Sciences of Ukraine, Murmanska, 5, 02094 Kyiv-94, Ukraine. Institute of Organic Chemistry of the National Academy of Sciences of Ukraine, Murmanska, 5, 02094 Kyiv-94, Ukraine. Electronic address: vik@ioc.kiev.ua. V.P. Kukhar Institute of Bioorganic Chemistry and Petrochemistry of the National Academy of Sciences of Ukraine, Murmanska, 1, 02094 Kyiv-94, Ukraine. Electronic address: vovk@bpci.kiev.ua.</t>
  </si>
  <si>
    <t>Department of Medical Chemistry, Medical University of Gdansk, Gdansk, Poland. Department of Medical Chemistry, Medical University of Gdansk, Gdansk, Poland. Department of Medical Chemistry, Medical University of Gdansk, Gdansk, Poland. Department of Medical Chemistry, Medical University of Gdansk, Gdansk, Poland alicjakuban@gumed.edu.pl.</t>
  </si>
  <si>
    <t>Department of Medical Laboratory Studies, School of Health and Medical Care, Alexander Technological Educational Institute of Thessaloniki, Thessaloniki 57400, Greece. Department of Pharmacy, School of Health, Aristotle University of Thessaloniki, Thessaloniki, 54124, Greece. Department of Pharmacy, School of Health, Aristotle University of Thessaloniki, Thessaloniki, 54124, Greece.</t>
  </si>
  <si>
    <t>State Key Laboratory of Bioactive Substance and Function of Natural Medicines, Department of New Drug Research and Development, Institute of Materia Medica, Chinese Academy of Medical Sciences and Peking Union Medical College, Beijing 100050, China. State Key Laboratory of Bioactive Substance and Function of Natural Medicines, Department of New Drug Research and Development, Institute of Materia Medica, Chinese Academy of Medical Sciences and Peking Union Medical College, Beijing 100050, China. Department of Pharmaceutical Sciences, College of Pharmacy, Howard University, Washington DC 20059, USA. State Key Laboratory of Bioactive Substance and Function of Natural Medicines, Department of New Drug Research and Development, Institute of Materia Medica, Chinese Academy of Medical Sciences and Peking Union Medical College, Beijing 100050, China. Electronic address: jie.william.xia@hotmail.com. State Key Laboratory of Bioactive Substance and Function of Natural Medicines, Department of New Drug Research and Development, Institute of Materia Medica, Chinese Academy of Medical Sciences and Peking Union Medical College, Beijing 100050, China. Electronic address: ws@imm.ac.cn.</t>
  </si>
  <si>
    <t>Institute of Pharmacology and Toxicology, Medical Faculty, RWTH Aachen University, Wendlingweg 2, 52074, Aachen, Germany. Institute of Pharmacology and Toxicology, Medical Faculty, RWTH Aachen University, Wendlingweg 2, 52074, Aachen, Germany. ISF- Welding and Joining Institute, RWTH Aachen University, Pontstrasse 49, 52062, Aachen, Germany. Institute of Occupational, Social and Environmental Medicine, Medical Faculty, RWTH Aachen University, Pauwelsstrasse 30, 52074, Aachen, Germany. Institute of Occupational, Social and Environmental Medicine, Medical Faculty, RWTH Aachen University, Pauwelsstrasse 30, 52074, Aachen, Germany. Institute of Occupational, Social and Environmental Medicine, Medical Faculty, RWTH Aachen University, Pauwelsstrasse 30, 52074, Aachen, Germany. jkrabbe@ukaachen.de. Institute of Pharmacology and Toxicology, Medical Faculty, RWTH Aachen University, Wendlingweg 2, 52074, Aachen, Germany.</t>
  </si>
  <si>
    <t>Department of Pharmaceutical Sciences &amp; Drug Research, Punjabi University, Patiala, India. Electronic address: Kumar.neuro100@gmail.com. Department of Bioinformatics, Institute of Biomedical Chemistry, Moscow, Russia; Department of Bioinformatics, Pirogov Russian National Research Medical University, Moscow, Russia. Electronic address: sergey.ivanov@ibmc.msk.ru. Department of Bioinformatics, Institute of Biomedical Chemistry, Moscow, Russia; Department of Bioinformatics, Pirogov Russian National Research Medical University, Moscow, Russia. Electronic address: alexey.lagunin@ibmc.msk.ru. Department of Pharmaceutical Sciences &amp; Drug Research, Punjabi University, Patiala, India. Electronic address: goelrkpup@gmail.com.</t>
  </si>
  <si>
    <t>Molecular Design Lab, Pharmaceutical &amp; Medicinal Chemistry, Institute of Pharmacy, Freie Universitat Berlin, Konigin-Luise-Strasse 2+4, Berlin, 14195, Germany. Molecular Design Lab, Pharmaceutical &amp; Medicinal Chemistry, Institute of Pharmacy, Freie Universitat Berlin, Konigin-Luise-Strasse 2+4, Berlin, 14195, Germany. Molecular Design Lab, Pharmaceutical &amp; Medicinal Chemistry, Institute of Pharmacy, Freie Universitat Berlin, Konigin-Luise-Strasse 2+4, Berlin, 14195, Germany.</t>
  </si>
  <si>
    <t>Department of Infectious Disease, The First Affiliated Hospital of Nanchang University, Nanchang City, Jiangxi Province 330006, P.R. China fvphvw6@163.com. Department of Infectious Disease, The First Affiliated Hospital of Nanchang University, Nanchang City, Jiangxi Province 330006, P.R. China. Department of Infectious Disease, The First Affiliated Hospital of Nanchang University, Nanchang City, Jiangxi Province 330006, P.R. China. Department of Infectious Disease, The First Affiliated Hospital of Nanchang University, Nanchang City, Jiangxi Province 330006, P.R. China. Department of Infectious Disease, The First Affiliated Hospital of Nanchang University, Nanchang City, Jiangxi Province 330006, P.R. China.</t>
  </si>
  <si>
    <t>Key Laboratory of Marine Drugs, Chinese Ministry of Education, School of Medicine and Pharmacy, Ocean University of China, Qingdao, 266003, Republic of China. Laboratory of Marine Drugs and Biological Products, National Laboratory for Marine Science and Technology, Qingdao, 266235, Republic of China. College of Chemistry and Chemical Engineering, Ocean University of China, Qingdao, 266100, Republic of China. Institute of Chronic Diseases, Qingdao University, Qingdao, 266071, Republic of China. Key Laboratory of Marine Drugs, Chinese Ministry of Education, School of Medicine and Pharmacy, Ocean University of China, Qingdao, 266003, Republic of China. Laboratory of Marine Drugs and Biological Products, National Laboratory for Marine Science and Technology, Qingdao, 266235, Republic of China. National Museum of Natural History, 2300 RA, Leiden, The Netherlands. Key Laboratory of Marine Drugs, Chinese Ministry of Education, School of Medicine and Pharmacy, Ocean University of China, Qingdao, 266003, Republic of China. lipinglin@ouc.edu.cn. Laboratory of Marine Drugs and Biological Products, National Laboratory for Marine Science and Technology, Qingdao, 266235, Republic of China. lipinglin@ouc.edu.cn. Key Laboratory of Marine Drugs, Chinese Ministry of Education, School of Medicine and Pharmacy, Ocean University of China, Qingdao, 266003, Republic of China. liguoqiang@ouc.edu.cn. Laboratory of Marine Drugs and Biological Products, National Laboratory for Marine Science and Technology, Qingdao, 266235, Republic of China. liguoqiang@ouc.edu.cn.</t>
  </si>
  <si>
    <t>Department of Biotechnology, School of Advanced Technologies in Medicine, Shahid Beheshti University of Medical Sciences, Tehran, Iran. Department of Cell Engineering, Cell Science Research Center, Royan Institute for Stem Cell Biology and Technology, ACECR, Tehran, Iran; Department of Cancer Medicine, Cell Science Research Center, Royan Institute for Stem Cell Biology and Technology, ACECR, Babol, Iran.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Department of Medical Nanotechnology, Faculty of Advanced Technologies in Medicine, Iran University of Medical Sciences, Tehran, Iran. Department of Cell Engineering, Cell Science Research Center, Royan Institute for Stem Cell Biology and Technology, ACECR, Tehran, Iran. Cellular and Molecular Biology Research Center, Shahid Beheshti University of Medical Sciences, Tehran, Iran. Electronic address: kazemi@sbmu.ac.ir. Department of Stem Cells and Developmental Biology, Cell Science Research Center, Royan Institute for Stem Cell Biology and Technology, ACECR, Tehran, Iran; Department of Developmental Biology, University of Science and Culture, Tehran, Iran. Electronic address: Baharvand@Royaninstitute.org.</t>
  </si>
  <si>
    <t>Key Laboratory of Flexible Electronics (KLOFE) &amp; Institute of Advanced Materials (IAM), Nanjing Tech University (Nanjing Tech), 30 South Puzhu Road, Nanjing, 211816, P. R. China. iamlli@njtech.edu.cn.</t>
  </si>
  <si>
    <t>Department of Cardiology, Shanghai Institute of Cardiovascular Diseases, Zhongshan Hospital, Fudan University, Shanghai, 200032, China. Department of Cardiology, Shanghai Institute of Cardiovascular Diseases, Zhongshan Hospital, Fudan University, Shanghai, 200032, China. North Sichuan Medical College, Nanchong, 637000, Sichuan, China. Department of Cardiology, Shanghai Institute of Cardiovascular Diseases, Zhongshan Hospital, Fudan University, Shanghai, 200032, China. Department of Cardiology, Shanghai Institute of Cardiovascular Diseases, Zhongshan Hospital, Fudan University, Shanghai, 200032, China. Department of Cardiology, Shanghai Institute of Cardiovascular Diseases, Zhongshan Hospital, Fudan University, Shanghai, 200032, China. Department of Cardiology, Shanghai Institute of Cardiovascular Diseases, Zhongshan Hospital, Fudan University, Shanghai, 200032, China. Department of Cardiology, Shanghai Institute of Cardiovascular Diseases, Zhongshan Hospital, Fudan University, Shanghai, 200032, China. North Sichuan Medical College, Nanchong, 637000, Sichuan, China. North Sichuan Medical College, Nanchong, 637000, Sichuan, China. Department of Cardiology, Shanghai Institute of Cardiovascular Diseases, Zhongshan Hospital, Fudan University, Shanghai, 200032, China. Department of Cardiology, Shanghai Institute of Cardiovascular Diseases, Zhongshan Hospital, Fudan University, Shanghai, 200032, China. Department of Cardiology, Shanghai Institute of Cardiovascular Diseases, Zhongshan Hospital, Fudan University, Shanghai, 200032, China. zhou.jingmin@zs-hospital.sh.cn. Department of Cardiology, Shanghai Institute of Cardiovascular Diseases, Zhongshan Hospital, Fudan University, Shanghai, 200032, China. jbge@zs-hospital.sh.cn.</t>
  </si>
  <si>
    <t>Metabolism, Diabetes and Obesity Program, Monash Biomedicine Discovery Institute, Monash University, Clayton, VIC 3800, Australia; Department of Biochemistry and Molecular Biology, Monash University, Clayton, VIC 3800, Australia. Metabolism, Diabetes and Obesity Program, Monash Biomedicine Discovery Institute, Monash University, Clayton, VIC 3800, Australia; Department of Biochemistry and Molecular Biology, Monash University, Clayton, VIC 3800, Australia. Metabolism, Diabetes and Obesity Program, Monash Biomedicine Discovery Institute, Monash University, Clayton, VIC 3800, Australia; Department of Biochemistry and Molecular Biology, Monash University, Clayton, VIC 3800, Australia. Metabolism, Diabetes and Obesity Program, Monash Biomedicine Discovery Institute, Monash University, Clayton, VIC 3800, Australia; Department of Biochemistry and Molecular Biology, Monash University, Clayton, VIC 3800, Australia. Metabolism, Diabetes and Obesity Program, Monash Biomedicine Discovery Institute, Monash University, Clayton, VIC 3800, Australia; Department of Physiology, Monash University, VIC 3800, Australia. Metabolism, Diabetes and Obesity Program, Monash Biomedicine Discovery Institute, Monash University, Clayton, VIC 3800, Australia; Department of Physiology, Monash University, VIC 3800, Australia. Metabolism, Diabetes and Obesity Program, Monash Biomedicine Discovery Institute, Monash University, Clayton, VIC 3800, Australia; Department of Physiology, Monash University, VIC 3800, Australia. Metabolism, Diabetes and Obesity Program, Monash Biomedicine Discovery Institute, Monash University, Clayton, VIC 3800, Australia; Department of Biochemistry and Molecular Biology, Monash University, Clayton, VIC 3800, Australia; Monash Metabolic Phenotyping Facility, Monash University, VIC, Australia; Peter MacCallum Cancer Centre, Melbourne, VIC 3000, Australia. Electronic address: tony.tiganis@monash.edu.</t>
  </si>
  <si>
    <t>College of Life Sciences, Wuhan University, 430072 Wuhan, China. Department of Infectious Diseases, Zhongnan Hospital of Wuhan University, Wuhan University, 430072 Wuhan, China. Medical Research Institute, Wuhan University, 430072 Wuhan, China. College of Life Sciences, Wuhan University, 430072 Wuhan, China. Department of Infectious Diseases, Zhongnan Hospital of Wuhan University, Wuhan University, 430072 Wuhan, China. Medical Research Institute, Wuhan University, 430072 Wuhan, China. College of Life Sciences, Wuhan University, 430072 Wuhan, China. Department of Infectious Diseases, Zhongnan Hospital of Wuhan University, Wuhan University, 430072 Wuhan, China. Medical Research Institute, Wuhan University, 430072 Wuhan, China. College of Life Sciences, Wuhan University, 430072 Wuhan, China. Department of Infectious Diseases, Zhongnan Hospital of Wuhan University, Wuhan University, 430072 Wuhan, China. Medical Research Institute, Wuhan University, 430072 Wuhan, China. College of Life Sciences, Wuhan University, 430072 Wuhan, China; shuh@whu.edu.cn. Department of Infectious Diseases, Zhongnan Hospital of Wuhan University, Wuhan University, 430072 Wuhan, China. Medical Research Institute, Wuhan University, 430072 Wuhan, China.</t>
  </si>
  <si>
    <t>Shanghai Municipal Hospital of Traditional Chinese Medicine, Shanghai University of Traditional Chinese Medicine, Shanghai 200071, P.R. China. Shanghai Municipal Hospital of Traditional Chinese Medicine, Shanghai University of Traditional Chinese Medicine, Shanghai 200071, P.R. China. Shanghai Municipal Hospital of Traditional Chinese Medicine, Shanghai University of Traditional Chinese Medicine, Shanghai 200071, P.R. China. Shanghai Municipal Hospital of Traditional Chinese Medicine, Shanghai University of Traditional Chinese Medicine, Shanghai 200071, P.R. China. Shanghai Municipal Hospital of Traditional Chinese Medicine, Shanghai University of Traditional Chinese Medicine, Shanghai 200071, P.R. China. Shanghai Municipal Hospital of Traditional Chinese Medicine, Shanghai University of Traditional Chinese Medicine, Shanghai 200071, P.R. China. Institute for Thoracic Oncology, Shanghai Chest Hospital, Shanghai Jiao Tong University, Shanghai 200030, P.R. China. Institute for Thoracic Oncology, Shanghai Chest Hospital, Shanghai Jiao Tong University, Shanghai 200030, P.R. China. Department of Clinical Laboratory Medicine, Shanghai Municipal Hospital of Traditional Chinese Medicine, Shanghai University of Traditional Chinese Medicine, Shanghai 200071, P.R. China.</t>
  </si>
  <si>
    <t>The Institute of Medical Biology, Chinese Academy of Medical Sciences and Peking Union Medical College, Kunming, Yunnan, China. Department of Microbiology and Immunology, Kunming Medical University, Kunming, Yunnan, China. Rosalind and Morris Goodman Cancer Research Centre, Department of Biochemistry, McGill University, Montreal, Quebec, Canada. Department of Microbiology and Immunology, Dalhousie University, Halifax, Nova Scotia, Canada. Department of Pediatrics, Dalhousie University, Halifax, Nova Scotia, Canada. The Institute of Medical Biology, Chinese Academy of Medical Sciences and Peking Union Medical College, Kunming, Yunnan, China. The Institute of Medical Biology, Chinese Academy of Medical Sciences and Peking Union Medical College, Kunming, Yunnan, China. The Institute of Medical Biology, Chinese Academy of Medical Sciences and Peking Union Medical College, Kunming, Yunnan, China. The Institute of Medical Biology, Chinese Academy of Medical Sciences and Peking Union Medical College, Kunming, Yunnan, China. The Institute of Medical Biology, Chinese Academy of Medical Sciences and Peking Union Medical College, Kunming, Yunnan, China.</t>
  </si>
  <si>
    <t>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Viva Biotech (Shanghai) Limited, Shanghai 201203,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Electronic address: leifu@sjtu.edu.cn.</t>
  </si>
  <si>
    <t>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Viva Biotech (Shanghai) Limited, Shanghai 201203,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Electronic address: leifu@sjtu.edu.cn.</t>
  </si>
  <si>
    <t>Genetics Branch, Center for Cancer Research, National Cancer Institute, NIH, Bethesda, Maryland, USA. Cancer Biology and Genetics Program, Sloan Kettering Institute, Memorial Sloan Kettering Cancer Center, New York, New York, USA. Genetics Branch, Center for Cancer Research, National Cancer Institute, NIH, Bethesda, Maryland, USA. Genetics Branch, Center for Cancer Research, National Cancer Institute, NIH, Bethesda, Maryland, USA. Department of Molecular and Cellular Biology, Roswell Park Cancer Institute, Buffalo, New York, USA. Genetics Branch, Center for Cancer Research, National Cancer Institute, NIH, Bethesda, Maryland, USA. Laboratory of Genome Integrity, National Cancer Institute, NIH, Bethesda, Maryland, USA. Laboratory of Genome Integrity, National Cancer Institute, NIH, Bethesda, Maryland, USA. Department of Molecular and Cellular Biology, Roswell Park Cancer Institute, Buffalo, New York, USA. Cancer Biology and Genetics Program, Sloan Kettering Institute, Memorial Sloan Kettering Cancer Center, New York, New York, USA. Howard Hughes Medical Institute, Chevy Chase, Maryland, USA. Genetics Branch, Center for Cancer Research, National Cancer Institute, NIH, Bethesda, Maryland, USA. Genetics Branch, Center for Cancer Research, National Cancer Institute, NIH, Bethesda, Maryland, USA.</t>
  </si>
  <si>
    <t>Department of Endocrinology, and China International Science and Technology Cooperation Base of Child Development and Critical Disorders, Children's Hospital of Chongqing Medical University, Chongqing 400014, China. Department of Endocrinology, and China International Science and Technology Cooperation Base of Child Development and Critical Disorders, Children's Hospital of Chongqing Medical University, Chongqing 400014, China. Department of Endocrinology, and China International Science and Technology Cooperation Base of Child Development and Critical Disorders, Children's Hospital of Chongqing Medical University, Chongqing 400014, China. Department of Endocrinology, and China International Science and Technology Cooperation Base of Child Development and Critical Disorders, Children's Hospital of Chongqing Medical University, Chongqing 400014, China. Department of Endocrinology, and China International Science and Technology Cooperation Base of Child Development and Critical Disorders, Children's Hospital of Chongqing Medical University, Chongqing 400014, China. Electronic address: zhuminphd@163.com.</t>
  </si>
  <si>
    <t>Key Laboratory of Structure-Based Drug Design &amp; Discovery, Ministry of Education, Shenyang Pharmaceutical University, Shenyang 110016, China. Key Laboratory of Structure-Based Drug Design &amp; Discovery, Ministry of Education, Shenyang Pharmaceutical University, Shenyang 110016, China. Key Laboratory of Structure-Based Drug Design &amp; Discovery, Ministry of Education, Shenyang Pharmaceutical University, Shenyang 110016, China; Faculty of Pharmaceutical Sciences, Toho University, Miyama 2-2-1, Funabashi, Chiba, 274-8510, Japan. Faculty of Pharmaceutical Sciences, Toho University, Miyama 2-2-1, Funabashi, Chiba, 274-8510, Japan. Key Laboratory of Structure-Based Drug Design &amp; Discovery, Ministry of Education, Shenyang Pharmaceutical University, Shenyang 110016, China. Electronic address: jianwang@syphu.edu.cn.</t>
  </si>
  <si>
    <t>Department of Medical Chemistry, Medical University of Gdansk, 1 Debinki St., 80-211 Gdansk, Poland. alicjakuban@gumed.edu.pl. Department of Medical Chemistry, Medical University of Gdansk, 1 Debinki St., 80-211 Gdansk, Poland. m.gorska@gumed.edu.pl. Institute of Biomaterials and Biomolecular Systems, Department of Biophysics, University of Stuttgart, 70550 Stuttgart, Germany. m.gorska@gumed.edu.pl. The Euro-Mediterranean Institute of Science and Technology, 90127 Palermo, Italy. m.gorska@gumed.edu.pl. Li Ka Shing Applied Virology Institute, Department of Medical Microbiology and Immunology 6-020 Katz Group Centre, University of Alberta, Edmonton, AB T6G 2E1, Canada. ksahu@ualberta.ca. Department of Medical Chemistry, Medical University of Gdansk, 1 Debinki St., 80-211 Gdansk, Poland. tomasz.kostrzewa@gumed.edu.pl. Department of Medical Chemistry, Medical University of Gdansk, 1 Debinki St., 80-211 Gdansk, Poland. mwozniak@gumed.edu.pl. Department of Oncology, University of Alberta, Edmonton, AB T6G 1Z2, Canada. jack.tuszynski@gmail.com. Department of Physics, CCIS, University of Alberta, Edmonton, AB T6G 2E1, Canada. jack.tuszynski@gmail.com. DIMEAS, Politecnico di Torino, Corso Duca degli Abruzzi, 24, 10129 Torino, Italy. jack.tuszynski@gmail.com.</t>
  </si>
  <si>
    <t>State Key Laboratory of Bioactive Substance and Function of Natural Medicines, Institute of Materia Medica , Chinese Academy of Medical Sciences and Peking Union Medical College , Beijing 100050 , People's Republic of China. State Key Laboratory of Bioactive Substance and Function of Natural Medicines, Institute of Materia Medica , Chinese Academy of Medical Sciences and Peking Union Medical College , Beijing 100050 , People's Republic of China. State Key Laboratory of Bioactive Substance and Function of Natural Medicines, Institute of Materia Medica , Chinese Academy of Medical Sciences and Peking Union Medical College , Beijing 100050 , People's Republic of China. State Key Laboratory of Bioactive Substance and Function of Natural Medicines, Institute of Materia Medica , Chinese Academy of Medical Sciences and Peking Union Medical College , Beijing 100050 , People's Republic of China. State Key Laboratory of Bioactive Substance and Function of Natural Medicines, Institute of Materia Medica , Chinese Academy of Medical Sciences and Peking Union Medical College , Beijing 100050 , People's Republic of China. State Key Laboratory of Bioactive Substance and Function of Natural Medicines, Institute of Materia Medica , Chinese Academy of Medical Sciences and Peking Union Medical College , Beijing 100050 , People's Republic of China. State Key Laboratory of Bioactive Substance and Function of Natural Medicines, Institute of Materia Medica , Chinese Academy of Medical Sciences and Peking Union Medical College , Beijing 100050 , People's Republic of China.</t>
  </si>
  <si>
    <t>Department of Chemical, Biological, Pharmaceutical and Environmental Sciences, University of Messina, Polo Universitario Annunziata, Viale SS. Annunziata, 98168 Messina, Italy. Electronic address: rottana@unime.it. Department of Experimental and Clinical Biomedical Sciences "Mario Serio", University of Firenze, Viale Morgagni 50, 50134 Firenze, Italy. Department of Experimental and Clinical Biomedical Sciences "Mario Serio", University of Firenze, Viale Morgagni 50, 50134 Firenze, Italy. Department of Chemical, Biological, Pharmaceutical and Environmental Sciences, University of Messina, Polo Universitario Annunziata, Viale SS. Annunziata, 98168 Messina, Italy. Department of Chemical, Biological, Pharmaceutical and Environmental Sciences, University of Messina, Polo Universitario Annunziata, Viale SS. Annunziata, 98168 Messina, Italy. Institute of Pharmacy, Computer-Aided Molecular Design, Freie Universitaet Berlin, Koenigin-Luisestr. 2+4, 14195 Berlin, Germany. Institute of Pharmacy, Computer-Aided Molecular Design, Freie Universitaet Berlin, Koenigin-Luisestr. 2+4, 14195 Berlin, Germany. Department of Chemical, Biological, Pharmaceutical and Environmental Sciences, University of Messina, Polo Universitario Annunziata, Viale SS. Annunziata, 98168 Messina, Italy.</t>
  </si>
  <si>
    <t>Department of Cardiovascular Physiology, The Second People Hospital of He Fei, Hefei City, Anhui Province, People's Republic of China. Department of Cardiovascular Physiology, The Second People Hospital of He Fei, Hefei City, Anhui Province, People's Republic of China. Department of Cardiovascular Physiology, The Second People Hospital of He Fei, Hefei City, Anhui Province, People's Republic of China. Department of Cardiovascular Physiology, The Second People Hospital of He Fei, Hefei City, Anhui Province, People's Republic of China. Department of Cardiovascular Physiology, The Second People Hospital of He Fei, Hefei City, Anhui Province, People's Republic of China. Department of Cardiovascular Medicine, The First Affilated Hospital of Anhui Medical University, Hefei City, Anhui Province, People's Republic of China. Department of Cardiovascular Physiology, The Second People Hospital of He Fei, Hefei City, Anhui Province, People's Republic of China.</t>
  </si>
  <si>
    <t>Department of Anesthesiology and Critical Care, Rouen University Hospital, Rouen, France. Normandie Univ, UNIROUEN, INSERM U1096, FHU REMOD-VHF, Rouen, France. Department of Medical Critical Care, Rouen University Hospital, Rouen, France. Department of Medical Critical Care, Rouen University Hospital, Rouen, France. Department of Biostatistics, Rouen University Hospital, Rouen, France. Department of Anesthesiology and Critical Care, Rouen University Hospital, Rouen, France. Normandie Univ, UNIROUEN, INSERM U1096, FHU REMOD-VHF, Rouen, France. Normandie Univ, UNIROUEN, INSERM U1096, FHU REMOD-VHF, Rouen, France. Normandie Univ, UNIROUEN, INSERM U1096, FHU REMOD-VHF, Rouen, France. Normandie Univ, UNIROUEN, INSERM U1096, FHU REMOD-VHF, Rouen, France. Normandie Univ, UNIROUEN, INSERM U1096, FHU REMOD-VHF, Rouen, France. Department of Anesthesiology and Critical Care, Rouen University Hospital, Rouen, France. Normandie Univ, UNIROUEN, INSERM U1096, FHU REMOD-VHF, Rouen, France. Department of Medical Critical Care, Rouen University Hospital, Rouen, France.</t>
  </si>
  <si>
    <t>State Key Laboratory of Natural Medicines, Department of TCMs Pharmaceuticals, School of Traditional Chinese Pharmacy , China Pharmaceutical University , Nanjing 210009 , People's Republic of China. Institute of Traditional Chinese Medicine and Natural Products , Jinan University , Guangzhou 510632 , People's Republic of China. State Key Laboratory of Natural Medicines, Department of TCMs Pharmaceuticals, School of Traditional Chinese Pharmacy , China Pharmaceutical University , Nanjing 210009 , People's Republic of China. State Key Laboratory of Natural Medicines, Department of TCMs Pharmaceuticals, School of Traditional Chinese Pharmacy , China Pharmaceutical University , Nanjing 210009 , People's Republic of China. State Key Laboratory of Natural Medicines, Department of TCMs Pharmaceuticals, School of Traditional Chinese Pharmacy , China Pharmaceutical University , Nanjing 210009 , People's Republic of China. State Key Laboratory of Natural Medicines, Department of TCMs Pharmaceuticals, School of Traditional Chinese Pharmacy , China Pharmaceutical University , Nanjing 210009 , People's Republic of China. Institute of Traditional Chinese Medicine and Natural Products , Jinan University , Guangzhou 510632 , People's Republic of China. Institute of Traditional Chinese Medicine and Natural Products , Jinan University , Guangzhou 510632 , People's Republic of China. Institute of Traditional Chinese Medicine and Natural Products , Jinan University , Guangzhou 510632 , People's Republic of China. State Key Laboratory of Natural Medicines, Department of TCMs Pharmaceuticals, School of Traditional Chinese Pharmacy , China Pharmaceutical University , Nanjing 210009 , People's Republic of China.</t>
  </si>
  <si>
    <t>College of Food Science , Shenyang Agricultural University , National R&amp;D Professional Center For Berry Processing, National Engineering and Technology of Research Center For Small Berry, Key Laborotary of Healthy Food Nutrition and Innovative Manufacturing, Liaoning Province, Shenyang , Liaoning 110866 , China. College of Food Science and Nutritional Engineering , China Agricultural University , Beijing Advanced Innovation Center for Food Nutrition and Human Health, National Engineering Research Centre for Fruit and Vegetable Processing, Key Lab of Fruit and Vegetable Processing, Ministry of Agriculture, Beijing Key Laboratory for Food Nonthermal Processing, Beijing 100083 , China. College of Food Science , Shenyang Agricultural University , National R&amp;D Professional Center For Berry Processing, National Engineering and Technology of Research Center For Small Berry, Key Laborotary of Healthy Food Nutrition and Innovative Manufacturing, Liaoning Province, Shenyang , Liaoning 110866 , China. College of Food Science , Shenyang Agricultural University , National R&amp;D Professional Center For Berry Processing, National Engineering and Technology of Research Center For Small Berry, Key Laborotary of Healthy Food Nutrition and Innovative Manufacturing, Liaoning Province, Shenyang , Liaoning 110866 , China. College of Food Science , Shenyang Agricultural University , National R&amp;D Professional Center For Berry Processing, National Engineering and Technology of Research Center For Small Berry, Key Laborotary of Healthy Food Nutrition and Innovative Manufacturing, Liaoning Province, Shenyang , Liaoning 110866 , China. College of Food Science , Shenyang Agricultural University , National R&amp;D Professional Center For Berry Processing, National Engineering and Technology of Research Center For Small Berry, Key Laborotary of Healthy Food Nutrition and Innovative Manufacturing, Liaoning Province, Shenyang , Liaoning 110866 , China. College of Food Science , Shenyang Agricultural University , National R&amp;D Professional Center For Berry Processing, National Engineering and Technology of Research Center For Small Berry, Key Laborotary of Healthy Food Nutrition and Innovative Manufacturing, Liaoning Province, Shenyang , Liaoning 110866 , China. College of Food Science , Shenyang Agricultural University , National R&amp;D Professional Center For Berry Processing, National Engineering and Technology of Research Center For Small Berry, Key Laborotary of Healthy Food Nutrition and Innovative Manufacturing, Liaoning Province, Shenyang , Liaoning 110866 , China. College of Food Science , Shenyang Agricultural University , National R&amp;D Professional Center For Berry Processing, National Engineering and Technology of Research Center For Small Berry, Key Laborotary of Healthy Food Nutrition and Innovative Manufacturing, Liaoning Province, Shenyang , Liaoning 110866 , China.</t>
  </si>
  <si>
    <t>Key Laboratory of Experimental Marine Biology, Institute of Oceanology, Chinese Academy of Sciences, Qingdao, China. Laboratory for Marine Drugs and Bioproducts, Qingdao National Laboratory for Marine Science and Technology, Qingdao, China. The University of Chinese Academy of Sciences, Beijing, China. Key Laboratory of Experimental Marine Biology, Institute of Oceanology, Chinese Academy of Sciences, Qingdao, China. Laboratory for Marine Drugs and Bioproducts, Qingdao National Laboratory for Marine Science and Technology, Qingdao, China. State Key Laboratory of Microbial Technology, Shandong University, Jinan, 250100, Shandong, China. The University of Chinese Academy of Sciences, Beijing, China. Key Laboratory of Experimental Marine Biology, Institute of Oceanology, Chinese Academy of Sciences, Qingdao, China. Laboratory for Marine Drugs and Bioproducts, Qingdao National Laboratory for Marine Science and Technology, Qingdao, China. The University of Chinese Academy of Sciences, Beijing, China. Key Laboratory of Experimental Marine Biology, Institute of Oceanology, Chinese Academy of Sciences, Qingdao, China. Laboratory for Marine Drugs and Bioproducts, Qingdao National Laboratory for Marine Science and Technology, Qingdao, China. The University of Chinese Academy of Sciences, Beijing, China. Key Laboratory of Experimental Marine Biology, Institute of Oceanology, Chinese Academy of Sciences, Qingdao, China. Laboratory for Marine Drugs and Bioproducts, Qingdao National Laboratory for Marine Science and Technology, Qingdao, China. Institute of Hepatopancreatobiliary Surgery, Southwest Hospital, Third Military Medical University, Chongqing, 400038, China. whuaizhi@gmail.com. State Key Laboratory of Microbial Technology, Shandong University, Jinan, 250100, Shandong, China. shidayong@sdu.edu.cn. Laboratory for Marine Drugs and Bioproducts, Qingdao National Laboratory for Marine Science and Technology, Qingdao, China. shidayong@sdu.edu.cn. The University of Chinese Academy of Sciences, Beijing, China. shidayong@sdu.edu.cn.</t>
  </si>
  <si>
    <t>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Institute of Medicinal Biotechnology, Chinese Academy of Medical Sciences and Peking Union Medical College , 1 Tian Tan Xi Li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 Institute of Medicinal Biotechnology, Chinese Academy of Medical Sciences and Peking Union Medical College , 1 Tian Tan Xi Li , Beijing 100050 , China. State Key Laboratory of Bioactive Substance and Function of Natural Medicines; CAMS Key Laboratory of Enzyme and Biocatalysis of Natural Drugs; and NHC Key Laboratory of Biosynthesis of Natural Products , Institute of Materia Medica, Chinese Academy of Medical Sciences and Peking Union Medical College , 1 Xian Nong Tan Street , Beijing 100050 , China.</t>
  </si>
  <si>
    <t>Biomarkers in Cancer Unit, Biocruces Bizkaia Health Research Institute, Barakaldo, Bizkaia, Spain. carnun@rr-research.no. Department of Tumor Biology, Institute for Cancer Research, Oslo University Hospital Radiumhospitalet, P.O. Box 4950 Nydalen, N-0424, Oslo, Norway. carnun@rr-research.no. Biomarkers in Cancer Unit, Biocruces Bizkaia Health Research Institute, Barakaldo, Bizkaia, Spain. Department of Pathology, Cruces University Hospital, University of the Basque Country (UPV/EHU), Barakaldo, Bizkaia, Spain. Pediatric Oncology and Hematology, Cruces University Hospital, Barakaldo, Bizkaia, Spain. Quantitative Biomedicine Unit, Biocruces Bizkaia Health Research Institute, Barakaldo, Bizkaia, Spain. Quantitative Biomedicine Unit, Biocruces Bizkaia Health Research Institute, Barakaldo, Bizkaia, Spain. IKERBASQUE, Basque Foundation for Science, Bilbao, Spain. Biomarkers in Cancer Unit, Biocruces Bizkaia Health Research Institute, Barakaldo, Bizkaia, Spain. Department of Pathology, Cruces University Hospital, University of the Basque Country (UPV/EHU), Barakaldo, Bizkaia, Spain. Biomarkers in Cancer Unit, Biocruces Bizkaia Health Research Institute, Barakaldo, Bizkaia, Spain. rpulidomurillo@gmail.com. IKERBASQUE, Basque Foundation for Science, Bilbao, Spain. rpulidomurillo@gmail.com. Biocruces Bizkaia Health Research Institute, Hospital Universitario de Cruces, Plaza Cruces s/n, 48903, Barakaldo, Spain. rpulidomurillo@gmail.com.</t>
  </si>
  <si>
    <t>Institute of Natural Products Chemistry, Vietnam Academy of Science and Technology (VAST), 18 Hoang Quoc Viet, Cau Giay, Hanoi 122100, Vietnam. Graduate University of Science and Technology, VAST, 18 Hoang Quoc Viet, Cau Giay, Hanoi 122100, Vietnam. Faculty of Pharmacy, Dong A University, 33 Xo Viet Nghe Tinh, Hai Chau District, Da Nang 550000, Vietnam. Hanoi National University of Education, 136 Xuan Thuy, Cau Giay, Hanoi 123106, Vietnam. Hanoi National University of Education, 136 Xuan Thuy, Cau Giay, Hanoi 123106, Vietnam. Institute of Natural Products Chemistry, Vietnam Academy of Science and Technology (VAST), 18 Hoang Quoc Viet, Cau Giay, Hanoi 122100, Vietnam. Graduate University of Science and Technology, VAST, 18 Hoang Quoc Viet, Cau Giay, Hanoi 122100, Vietnam. Biomedical Sciences Department, Institute for Research &amp; Executive Education (VNUK), The University of Danang, 158A Le Loi, Hai Chau, Danang 551000, Vietnam. Faculty of Pharmacy, Phenikaa University, Yen Nghia, Ha Dong, Hanoi 12116, Vietnam. Phenikaa Research and Technology Institute (PRATI), A&amp;A Green Phoenix Group JSC, No.167 Hoang Ngan, Trung Hoa, Cau Giay, Hanoi 11313, Vietnam.</t>
  </si>
  <si>
    <t>College of Chemistry, Chemical Engineering and Materials Science, Collaborative Innovation Center of Functionalized Probes for Chemical Imaging in Universities of Shandong, Key Laboratory of Molecular and Nano Probes, Ministry of Education, Shandong Provincial Key Laboratory of Clean Production of Fine Chemicals, Shandong Normal University, Jinan 250014, China. cyzhang@sdnu.edu.cn.</t>
  </si>
  <si>
    <t>Institute of Molecular Science, Key Laboratory of Chemical Biology and Molecular Engineering of the Education Ministry, Shanxi University, Taiyuan, Shanxi 030006, P. R. China. luliping@sxu.edu.cn miaoli@sxu.edu.cn.</t>
  </si>
  <si>
    <t>Department of Chemistry , University of Nebraska , Lincoln , Nebraska 68588-0304 , United States. Department of Chemistry , University of Nebraska , Lincoln , Nebraska 68588-0304 , United States. Graduate School of Pharmaceutical Sciences , Nagoya University , Furo-cho, Chikusa-ku, Nagoya 464-8602 , Japan. Department of Chemistry , University of Nebraska , Lincoln , Nebraska 68588-0304 , United States.</t>
  </si>
  <si>
    <t>School of Pharmaceutical Sciences, Rajiv Gandhi Proudyogiki Vishwavidyalaya, Airport Bypass Road, Gandhi Nagar, Bhopal, MP 462036, India. School of Pharmaceutical Sciences, Rajiv Gandhi Proudyogiki Vishwavidyalaya, Airport Bypass Road, Gandhi Nagar, Bhopal, MP 462036, India; Department of Pharmacy, Indira Gandhi National Tribal University, Lalpur, Amarkantak, MP 484887, India. Department of Pharmacology, Institute of Pharmacy, Nirma University, Ahmedabad 382481, Gujarat, India. Department of Biological Sciences, Indian Institute of Science Education and Research, Bhopal, Madhya Pradesh 462066, India. Department of Biological Sciences, Indian Institute of Science Education and Research, Bhopal, Madhya Pradesh 462066, India. School of Pharmaceutical Sciences, Rajiv Gandhi Proudyogiki Vishwavidyalaya, Airport Bypass Road, Gandhi Nagar, Bhopal, MP 462036, India; Department of Pharmacy, Indira Gandhi National Tribal University, Lalpur, Amarkantak, MP 484887, India. Electronic address: hari.nmoorthy@gmail.com. School of Pharmaceutical Sciences, Rajiv Gandhi Proudyogiki Vishwavidyalaya, Airport Bypass Road, Gandhi Nagar, Bhopal, MP 462036, India.</t>
  </si>
  <si>
    <t>Department of Chemistry , Yale University , 225 Prospect Street , New Haven , Connecticut 06520-8107 , United States. Department of Chemistry , Yale University , 225 Prospect Street , New Haven , Connecticut 06520-8107 , United States. Department of Chemistry , Yale University , 225 Prospect Street , New Haven , Connecticut 06520-8107 , United States. Department of Chemistry , Yale University , 225 Prospect Street , New Haven , Connecticut 06520-8107 , United States.</t>
  </si>
  <si>
    <t>Trauma Research Center, Fourth Medical Center of the Chinese PLA General Hospital, Beijing, China. Department of Pathology, First Hospital Affiliated to the Chinese PLA General Hospital, Beijing, China. Beijing Hospital of Traditional Chinese Medicine, Capital Medical University, Beijing Institute of Traditional Chinese Medicine, Beijing, China. Beijing Key Laboratory of Basic Research With Traditional Chinese Medicine on Infectious Diseases, Beijing, China. Beijing Hospital of Traditional Chinese Medicine, Capital Medical University, Beijing Institute of Traditional Chinese Medicine, Beijing, China. Beijing Key Laboratory of Basic Research With Traditional Chinese Medicine on Infectious Diseases, Beijing, China. Beijing Hospital of Traditional Chinese Medicine, Capital Medical University, Beijing Institute of Traditional Chinese Medicine, Beijing, China. Beijing Key Laboratory of Basic Research With Traditional Chinese Medicine on Infectious Diseases, Beijing, China. Beijing Hospital of Traditional Chinese Medicine, Capital Medical University, Beijing Institute of Traditional Chinese Medicine, Beijing, China. Beijing Key Laboratory of Basic Research With Traditional Chinese Medicine on Infectious Diseases, Beijing, China. Beijing Hospital of Traditional Chinese Medicine, Capital Medical University, Beijing Institute of Traditional Chinese Medicine, Beijing, China. Beijing Key Laboratory of Basic Research With Traditional Chinese Medicine on Infectious Diseases, Beijing, China. Beijing Hospital of Traditional Chinese Medicine, Capital Medical University, Beijing Institute of Traditional Chinese Medicine, Beijing, China. Beijing Hospital of Traditional Chinese Medicine, Capital Medical University, Beijing Institute of Traditional Chinese Medicine, Beijing, China. The Department of Neurology, Beth Israel Deaconess Medical Center, Harvard Medical School, Boston, MA, United States. Beijing Hospital of Traditional Chinese Medicine, Capital Medical University, Beijing Institute of Traditional Chinese Medicine, Beijing, China. Beijing Key Laboratory of Basic Research With Traditional Chinese Medicine on Infectious Diseases, Beijing, China. Trauma Research Center, Fourth Medical Center of the Chinese PLA General Hospital, Beijing, China. Department of Pathology, First Hospital Affiliated to the Chinese PLA General Hospital, Beijing, China.</t>
  </si>
  <si>
    <t>Cooperative Research Centre for Sheep Industry Innovation, Armidale, NSW, 2351, Australia. malkala2@une.edu.au. School of Environmental and Rural Science, University of New England, Armidale, NSW, 2351, Australia. malkala2@une.edu.au. Cooperative Research Centre for Sheep Industry Innovation, Armidale, NSW, 2351, Australia. School of Environmental and Rural Science, University of New England, Armidale, NSW, 2351, Australia. Australian Centre for Precision Health, University of South Australia Cancer Research Institute, University of South Australia, Adelaide, SA, 5000, Australia. School of Environmental and Rural Science, University of New England, Armidale, NSW, 2351, Australia. College of Agriculture and Natural Resources, Michigan State University, East Lansing, MI, 48824, USA. Cooperative Research Centre for Sheep Industry Innovation, Armidale, NSW, 2351, Australia. School of Environmental and Rural Science, University of New England, Armidale, NSW, 2351, Australia.</t>
  </si>
  <si>
    <t>Dunn School of Pathology, University of Oxford, Oxford OX1 3RE, United Kingdom kyojiro.ikeda@univie.ac.at. Dunn School of Pathology, University of Oxford, Oxford OX1 3RE, United Kingdom matthew.freeman@path.ox.ac.uk.</t>
  </si>
  <si>
    <t>Department of Neurosurgery, Ankang Central Hospital, Ankang, Shaanxi 725000, P.R. China. Department of Neurosurgery, Ankang Central Hospital, Ankang, Shaanxi 725000, P.R. China. Department of Neurosurgery, Ankang Central Hospital, Ankang, Shaanxi 725000, P.R. China. Department of Neurosurgery, Ankang Central Hospital, Ankang, Shaanxi 725000, P.R. China. Department of General Practice, Zhoukou Central Hospital, Zhoukou, Henan 466000, P.R. China. Department of Neurosurgery, Xijing Hospital, Fourth Military Medical University, Xi'an, Shaanxi 710032, P.R. China.</t>
  </si>
  <si>
    <t>Department of Medical Chemistry, Medical University of Gdansk, Gdansk, Poland. Department of Medical Chemistry, Medical University of Gdansk, Gdansk, Poland. Department of Medical Chemistry, Medical University of Gdansk, Gdansk, Poland. Department of Biological, Chemical and Pharmaceutical Sciences and Technologies, University of Palermo, Palermo, Italy. Department of Mathematics and Computer Science, University of Palermo, Palermo, Italy; The Euro-Mediterranean Institute of Science and Technology, Palermo, Italy. Department of Physics and Chemistry 'Emilio Segre', University of Palermo, Palermo, Italy. Department of Medical Chemistry, Medical University of Gdansk, Gdansk, Poland. Department of Pathology and Experimental Rheumatology, Medical University of Gdansk, Gdansk, Poland. Department of Medical Chemistry, Medical University of Gdansk, Gdansk, Poland. Department of Medical Chemistry, Medical University of Gdansk, Gdansk, Poland; Institute of Biomaterials and Biomolecular Systems, Department of Biophysics, University of Stuttgart, Stuttgart, Germany; The Euro-Mediterranean Institute of Science and Technology, Palermo, Italy. Electronic address: magdalena.gorska-ponikowska@gumed.edu.pl.</t>
  </si>
  <si>
    <t>State Key Laboratory of Phytochemistry and Plant Resources in West China , Kunming Institute of Botany, Chinese Academy of Sciences , Kunming 650201 , P. R. China. Yunnan Key Laboratory of Natural Medicinal Chemistry , Kunming 650201 , P. R. China. University of Chinese Academy of Sciences , Beijing 100049 , P. R. China. State Key Laboratory of Phytochemistry and Plant Resources in West China , Kunming Institute of Botany, Chinese Academy of Sciences , Kunming 650201 , P. R. China. Yunnan Key Laboratory of Natural Medicinal Chemistry , Kunming 650201 , P. R. China. State Key Laboratory of Phytochemistry and Plant Resources in West China , Kunming Institute of Botany, Chinese Academy of Sciences , Kunming 650201 , P. R. China. Yunnan Key Laboratory of Natural Medicinal Chemistry , Kunming 650201 , P. R. China. State Key Laboratory of Phytochemistry and Plant Resources in West China , Kunming Institute of Botany, Chinese Academy of Sciences , Kunming 650201 , P. R. China. Yunnan Key Laboratory of Natural Medicinal Chemistry , Kunming 650201 , P. R. China. State Key Laboratory of Phytochemistry and Plant Resources in West China , Kunming Institute of Botany, Chinese Academy of Sciences , Kunming 650201 , P. R. China. Yunnan Key Laboratory of Natural Medicinal Chemistry , Kunming 650201 , P. R. China. University of Chinese Academy of Sciences , Beijing 100049 , P. R. China.</t>
  </si>
  <si>
    <t>Research and Development of Natural Product from Li Folk Medicine , Institute of Tropical Bioscience and Biotechnology, Chinese Academy of Tropical Agriculture Sciences , Haikou 571101 , China. College of Life Science, Key Laboratory of Medicinal Chemistry and Molecular Diagnosis of Ministry of Education , Hebei University , Baoding 071002 , China. College of Life Science, Key Laboratory of Medicinal Chemistry and Molecular Diagnosis of Ministry of Education , Hebei University , Baoding 071002 , China. Research and Development of Natural Product from Li Folk Medicine , Institute of Tropical Bioscience and Biotechnology, Chinese Academy of Tropical Agriculture Sciences , Haikou 571101 , China. Research and Development of Natural Product from Li Folk Medicine , Institute of Tropical Bioscience and Biotechnology, Chinese Academy of Tropical Agriculture Sciences , Haikou 571101 , China. New Drug Research and Development Center , North China Pharmaceutical Group Corporation , Shijiazhuang 050015 , China. New Drug Research and Development Center , North China Pharmaceutical Group Corporation , Shijiazhuang 050015 , China. Qingdao Cancer Institute , the Affiliated Hospital of Qingdao University , Qingdao 266061 , China. Research and Development of Natural Product from Li Folk Medicine , Institute of Tropical Bioscience and Biotechnology, Chinese Academy of Tropical Agriculture Sciences , Haikou 571101 , China. Research and Development of Natural Product from Li Folk Medicine , Institute of Tropical Bioscience and Biotechnology, Chinese Academy of Tropical Agriculture Sciences , Haikou 571101 , China. College of Life Science, Key Laboratory of Medicinal Chemistry and Molecular Diagnosis of Ministry of Education , Hebei University , Baoding 071002 , China. Research and Development of Natural Product from Li Folk Medicine , Institute of Tropical Bioscience and Biotechnology, Chinese Academy of Tropical Agriculture Sciences , Haikou 571101 , China.</t>
  </si>
  <si>
    <t>Department of Endocrinology, Metabolism, and Hypertension Research, Clinical Research Institute, National Hospital Organization Kyoto Medical Center, Kyoto 612-8555, Japan. taka2015.www@gmail.com. Department of Endocrinology, Metabolism, and Hypertension Research, Clinical Research Institute, National Hospital Organization Kyoto Medical Center, Kyoto 612-8555, Japan. yamakage@satista.jp. Department of Endocrinology, Metabolism, and Hypertension Research, Clinical Research Institute, National Hospital Organization Kyoto Medical Center, Kyoto 612-8555, Japan. masashi.7.tanaka@gmail.com. Department of Physical Therapy, Health Science University, Yamanashi 401-0380, Japan. masashi.7.tanaka@gmail.com. Department of Endocrinology, Metabolism, and Hypertension Research, Clinical Research Institute, National Hospital Organization Kyoto Medical Center, Kyoto 612-8555, Japan. kusakabe@kuhp.kyoto-u.ac.jp. Clinical Research Institute, National Hospital Organization Kyoto Medical Center, Kyoto 612-8555, Japan. ashimats@kyotolan.hosp.go.jp. Department of Endocrinology, Metabolism, and Hypertension Research, Clinical Research Institute, National Hospital Organization Kyoto Medical Center, Kyoto 612-8555, Japan. nsatoh@kuhp.kyoto-u.ac.jp.</t>
  </si>
  <si>
    <t>Division of Biochemistry, Department of Medical Biochemistry and Biophysics, Karolinska Institutet, SE-171 77, Stockholm, Sweden. Electronic address: Markus.Dagnell@ki.se. Division of Biochemistry, Department of Medical Biochemistry and Biophysics, Karolinska Institutet, SE-171 77, Stockholm, Sweden. Department of Nanobioscience, SUNY Polytechnic Institute, Albany, New York 12203. Centre for Free Radical Research, Department of Pathology and Biomedical Science, University of Otago, Christchurch 8011, New Zealand. Department of Nanobioscience, SUNY Polytechnic Institute, Albany, New York 12203. Centre for Free Radical Research, Department of Pathology and Biomedical Science, University of Otago, Christchurch 8011, New Zealand. Electronic address: Christine.Winterbourn@otago.ac.nz. Division of Biochemistry, Department of Medical Biochemistry and Biophysics, Karolinska Institutet, SE-171 77, Stockholm, Sweden. Electronic address: Elias.Arner@ki.se.</t>
  </si>
  <si>
    <t>Department of Drug Design and Pharmacology, Faculty of Health and Medical Sciences, University of Copenhagen, Universitetsparken 2, DK-2100 Copenhagen, Denmark. ds@sund.ku.dk.</t>
  </si>
  <si>
    <t>College of Life Sciences and Medicine, Zhejiang Sci-Tech University, Hangzhou 310018, China; Zhejiang Provincial Key Laboratory of Silkworm Bioreactor and Biomedicine, Hangzhou 310018, China. Electronic address: aukaukauk@163.com. College of Life Sciences and Medicine, Zhejiang Sci-Tech University, Hangzhou 310018, China; Drug Discovery and Design Center, State Key Laboratory of Drug Research, Shanghai Institute of Materta Medica, Chinese Academy of Sciences, Shanghai 201203, China. College of Life Sciences and Medicine, Zhejiang Sci-Tech University, Hangzhou 310018, China. College of Life Sciences and Medicine, Zhejiang Sci-Tech University, Hangzhou 310018, China. College of Life Sciences and Medicine, Zhejiang Sci-Tech University, Hangzhou 310018, China. Department of Endocrinology, The Second Affiliated Hospital of Jiaxing University, Jiaxing 314000, China. Electronic address: pengfei_du@126.com. School of Chemical and Environmental Engineering, Shanghai Institute of Technology, Shanghai 201418, China. Electronic address: hanyu@sit.edu.cn.</t>
  </si>
  <si>
    <t>Research Center for Marine Drugs, State Key Laboratory of Oncogene and Related Genes, Ren Ji Hospital, School of Medicine , Shanghai Jiao Tong University , Shanghai , 200127 , China. Research Center for Marine Drugs, State Key Laboratory of Oncogene and Related Genes, Ren Ji Hospital, School of Medicine , Shanghai Jiao Tong University , Shanghai , 200127 , China. Biotech Research Institute , Shanghai Academy of Agricultural Sciences, Shanghai Key Laboratory of Agricultural Genetics and Breeding , Shanghai , 201106 , China. National Center for Drug Screening , Shanghai Institute of Materia Medica, Chinese Academy of Sciences , Shanghai , 201203 , China. Research Center for Marine Drugs, State Key Laboratory of Oncogene and Related Genes, Ren Ji Hospital, School of Medicine , Shanghai Jiao Tong University , Shanghai , 200127 , China. Research Center for Marine Drugs, State Key Laboratory of Oncogene and Related Genes, Ren Ji Hospital, School of Medicine , Shanghai Jiao Tong University , Shanghai , 200127 , China. Institute of Biology , Qilu University of Technology , Jinan , 250103 , China. National Center for Drug Screening , Shanghai Institute of Materia Medica, Chinese Academy of Sciences , Shanghai , 201203 , China. Institute of Biology , Qilu University of Technology , Jinan , 250103 , China. Research Center for Marine Drugs, State Key Laboratory of Oncogene and Related Genes, Ren Ji Hospital, School of Medicine , Shanghai Jiao Tong University , Shanghai , 200127 , China.</t>
  </si>
  <si>
    <t>Department of Medical Chemistry, Medical University of Gdansk, Gdansk, Poland. Department of Medical Chemistry, Medical University of Gdansk, Gdansk, Poland. Department of Medical Chemistry, Medical University of Gdansk, Gdansk, Poland. Department of Pharmaceutical Biochemistry, Medical University of Gdansk, Gdansk, Poland. Department of Medical Chemistry, Medical University of Gdansk, Gdansk, Poland alicja.kuban-jankowska@gumed.edu.pl.</t>
  </si>
  <si>
    <t>Instituto de Histologia y Embriologia de Mendoza Dr Mario H. Burgos-CONICET, Universidad Nacional de Cuyo, Mendoza, Argentina. Instituto de Histologia y Embriologia de Mendoza Dr Mario H. Burgos-CONICET, Universidad Nacional de Cuyo, Mendoza, Argentina. Facultad de Ciencias Medicas, Universidad Nacional de Cuyo, Mendoza, Argentina. Instituto de Histologia y Embriologia de Mendoza Dr Mario H. Burgos-CONICET, Universidad Nacional de Cuyo, Mendoza, Argentina. Facultad de Ingenieria, Universidad Nacional de Cuyo, Mendoza, Argentina. Instituto de Histologia y Embriologia de Mendoza Dr Mario H. Burgos-CONICET, Universidad Nacional de Cuyo, Mendoza, Argentina. Facultad de Ciencias Medicas, Universidad Nacional de Cuyo, Mendoza, Argentina. Instituto de Medicina y Biologia Experimental de Cuyo-Consejo Nacional de Investigaciones Cientificas y Tecnicas, Universidad Nacional de Cuyo, Mendoza, Argentina. Instituto de Histologia y Embriologia de Mendoza Dr Mario H. Burgos-CONICET, Universidad Nacional de Cuyo, Mendoza, Argentina. Facultad de Ciencias Exactas y Naturales, Universidad Nacional de Cuyo, Mendoza, Argentina. Instituto de Histologia y Embriologia de Mendoza Dr Mario H. Burgos-CONICET, Universidad Nacional de Cuyo, Mendoza, Argentina. Facultad de Ciencias Medicas, Universidad Nacional de Cuyo, Mendoza, Argentina. Facultad de Ciencias Exactas y Naturales, Universidad Nacional de Cuyo, Mendoza, Argentina.</t>
  </si>
  <si>
    <t>Department of Pharmacology and Toxicology, College of Pharmacy , University of Arizona , 1703 East Mabel Street , P.O. Box 210207, Tucson , Arizona 85721 , United States. Shanghai Engineering Research Center of Molecular Therapeutics and New Drug Development, School of Chemistry and Chemical Engineering , East China Normal University , Shanghai , China , 200062. Natural Products Center, School of Natural Resources and the Environment, College of Agriculture and Life Sciences , University of Arizona , 250 East Valencia Road , Tucson , Arizona 85706 , United States. Department of Pharmacology and Toxicology, College of Pharmacy , University of Arizona , 1703 East Mabel Street , P.O. Box 210207, Tucson , Arizona 85721 , United States. Department of Pharmacology and Toxicology, College of Pharmacy , University of Arizona , 1703 East Mabel Street , P.O. Box 210207, Tucson , Arizona 85721 , United States. Department of Pharmacology and Toxicology, College of Pharmacy , University of Arizona , 1703 East Mabel Street , P.O. Box 210207, Tucson , Arizona 85721 , United States. Department of Pharmacology and Toxicology, College of Pharmacy , University of Arizona , 1703 East Mabel Street , P.O. Box 210207, Tucson , Arizona 85721 , United States. Department of Pharmacology and Toxicology, College of Pharmacy , University of Arizona , 1703 East Mabel Street , P.O. Box 210207, Tucson , Arizona 85721 , United States. Department of Pharmacology and Toxicology, College of Pharmacy , University of Arizona , 1703 East Mabel Street , P.O. Box 210207, Tucson , Arizona 85721 , United States. Department of Pharmacology and Toxicology, College of Pharmacy , University of Arizona , 1703 East Mabel Street , P.O. Box 210207, Tucson , Arizona 85721 , United States. Department of Pharmacology and Toxicology, College of Pharmacy , University of Arizona , 1703 East Mabel Street , P.O. Box 210207, Tucson , Arizona 85721 , United States. Department of Pharmacology and Toxicology, College of Pharmacy , University of Arizona , 1703 East Mabel Street , P.O. Box 210207, Tucson , Arizona 85721 , United States. Department of Chemistry and Biochemistry , The University of Notre Dame , 251 Nieuwland Science Hall , Notre Dame , Indiana 46556 , United States. School of Pharmaceutical Sciences , Sun Yat-sen University , Guangzhou , China , 510006. Department of Chemistry and Biochemistry , The University of Notre Dame , 251 Nieuwland Science Hall , Notre Dame , Indiana 46556 , United States. Department of Pharmacology and Toxicology, College of Pharmacy , University of Arizona , 1703 East Mabel Street , P.O. Box 210207, Tucson , Arizona 85721 , United States. Natural Products Center, School of Natural Resources and the Environment, College of Agriculture and Life Sciences , University of Arizona , 250 East Valencia Road , Tucson , Arizona 85706 , United States. Department of Pharmacology and Toxicology, College of Pharmacy , University of Arizona , 1703 East Mabel Street , P.O. Box 210207, Tucson , Arizona 85721 , United States.</t>
  </si>
  <si>
    <t>Center for Molecular Metabolism, Nanjing University of Science &amp; Technology, 200 Xiaolingwei, Nanjing, 210094, China. Center for Molecular Metabolism, Nanjing University of Science &amp; Technology, 200 Xiaolingwei, Nanjing, 210094, China. Center for Molecular Metabolism, Nanjing University of Science &amp; Technology, 200 Xiaolingwei, Nanjing, 210094, China. Center for Molecular Metabolism, Nanjing University of Science &amp; Technology, 200 Xiaolingwei, Nanjing, 210094, China. Center for Molecular Metabolism, Nanjing University of Science &amp; Technology, 200 Xiaolingwei, Nanjing, 210094, China. Center for Molecular Metabolism, Nanjing University of Science &amp; Technology, 200 Xiaolingwei, Nanjing, 210094, China. Center for Molecular Metabolism, Nanjing University of Science &amp; Technology, 200 Xiaolingwei, Nanjing, 210094, China. Center for Molecular Metabolism, Nanjing University of Science &amp; Technology, 200 Xiaolingwei, Nanjing, 210094, China. Center for Molecular Metabolism, Nanjing University of Science &amp; Technology, 200 Xiaolingwei, Nanjing, 210094, China. Center for Molecular Metabolism, Nanjing University of Science &amp; Technology, 200 Xiaolingwei, Nanjing, 210094, China. Center for Molecular Metabolism, Nanjing University of Science &amp; Technology, 200 Xiaolingwei, Nanjing, 210094, China. jfzhang@mail.njust.edu.cn.</t>
  </si>
  <si>
    <t>Instituto de Investigaciones Biomedicas Alberto Sols (CSIC-UAM), 28029, Madrid, Spain; Centro de Investigacion Biomedica en Red de Diabetes y Enfermedades Metabolicas Asociadas (CIBERdem), ISCIII, 28029, Madrid, Spain; Laboratorio de Gastroenterologia y Hepatologia, Instituto de Investigacion Hospital 12 de Octubre, Universidad Complutense de Madrid, 28041, Madrid, Spain. Electronic address: inmagr86@hotmail.com. Instituto de Investigaciones Biomedicas Alberto Sols (CSIC-UAM), 28029, Madrid, Spain. Instituto de Investigaciones Biomedicas Alberto Sols (CSIC-UAM), 28029, Madrid, Spain; Centro de Investigacion Biomedica en Red de Diabetes y Enfermedades Metabolicas Asociadas (CIBERdem), ISCIII, 28029, Madrid, Spain. Instituto de Investigaciones Biomedicas Alberto Sols (CSIC-UAM), 28029, Madrid, Spain; Centro de Investigacion Biomedica en Red de Diabetes y Enfermedades Metabolicas Asociadas (CIBERdem), ISCIII, 28029, Madrid, Spain. Instituto de Investigaciones Biomedicas Alberto Sols (CSIC-UAM), 28029, Madrid, Spain; Centro de Investigacion Biomedica en Red de Diabetes y Enfermedades Metabolicas Asociadas (CIBERdem), ISCIII, 28029, Madrid, Spain. Centro de Investigacion Biomedica en Red de Enfermedades Hepaticas y Digestivas (CIBERhed), ISCIII, 28029, Madrid, Spain; Departamento de Farmacologia, Facultad de Medicina, Universitat de Valencia, Valencia, Spain. Instituto de Investigaciones Biomedicas Alberto Sols (CSIC-UAM), 28029, Madrid, Spain; Centro de Investigacion Biomedica en Red de Diabetes y Enfermedades Metabolicas Asociadas (CIBERdem), ISCIII, 28029, Madrid, Spain. Laboratorio de Gastroenterologia y Hepatologia, Instituto de Investigacion Hospital 12 de Octubre, Universidad Complutense de Madrid, 28041, Madrid, Spain. Laboratorio de Gastroenterologia y Hepatologia, Instituto de Investigacion Hospital 12 de Octubre, Universidad Complutense de Madrid, 28041, Madrid, Spain. Instituto de Investigaciones Biomedicas Alberto Sols (CSIC-UAM), 28029, Madrid, Spain; Centro de Investigacion Biomedica en Red de Diabetes y Enfermedades Metabolicas Asociadas (CIBERdem), ISCIII, 28029, Madrid, Spain. Electronic address: avalverde@iib.uam.es.</t>
  </si>
  <si>
    <t>Medical School of Nanjing University, China. Model Animal Research Center, Nanjing University, China. Medical School of Nanjing University, China. Model Animal Research Center, Nanjing University, China. Medical School of Nanjing University, China. Model Animal Research Center, Nanjing University, China. Medical School of Nanjing University, China. Model Animal Research Center, Nanjing University, China. Medical School of Nanjing University, China. Model Animal Research Center, Nanjing University, China. Medical School of Nanjing University, China. Model Animal Research Center, Nanjing University, China. Core Laboratory, Sir Run Run Hospital, Nanjing Medical University, China. Medical School of Nanjing University, China. Model Animal Research Center, Nanjing University, China. Medical School of Nanjing University, China. Model Animal Research Center, Nanjing University, China.</t>
  </si>
  <si>
    <t>Department of Pharmaceutical Sciences, College of Pharmacy, QU health, Qatar University, P.O. Box 2713, Doha, Qatar. Department of Pharmaceutical Sciences, College of Pharmacy, QU health, Qatar University, P.O. Box 2713, Doha, Qatar. Department of Basic Sciences, College of Medicine, QU health, Qatar University, P.O. Box 2713, Doha, Qatar. Department of Pharmaceutical Sciences, College of Pharmacy, QU health, Qatar University, P.O. Box 2713, Doha, Qatar. aagouni@qu.edu.qa.</t>
  </si>
  <si>
    <t>Department of Food and Life Science, Pukyong National University, Busan 48513, Korea. Discipline of Pharmacology, School of Medicine, Faculty of Health Sciences, The University of Adelaide, Adelaide 5005, South Australia, Australia. Department of Food and Life Science, Pukyong National University, Busan 48513, Korea. Department of Food Science and Human Nutrition, Chonbuk National University, Jeonju 54896, Korea. College of Pharmacy, Drug Research and Development Center, Catholic University of Daegu, Gyeongbuk 38430, Korea. Department of Food Science and Human Nutrition, Chonbuk National University, Jeonju 54896, Korea. jungha@jbnu.ac.kr. Department of Food and Life Science, Pukyong National University, Busan 48513, Korea. choijs@pknu.ac.kr.</t>
  </si>
  <si>
    <t>Department of Hematology, Fujian Provincial Key Laboratory of Hematology, The Affiliated Union Hospital of Fujian Medical University, 29 Xinquan Road, Fuzhou, Fujian 350001, PR China. Department of Hematology, Fujian Provincial Key Laboratory of Hematology, The Affiliated Union Hospital of Fujian Medical University, 29 Xinquan Road, Fuzhou, Fujian 350001, PR China. Department of Hematology, Fujian Provincial Key Laboratory of Hematology, The Affiliated Union Hospital of Fujian Medical University, 29 Xinquan Road, Fuzhou, Fujian 350001, PR China.</t>
  </si>
  <si>
    <t>Department of Bioorganic Chemistry, Leibniz Institute of Plant Biochemistry , Weinberg 3, D-06120 Halle (Saale) , Germany. Department of Chemistry and Polymer Science, University of Stellenbosch , Matieland , Stellenbosch , South Africa. Department of Biological Sciences and Chemistry, College of Arts and Sciences, University of Nizwa , Nizwa , Sultanate of Oman. JSC International Research and Production Holding "Phytochemistry" , Karaganda , Republic of Kazakhstan. Department of Botany, GPGC Parachinar Kurram Agency Pakistan , Parachinar , Pakistan. Department of Chemistry, Karakoram International University , Gilgit , Pakistan. Shandong Key Laboratory of TCM Quality Control Technology, Shandong Analysis and Test Center , Jinan , Shandong Province , P.R. China.</t>
  </si>
  <si>
    <t>School of Pharmaceutical Science, Shanxi Medical University, 56 Xinjian Road, Taiyuan 030001, People's Republic of China. Electronic address: xjf.0358@163.com. School of Pharmaceutical Science, Shanxi Medical University, 56 Xinjian Road, Taiyuan 030001, People's Republic of China. School of Pharmaceutical Science, Shanxi Medical University, 56 Xinjian Road, Taiyuan 030001, People's Republic of China. School of Pharmaceutical Science, Shanxi Medical University, 56 Xinjian Road, Taiyuan 030001, People's Republic of China. School of Pharmacy, Nantong University, 19 Qixiu Road, Nantong, 226001 Jiangsu Province, People's Republic of China. Electronic address: fanboyi@ntu.edu.cn. School of Pharmaceutical Science, Shanxi Medical University, 56 Xinjian Road, Taiyuan 030001, People's Republic of China. Electronic address: zhengbao_z@sxmu.edu.cn.</t>
  </si>
  <si>
    <t>Department of Chemistry , Yale University , New Haven , Connecticut 06511 , United States. Department of Chemistry , Washington College , Chestertpwm , Maryland 21620 , United States. Department of Molecular Biophysics and Biochemistry , Yale University , New Haven , Connecticut 06511 , United States. Department of Chemistry , Yale University , New Haven , Connecticut 06511 , United States. Department of Molecular Biophysics and Biochemistry , Yale University , New Haven , Connecticut 06511 , United States.</t>
  </si>
  <si>
    <t>Faculty of Pharmacy, Pharmaceutical Chemistry Vadodara, Parul University, Gujarat, India. Faculty of Pharmacy, Pharmaceutical Chemistry Vadodara, Parul University, Gujarat, India. Faculty of Pharmacy, Pharmaceutical Chemistry Vadodara, Parul University, Gujarat, India. Faculty of Pharmacy, Pharmaceutical Chemistry Vadodara, Parul University, Gujarat, India. Ramanbhai Patel College of Pharmacy Nadiad, Chausat University, Gujarat, India. Ramanbhai Patel College of Pharmacy Nadiad, Chausat University, Gujarat, India. Faculty of Pharmacy, Pharmaceutical Chemistry Vadodara, Parul University, Gujarat, India.</t>
  </si>
  <si>
    <t>Ionis Pharmaceuticals, Carlsbad, CA. Ionis Pharmaceuticals, Carlsbad, CA. Ionis Pharmaceuticals, Carlsbad, CA. Ionis Pharmaceuticals, Carlsbad, CA. Ionis Pharmaceuticals, Carlsbad, CA. Ionis Pharmaceuticals, Carlsbad, CA. Ionis Pharmaceuticals, Carlsbad, CA. Ionis Pharmaceuticals, Carlsbad, CA sbhanot@ionisph.com.</t>
  </si>
  <si>
    <t>Sanders-Brown Center on Aging, University of Kentucky, Lexington, Kentucky. Electronic address: wwangc@email.uky.edu.</t>
  </si>
  <si>
    <t>Department of Internal Medicine, Yale Cardiovascular Research Center, Section of Cardiovascular Medicine, New Haven, Connecticut 06520. Department of Internal Medicine, Yale Cardiovascular Research Center, Section of Cardiovascular Medicine, New Haven, Connecticut 06520. Department of Cell Biology, Yale University School of Medicine, New Haven, Connecticut 06520. Department of Internal Medicine, Yale Cardiovascular Research Center, Section of Cardiovascular Medicine, New Haven, Connecticut 06520. Department of Cell Biology, Yale University School of Medicine, New Haven, Connecticut 06520. Department of Internal Medicine, Yale Cardiovascular Research Center, Section of Cardiovascular Medicine, New Haven, Connecticut 06520; Department of Cell Biology, Yale University School of Medicine, New Haven, Connecticut 06520. Electronic address: michael.simons@yale.edu.</t>
  </si>
  <si>
    <t>Laboratory of Functional Chemistry and Nutrition of Food, College of Food Science and Engineering, Northwest A&amp;F University, Yangling, Shaanxi 712100, China. xueboliu@aliyun.com. Laboratory of Functional Chemistry and Nutrition of Food, College of Food Science and Engineering, Northwest A&amp;F University, Yangling, Shaanxi 712100, China. xueboliu@aliyun.com. Laboratory of Functional Chemistry and Nutrition of Food, College of Food Science and Engineering, Northwest A&amp;F University, Yangling, Shaanxi 712100, China. xueboliu@aliyun.com. Laboratory of Functional Chemistry and Nutrition of Food, College of Food Science and Engineering, Northwest A&amp;F University, Yangling, Shaanxi 712100, China. xueboliu@aliyun.com. Laboratory of Functional Chemistry and Nutrition of Food, College of Food Science and Engineering, Northwest A&amp;F University, Yangling, Shaanxi 712100, China. xueboliu@aliyun.com. Laboratory of Functional Chemistry and Nutrition of Food, College of Food Science and Engineering, Northwest A&amp;F University, Yangling, Shaanxi 712100, China. xueboliu@aliyun.com. Laboratory of Functional Chemistry and Nutrition of Food, College of Food Science and Engineering, Northwest A&amp;F University, Yangling, Shaanxi 712100, China. xueboliu@aliyun.com. Laboratory of Functional Chemistry and Nutrition of Food, College of Food Science and Engineering, Northwest A&amp;F University, Yangling, Shaanxi 712100, China. xueboliu@aliyun.com.</t>
  </si>
  <si>
    <t>Instituto de Investigaciones Biomedicas Alberto Sols (CSIC-UAM), Arturo Duperier 4, 28029 Madrid, Spain. Instituto de Investigaciones Biomedicas Alberto Sols (CSIC-UAM), Arturo Duperier 4, 28029 Madrid, Spain. Instituto de Investigaciones Biomedicas Alberto Sols (CSIC-UAM), Arturo Duperier 4, 28029 Madrid, Spain. Instituto de Investigaciones Biomedicas Alberto Sols (CSIC-UAM), Arturo Duperier 4, 28029 Madrid, Spain. Instituto de Investigaciones Biomedicas Alberto Sols (CSIC-UAM), Arturo Duperier 4, 28029 Madrid, Spain; Centro de Investigacion Biomedica en Red de Enfermedades Cardiovasculares (CIBERCV), y Hepaticas y Digestivas (CIBEREHD), ISCIII, Spain. Instituto de Investigaciones Biomedicas Alberto Sols (CSIC-UAM), Arturo Duperier 4, 28029 Madrid, Spain; Centro de Investigacion Biomedica en Red de Diabetes y Enfermedades Metabolicas Asociadas (CIBERDEM), ISCIII, Spain. Hospital General Universitario Gregorio Maranon, Doctor Esquerdo 46, 28007 Madrid, Spain. Institute of Cellular Medicine, Newcastle University, United Kingdom. Instituto de Investigaciones Biomedicas Alberto Sols (CSIC-UAM), Arturo Duperier 4, 28029 Madrid, Spain; Centro de Investigacion Biomedica en Red de Enfermedades Cardiovasculares (CIBERCV), y Hepaticas y Digestivas (CIBEREHD), ISCIII, Spain. Instituto de Investigaciones Biomedicas Alberto Sols (CSIC-UAM), Arturo Duperier 4, 28029 Madrid, Spain; Centro de Investigacion Biomedica en Red de Diabetes y Enfermedades Metabolicas Asociadas (CIBERDEM), ISCIII, Spain; Unidad Asociada IIBM-ULPGC, Universidad de las Palmas de Gran Canaria (ULPGC), Spain. Electronic address: avalverde@iib.uam.es. Instituto de Investigaciones Biomedicas Alberto Sols (CSIC-UAM), Arturo Duperier 4, 28029 Madrid, Spain; Centro de Investigacion Biomedica en Red de Enfermedades Cardiovasculares (CIBERCV), y Hepaticas y Digestivas (CIBEREHD), ISCIII, Spain; Unidad Asociada IIBM-ULPGC, Universidad de las Palmas de Gran Canaria (ULPGC), Spain. Electronic address: lbosca@iib.uam.es.</t>
  </si>
  <si>
    <t>Facultad de Farmacia, Universidad Autonoma del Estado de Morelos, Cuernavaca, Morelos, 62209, Mexico. Laboratorio de Sintesis Asimetrica y Bioenergetica (LSAyB), Unidad Academica de Ciencias Quimicas, Universidad Autonoma de Zacatecas, Zacatecas, Zacatecas, 98160, Mexico. Dipartimento di Scienze Biomediche Sperimentali e Cliniche "Mario Serio", Sezione di Scienze Biochimiche, Universita degli Studi di Firenze, Firenze, 50134, Italy. Dipartimento di Scienze Biomediche Sperimentali e Cliniche "Mario Serio", Sezione di Scienze Biochimiche, Universita degli Studi di Firenze, Firenze, 50134, Italy. Instituto de Ciencias Biomedicas, Universidad Autonoma de Ciudad Juarez, Juarez, Chihuahua, 32310, Mexico. Facultad de Farmacia, Universidad Autonoma del Estado de Morelos, Cuernavaca, Morelos, 62209, Mexico. Facultad de Farmacia, Universidad Autonoma del Estado de Morelos, Cuernavaca, Morelos, 62209, Mexico. Catedras CONACyT IPICYT/Consorcio de Investigacion, Innovacion y Desarrollo para las Zonas Aridas, San Luis Potosi, 78216, Mexico. Centro de Investigaciones Quimicas, IICBA, Universidad Autonoma del Estado de Morelos, Cuernavaca, Morelos, 62209, Mexico. Unidad de Biomedicina, Facultad de Estudios Superiores Iztacala, Universidad Nacional Autonoma de Mexico, Tlalnepantla, Estado de Mexico, 54090, Mexico. Facultad de Farmacia, Universidad Autonoma del Estado de Morelos, Cuernavaca, Morelos, 62209, Mexico.</t>
  </si>
  <si>
    <t>School of Veterinary Medicine and Science, University of Nottingham, Nottingham, UK. School of Veterinary Medicine and Science, University of Nottingham, Nottingham, UK. School of Veterinary Medicine and Science, University of Nottingham, Nottingham, UK. School of Veterinary Medicine and Science, University of Nottingham, Nottingham, UK. Electronic address: n.foster@nottingham.ac.uk.</t>
  </si>
  <si>
    <t>Division of Applied Life Science (BK21 Plus), IALS, Gyeongsang National University, Jinju 52828, Republic of Korea. Division of Applied Life Science (BK21 Plus), IALS, Gyeongsang National University, Jinju 52828, Republic of Korea. Division of Applied Life Science (BK21 Plus), IALS, Gyeongsang National University, Jinju 52828, Republic of Korea. Division of Applied Life Science (BK21 Plus), IALS, Gyeongsang National University, Jinju 52828, Republic of Korea. Division of Applied Life Science (BK21 Plus), IALS, Gyeongsang National University, Jinju 52828, Republic of Korea. Electronic address: khpark@gnu.ac.kr.</t>
  </si>
  <si>
    <t>Bristol Renal, Bristol Medical School, University of Bristol, Dorothy Hodgkin Building, Whitson Street, Bristol, BS1 3NY, UK. Bristol Renal, Bristol Medical School, University of Bristol, Dorothy Hodgkin Building, Whitson Street, Bristol, BS1 3NY, UK. Bristol Renal, Bristol Medical School, University of Bristol, Dorothy Hodgkin Building, Whitson Street, Bristol, BS1 3NY, UK. Bristol Renal, Bristol Medical School, University of Bristol, Dorothy Hodgkin Building, Whitson Street, Bristol, BS1 3NY, UK. Takeda Cambridge Ltd., 418 Cambridge Science Park, Milton Road, Cambridge, CB4 0PZ, UK. Takeda Cambridge Ltd., 418 Cambridge Science Park, Milton Road, Cambridge, CB4 0PZ, UK. Takeda Cambridge Ltd., 418 Cambridge Science Park, Milton Road, Cambridge, CB4 0PZ, UK. Laboratories for Integrative Neuroscience and Endocrinology, Bristol Medical School, University of Bristol, Dorothy Hodgkin Building, Whitson Street, Bristol, BS1 3NY, UK. Bristol Renal, Bristol Medical School, University of Bristol, Dorothy Hodgkin Building, Whitson Street, Bristol, BS1 3NY, UK. Richard.Coward@bristol.ac.uk.</t>
  </si>
  <si>
    <t>Department of Biophysics, All India Institute of Medical Sciences, New Delhi, India. Department of Biophysics, All India Institute of Medical Sciences, New Delhi, India. Department of Biophysics, All India Institute of Medical Sciences, New Delhi, India. Department of Biophysics, All India Institute of Medical Sciences, New Delhi, India.</t>
  </si>
  <si>
    <t>Department of Natural Medicine Chemistry, China Pharmaceutical University, 24 Tongjiaxiang, Nanjing 210009, China; Faculty of Pharmaceutical Sciences, Toho University, Miyama 2-2-1, Funabashi, Chiba 274-8510, Japan. Faculty of Pharmaceutical Sciences, Toho University, Miyama 2-2-1, Funabashi, Chiba 274-8510, Japan. Faculty of Pharmaceutical Sciences, Toho University, Miyama 2-2-1, Funabashi, Chiba 274-8510, Japan; Key Laboratory of Structure-Based Drug Design and Discovery of Ministry of Education, Shenyang Pharmaceutical University, Shenyang 110016, China. Electronic address: liwei@phar.toho-u.ac.jp. Faculty of Pharmaceutical Sciences, Toho University, Miyama 2-2-1, Funabashi, Chiba 274-8510, Japan. Faculty of Pharmaceutical Sciences, Toho University, Miyama 2-2-1, Funabashi, Chiba 274-8510, Japan. Department of Natural Medicine Chemistry, China Pharmaceutical University, 24 Tongjiaxiang, Nanjing 210009, China. Key Laboratory of Structure-Based Drug Design and Discovery of Ministry of Education, Shenyang Pharmaceutical University, Shenyang 110016, China. Key Laboratory of Structure-Based Drug Design and Discovery of Ministry of Education, Shenyang Pharmaceutical University, Shenyang 110016, China. Faculty of Pharmaceutical Sciences, Toho University, Miyama 2-2-1, Funabashi, Chiba 274-8510, Japan.</t>
  </si>
  <si>
    <t>Normandie University UNIROUEN, Institut National de la Sante et de la Recherche Medicale U1096 , Rouen , France. Normandie University UNIROUEN, Institut National de la Sante et de la Recherche Medicale U1096 , Rouen , France. Normandie University UNIROUEN, Institut National de la Sante et de la Recherche Medicale U1096 , Rouen , France. Normandie University UNIROUEN, Institut National de la Sante et de la Recherche Medicale U1096 , Rouen , France. Normandie University UNIROUEN, Institut National de la Sante et de la Recherche Medicale U1096 , Rouen , France. Normandie University UNIROUEN, Institut National de la Sante et de la Recherche Medicale U1096 , Rouen , France. Normandie University UNIROUEN, Institut National de la Sante et de la Recherche Medicale U1096 , Rouen , France. Normandie University UNIROUEN, Institut National de la Sante et de la Recherche Medicale U1096 , Rouen , France. Medical Pharmacology, University Reims Hospital , Reims , France. Normandie University UNIROUEN, Institut National de la Sante et de la Recherche Medicale U1096 , Rouen , France. Normandie University UNIROUEN, Institut National de la Sante et de la Recherche Medicale U1096 , Rouen , France. Normandie University UNIROUEN, Institut National de la Sante et de la Recherche Medicale U1096 , Rouen , France.</t>
  </si>
  <si>
    <t>Department of Biology, Ecology and Earth Sciences, University of Calabria, Rende, Italy. The Danish Aging Research Center, Epidemiology, Biostatistics and Biodemography, Institute of Public Health, University of Southern Denmark, Odense C, Denmark. Department of Clinical Genetics, Odense University Hospital, Odense C, Denmark. Department of Biology, Ecology and Earth Sciences, University of Calabria, Rende, Italy. Department of Biology, Ecology and Earth Sciences, University of Calabria, Rende, Italy. The Danish Aging Research Center, Epidemiology, Biostatistics and Biodemography, Institute of Public Health, University of Southern Denmark, Odense C, Denmark. Department of Clinical Genetics, Odense University Hospital, Odense C, Denmark. The Danish Aging Research Center, Epidemiology, Biostatistics and Biodemography, Institute of Public Health, University of Southern Denmark, Odense C, Denmark. Department of Biology, Ecology and Earth Sciences, University of Calabria, Rende, Italy.</t>
  </si>
  <si>
    <t>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Electronic address: ybpak@gnu.ac.kr.</t>
  </si>
  <si>
    <t>Institute of Hematology and Center for Hemato-Oncology Research, University and Hospital of Perugia, Perugia, Italy. Departments of Systems Biology and Biomedical Informatics, Columbia University, New York, NY. Institute of Hematology and Center for Hemato-Oncology Research, University and Hospital of Perugia, Perugia, Italy. Departments of Systems Biology and Biomedical Informatics, Columbia University, New York, NY. Institute of Hematology and Center for Hemato-Oncology Research, University and Hospital of Perugia, Perugia, Italy. Institute of Hematology and Center for Hemato-Oncology Research, University and Hospital of Perugia, Perugia, Italy. Institute of Hematology and Center for Hemato-Oncology Research, University and Hospital of Perugia, Perugia, Italy. Institute of Hematology and Center for Hemato-Oncology Research, University and Hospital of Perugia, Perugia, Italy. Institute of Hematology and Center for Hemato-Oncology Research, University and Hospital of Perugia, Perugia, Italy. Institute for Cancer Genetics and the Department of Pathology and Cell Biology, Columbia University, New York, NY. Institute of Hematology and Center for Hemato-Oncology Research, University and Hospital of Perugia, Perugia, Italy. Institute of Hematology and Center for Hemato-Oncology Research, University and Hospital of Perugia, Perugia, Italy. Institute of Hematology and Center for Hemato-Oncology Research, University and Hospital of Perugia, Perugia, Italy. Institute of Hematology and Center for Hemato-Oncology Research, University and Hospital of Perugia, Perugia, Italy. Institute of Hematology and Center for Hemato-Oncology Research, University and Hospital of Perugia, Perugia, Italy. Institute of Hematology and Center for Hemato-Oncology Research, University and Hospital of Perugia, Perugia, Italy. Medical Oncology and. Medical Oncology and. Anatomic Pathology, National Cancer Institute, Milan, Italy. Institute of Hematology and Center for Hemato-Oncology Research, University and Hospital of Perugia, Perugia, Italy. Institute of Hematology and Center for Hemato-Oncology Research, University and Hospital of Perugia, Perugia, Italy. Institute of Hematology and Center for Hemato-Oncology Research, University and Hospital of Perugia, Perugia, Italy. Institute for Cancer Genetics and the Department of Pathology and Cell Biology, Columbia University, New York, NY. Departments of Systems Biology and Biomedical Informatics, Columbia University, New York, NY. Institute of Hematology and Center for Hemato-Oncology Research, University and Hospital of Perugia, Perugia, Italy.</t>
  </si>
  <si>
    <t>Cold Spring Harbor Laboratory, 1 Bungtown Road, Cold Spring Harbor, NY, 11724, USA. Cold Spring Harbor Laboratory, 1 Bungtown Road, Cold Spring Harbor, NY, 11724, USA. Cold Spring Harbor Laboratory, 1 Bungtown Road, Cold Spring Harbor, NY, 11724, USA. Graduate Program in Genetics and Medical Scientist Training Program, Stony Brook University, 100 Nicolls Road, Stony Brook, NY, 11794, USA. Cold Spring Harbor Laboratory, 1 Bungtown Road, Cold Spring Harbor, NY, 11724, USA. Cold Spring Harbor Laboratory, 1 Bungtown Road, Cold Spring Harbor, NY, 11724, USA. Cold Spring Harbor Laboratory, 1 Bungtown Road, Cold Spring Harbor, NY, 11724, USA. Cold Spring Harbor Laboratory, 1 Bungtown Road, Cold Spring Harbor, NY, 11724, USA. W. M. Keck Structural Biology Laboratory, Cold Spring Harbor Laboratory, 1 Bungtown Road, Cold Spring Harbor, NY, 11724, USA. Howard Hughes Medical Institute, Cold Spring Harbor Laboratory, 1 Bungtown Road, Cold Spring Harbor, NY, 11724, USA. Cold Spring Harbor Laboratory, 1 Bungtown Road, Cold Spring Harbor, NY, 11724, USA. W. M. Keck Structural Biology Laboratory, Cold Spring Harbor Laboratory, 1 Bungtown Road, Cold Spring Harbor, NY, 11724, USA. Howard Hughes Medical Institute, Cold Spring Harbor Laboratory, 1 Bungtown Road, Cold Spring Harbor, NY, 11724, USA. Cold Spring Harbor Laboratory, 1 Bungtown Road, Cold Spring Harbor, NY, 11724, USA. tonks@cshl.edu.</t>
  </si>
  <si>
    <t>School of Pharmacy, Hunan University of Chinese Medicine, Changsha 410208, China. sweetlumanxia@163.com. School of Life Sciences, Datong University, Datong 037009, China. dwxlll215@163.com. Changsha Broad-Ocean Bio-Science and Technique Co., Ltd., Changsha 410205, China. zouqinpeng@163.com. School of Pharmacy, Hunan University of Chinese Medicine, Changsha 410208, China. LJhnzyy@163.com. School of Pharmacy, Hunan University of Chinese Medicine, Changsha 410208, China. surblue77@163.com. School of Pharmacy, Hunan University of Chinese Medicine, Changsha 410208, China. lxq0001cn@163.com. Department of Food and Nutrition, Wonkwang University, Iksan 54538, Korea. ehhwang@wku.ac.kr.</t>
  </si>
  <si>
    <t>Department of Physiology and Biophysics, Mississippi Center for Obesity Research, University of Mississippi Medical Center , Jackson, Mississippi. Biomedical Research Center, Department of Health and Wellbeing, Sheffield Hallam University , Sheffield , United Kingdom. Department of Physiology and Biophysics, Mississippi Center for Obesity Research, University of Mississippi Medical Center , Jackson, Mississippi. Department of Physiology and Biophysics, Mississippi Center for Obesity Research, University of Mississippi Medical Center , Jackson, Mississippi. Department of Physiology and Biophysics, Mississippi Center for Obesity Research, University of Mississippi Medical Center , Jackson, Mississippi. Department of Physiology and Biophysics, Mississippi Center for Obesity Research, University of Mississippi Medical Center , Jackson, Mississippi. Department of Physiology and Biophysics, Mississippi Center for Obesity Research, University of Mississippi Medical Center , Jackson, Mississippi. Department of Physiology and Biophysics, Mississippi Center for Obesity Research, University of Mississippi Medical Center , Jackson, Mississippi.</t>
  </si>
  <si>
    <t>Cell Culture and Molecular Mechanism Lab, Agroprocessing and Technology Division, CSIR-National Institute for Interdisciplinary Science and Technology (NIIST), Thiruvananthapuram, Kerala, 695019, India. Cell Culture and Molecular Mechanism Lab, Agroprocessing and Technology Division, CSIR-National Institute for Interdisciplinary Science and Technology (NIIST), Thiruvananthapuram, Kerala, 695019, India. Cell Culture and Molecular Mechanism Lab, Agroprocessing and Technology Division, CSIR-National Institute for Interdisciplinary Science and Technology (NIIST), Thiruvananthapuram, Kerala, 695019, India. Cell Culture and Molecular Mechanism Lab, Agroprocessing and Technology Division, CSIR-National Institute for Interdisciplinary Science and Technology (NIIST), Thiruvananthapuram, Kerala, 695019, India. Electronic address: raghukgopal@niist.res.in.</t>
  </si>
  <si>
    <t>a Department of Medical Laboratory Studies, School of Health and Medical Care , Alexander Technological Educational Institute of Thessaloniki , Thessaloniki , Greece. a Department of Medical Laboratory Studies, School of Health and Medical Care , Alexander Technological Educational Institute of Thessaloniki , Thessaloniki , Greece. b Department of Medicinal Chemistry, School of Pharmacy , Aristotle University of Thessaloniki , Thessaloniki , Greece. b Department of Medicinal Chemistry, School of Pharmacy , Aristotle University of Thessaloniki , Thessaloniki , Greece. b Department of Medicinal Chemistry, School of Pharmacy , Aristotle University of Thessaloniki , Thessaloniki , Greece. c School of Medicine , Democritus University of Thrace , Alexandroupolis , Greece. b Department of Medicinal Chemistry, School of Pharmacy , Aristotle University of Thessaloniki , Thessaloniki , Greece.</t>
  </si>
  <si>
    <t>Division of Endocrinology, Department of Medicine, Universite de Sherbrooke, Research Center of the Centre Hospitalier Universitaire de Sherbrooke, Sherbrooke, Quebec, Canada.</t>
  </si>
  <si>
    <t>a University Institute of Pharmaceutical Sciences, Panjab University , Chandigarh , India. b Department of Bioinformatics , Centre for Biological Sciences, Central University of South Bihar , BIT campus, Patna , India. b Department of Bioinformatics , Centre for Biological Sciences, Central University of South Bihar , BIT campus, Patna , India. a University Institute of Pharmaceutical Sciences, Panjab University , Chandigarh , India. a University Institute of Pharmaceutical Sciences, Panjab University , Chandigarh , India.</t>
  </si>
  <si>
    <t>a Marine Biopharmaceutical Institute , Second Military Medical University , Shanghai 200433 , China. b Department of Biochemistry and Molecular Biology , College of Basic Medical Sciences, Second Military Medical University , Shanghai 200433 , China. a Marine Biopharmaceutical Institute , Second Military Medical University , Shanghai 200433 , China. b Department of Biochemistry and Molecular Biology , College of Basic Medical Sciences, Second Military Medical University , Shanghai 200433 , China. a Marine Biopharmaceutical Institute , Second Military Medical University , Shanghai 200433 , China. b Department of Biochemistry and Molecular Biology , College of Basic Medical Sciences, Second Military Medical University , Shanghai 200433 , China. a Marine Biopharmaceutical Institute , Second Military Medical University , Shanghai 200433 , China. b Department of Biochemistry and Molecular Biology , College of Basic Medical Sciences, Second Military Medical University , Shanghai 200433 , China. b Department of Biochemistry and Molecular Biology , College of Basic Medical Sciences, Second Military Medical University , Shanghai 200433 , China. a Marine Biopharmaceutical Institute , Second Military Medical University , Shanghai 200433 , China. b Department of Biochemistry and Molecular Biology , College of Basic Medical Sciences, Second Military Medical University , Shanghai 200433 , China. a Marine Biopharmaceutical Institute , Second Military Medical University , Shanghai 200433 , China. b Department of Biochemistry and Molecular Biology , College of Basic Medical Sciences, Second Military Medical University , Shanghai 200433 , China. a Marine Biopharmaceutical Institute , Second Military Medical University , Shanghai 200433 , China. b Department of Biochemistry and Molecular Biology , College of Basic Medical Sciences, Second Military Medical University , Shanghai 200433 , China. a Marine Biopharmaceutical Institute , Second Military Medical University , Shanghai 200433 , China. b Department of Biochemistry and Molecular Biology , College of Basic Medical Sciences, Second Military Medical University , Shanghai 200433 , China.</t>
  </si>
  <si>
    <t>School of Pharmaceutical Sciences, Rajiv Gandhi Proudyogiki Vishwavidyalaya, Airport Bypass Road, Gandhi Nagar, Bhopal (MP)-462036, India. School of Pharmaceutical Sciences, Rajiv Gandhi Proudyogiki Vishwavidyalaya, Airport Bypass Road, Gandhi Nagar, Bhopal (MP)-462036, India. School of Pharmaceutical Sciences, Rajiv Gandhi Proudyogiki Vishwavidyalaya, Airport Bypass Road, Gandhi Nagar, Bhopal (MP)-462036, India. Department of Pharmacy, Indira Gandhi National Tribal University, Amarkantak (MP)-484887, India.</t>
  </si>
  <si>
    <t>Department of Microbiology and Immunology, Pennsylvania State University, College of Medicine, Hershey, Pennsylvania, United States of America. Department of Biomedical Engineering, Indiana University-Purdue University Indianapolis, Indianapolis, Indiana, United States of America. Department of Microbiology and Immunology, Pennsylvania State University, College of Medicine, Hershey, Pennsylvania, United States of America. Department of Veterinary and Biomedical Sciences, Pennsylvania State University, University Park, Pennsylvania, United States of America. Department of Microbiology and Immunology, Pennsylvania State University, College of Medicine, Hershey, Pennsylvania, United States of America.</t>
  </si>
  <si>
    <t>Institute for Computational Science and Technology, Ho Chi Minh City, Vietnam. hung.nv@icst.org.vn. Department of Medical Chemistry, Faculty of Pharmacy, University of Medicine and Pharmacy, Ho Chi Minh City, Vietnam. Institute for Computational Science and Technology, Ho Chi Minh City, Vietnam. Institute for Computational Science and Technology, Ho Chi Minh City, Vietnam.</t>
  </si>
  <si>
    <t>Key Laboratory of Experimental Marine Biology, Institute of Oceanology, Chinese Academy of Sciences, Qingdao, China; The University of Chinese Academy of Sciences, Beijing, China; Laboratory for Marine Drugs and Bioproducts, Qingdao National Laboratory for Marine Science and Technology, Qingdao, China. Key Laboratory of Experimental Marine Biology, Institute of Oceanology, Chinese Academy of Sciences, Qingdao, China; The University of Chinese Academy of Sciences, Beijing,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The University of Chinese Academy of Sciences, Beijing, China; Laboratory for Marine Drugs and Bioproducts, Qingdao National Laboratory for Marine Science and Technology, Qingdao, China. Electronic address: shidayong@qdio.ac.cn.</t>
  </si>
  <si>
    <t>Department of Physiology and Pathophysiology, School of Basic Medicine, Shandong University, Jinan, China. Department of Emergency, Qilu Hospital, Shandong University, Jinan, China. Department of Physiology and Pathophysiology, School of Basic Medicine, Shandong University, Jinan, China. Department of Emergency, Qilu Hospital, Shandong University, Jinan, China. Department of Physiology and Pathophysiology, School of Basic Medicine, Shandong University, Jinan, China. Department of Physiology and Pathophysiology, School of Basic Medicine, Shandong University, Jinan, China. Department of Physiology and Pathophysiology, School of Basic Medicine, Shandong University, Jinan, China. The Key Laboratory of Cardiovascular Remodeling and Function Research (Chinese Ministry of Education and Chinese Ministry of Health) and The State and Shandong Province Joint Key Laboratory of Translational Cardiovascular Medicine, Qilu Hospital of Shandong University, Jinan, China.</t>
  </si>
  <si>
    <t>Department of Pathophysiology, Key Lab of Neurological Disorder of Education Ministry, School of Basic Medicine, Tongji Medical College, Huazhong University of Science and Technology, Wuhan, P. R. China; Sino-Canada Collaborative Platform on Molecular Biology of Neurological Disease, Tongji Medical College, Huazhong University of Science and Technology, Wuhan, P. R. China. Department of Genetics, School of Basic Medicine, Tongji Medical College, Huazhong University of Science and Technology, Wuhan, P. R. China; Sino-Canada Collaborative Platform on Molecular Biology of Neurological Disease, Tongji Medical College, Huazhong University of Science and Technology, Wuhan, P. R. China. Department of Pathophysiology, Key Lab of Neurological Disorder of Education Ministry, School of Basic Medicine, Tongji Medical College, Huazhong University of Science and Technology, Wuhan, P. R. China; Sino-Canada Collaborative Platform on Molecular Biology of Neurological Disease, Tongji Medical College, Huazhong University of Science and Technology, Wuhan, P. R. China. Department of Pathophysiology, Key Lab of Neurological Disorder of Education Ministry, School of Basic Medicine, Tongji Medical College, Huazhong University of Science and Technology, Wuhan, P. R. China. Department of Pathophysiology, Key Lab of Neurological Disorder of Education Ministry, School of Basic Medicine, Tongji Medical College, Huazhong University of Science and Technology, Wuhan, P. R. China; Sino-Canada Collaborative Platform on Molecular Biology of Neurological Disease, Tongji Medical College, Huazhong University of Science and Technology, Wuhan, P. R. China. Department of Pathophysiology, Key Lab of Neurological Disorder of Education Ministry, School of Basic Medicine, Tongji Medical College, Huazhong University of Science and Technology, Wuhan, P. R. China. Department of Pathophysiology, Key Lab of Neurological Disorder of Education Ministry, School of Basic Medicine, Tongji Medical College, Huazhong University of Science and Technology, Wuhan, P. R. China. Department of Pathophysiology, Key Lab of Neurological Disorder of Education Ministry, School of Basic Medicine, Tongji Medical College, Huazhong University of Science and Technology, Wuhan, P. R. China. Department of Pathophysiology, Key Lab of Neurological Disorder of Education Ministry, School of Basic Medicine, Tongji Medical College, Huazhong University of Science and Technology, Wuhan, P. R. China. Sino-Canada Collaborative Platform on Molecular Biology of Neurological Disease, Tongji Medical College, Huazhong University of Science and Technology, Wuhan, P. R. China; Department of Psychiatry and Neuroscience, Universite Laval, Quebec City, Quebec, Canada. Sino-Canada Collaborative Platform on Molecular Biology of Neurological Disease, Tongji Medical College, Huazhong University of Science and Technology, Wuhan, P. R. China; Department of Psychiatry and Neuroscience, Universite Laval, Quebec City, Quebec, Canada. Brain Research Centre and Department of Medicine, University of British Columbia, Vancouver, British Columbia, Canada. Department of Biology, Boston University, Boston, Massachusetts. Department of Pharmacology, School of Basic Medicine, Tongji Medical College, Huazhong University of Science and Technology, Wuhan, P. R. China. Department of Pathophysiology, Key Lab of Neurological Disorder of Education Ministry, School of Basic Medicine, Tongji Medical College, Huazhong University of Science and Technology, Wuhan, P. R. China. Sino-Canada Collaborative Platform on Molecular Biology of Neurological Disease, Tongji Medical College, Huazhong University of Science and Technology, Wuhan, P. R. China; Department of Psychiatry and Neuroscience, Universite Laval, Quebec City, Quebec, Canada; Centre de recherche du CHU de Quebec, Axe Neurosciences, Quebec City, Quebec, Canada. Department of Physiology, Tongji Medical College, Huazhong University of Science and Technology, Wuhan, P. R. China; Sino-Canada Collaborative Platform on Molecular Biology of Neurological Disease, Tongji Medical College, Huazhong University of Science and Technology, Wuhan, P. R. China; Institute of Brain Research, Collaborative Innovation Center for Brain Science, Huazhong University of Science and Technology, Wuhan, P. R. China. Department of Pathophysiology, Key Lab of Neurological Disorder of Education Ministry, School of Basic Medicine, Tongji Medical College, Huazhong University of Science and Technology, Wuhan, P. R. China; Sino-Canada Collaborative Platform on Molecular Biology of Neurological Disease, Tongji Medical College, Huazhong University of Science and Technology, Wuhan, P. R. China; Institute of Brain Research, Collaborative Innovation Center for Brain Science, Huazhong University of Science and Technology, Wuhan, P. R. China. Electronic address: zhulq@mail.hust.edu.cn.</t>
  </si>
  <si>
    <t>Key Laboratory of Experimental Marine Biology, Institute of Oceanology, Chinese Academy of Sciences, Qingdao, China. Laboratory for Marine Drugs and Bioproducts, Qingdao National Laboratory for Marine Science and Technology, Qingdao, China. University of Chinese Academy of Sciences, Beijing, China. Key Laboratory of Experimental Marine Biology, Institute of Oceanology, Chinese Academy of Sciences, Qingdao, China. Laboratory for Marine Drugs and Bioproducts, Qingdao National Laboratory for Marine Science and Technology, Qingdao, China. University of Chinese Academy of Sciences, Beijing,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University of Chinese Academy of Sciences, Beijing,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University of Chinese Academy of Sciences, Beijing, China.</t>
  </si>
  <si>
    <t>Institute of Medical Sciences, University of Aberdeen, United Kingdom. Institute of Medical Sciences, University of Aberdeen, United Kingdom. Institute of Medical Sciences, University of Aberdeen, United Kingdom. Institute of Medical Sciences, University of Aberdeen, United Kingdom. Institute of Medical Sciences, University of Aberdeen, United Kingdom. Institute of Medical Sciences, University of Aberdeen, United Kingdom. Institute of Medical Sciences, University of Aberdeen, United Kingdom. Laura and Isaac Perlmutter Cancer Center, New York University Langone Medical Center, New York University, New York, New York. Department of Biomedical Sciences, University of Pennsylvania School of Veterinary Medicine, Philadelphia. Institute of Medical Sciences, University of Aberdeen, United Kingdom. m.delibegovic@abdn.ac.uk h.m.wilson@abdn.ac.uk. Institute of Medical Sciences, University of Aberdeen, United Kingdom. m.delibegovic@abdn.ac.uk h.m.wilson@abdn.ac.uk.</t>
  </si>
  <si>
    <t>Department of Plastic Surgery, Zhongshan Hospital, Fudan University, 180 Fenglin Rd, Shanghai 200032, China. Electronic address: liujiaqi1213@yahoo.com. Department of Plastic Surgery, Zhongshan Hospital, Fudan University, 180 Fenglin Rd, Shanghai 200032, China. Electronic address: 081101010@fudan.edu.cn. Department of Plastic Surgery, Zhongshan Hospital, Fudan University, 180 Fenglin Rd, Shanghai 200032, China. Electronic address: zhang.yong1@zs-hospital.sh.cn. Department of Plastic Surgery, Zhongshan Hospital, Fudan University, 180 Fenglin Rd, Shanghai 200032, China. Electronic address: gu.jianying@zs-hospital.sh.cn. Department of Plastic Surgery, Zhongshan Hospital, Fudan University, 180 Fenglin Rd, Shanghai 200032, China. Electronic address: shi.yuedong@zs-hospital.sh.cn. Department of Plastic Surgery, Zhongshan Hospital, Fudan University, 180 Fenglin Rd, Shanghai 200032, China. Electronic address: yang.yanwen@zs-hospital.sh.cn. Department of Plastic Surgery, Zhongshan Hospital, Fudan University, 180 Fenglin Rd, Shanghai 200032, China. Electronic address: feng.zihao@zs-hospital.sh.cn. Department of Plastic Surgery, Zhongshan Hospital, Fudan University, 180 Fenglin Rd, Shanghai 200032, China. Electronic address: qi.fazhi@zs-hospital.sh.cn.</t>
  </si>
  <si>
    <t>Hospital Universitario Santa Cristina, Instituto de Investigacion Sanitaria Princesa, 28009 Madrid, Spain; Centro de Investigacion Biomedica en Red de Enfermedades Hepaticas y Digestivas (CIBERehd), Instituto de Salud Carlos III, 28029 Madrid, Spain. Electronic address: aguedagr.phd@gmail.com. Instituto de Investigaciones Biomedicas Alberto Sols (Centro Mixto CSIC-UAM), Arturo Duperier 4, 28029 Madrid, Spain; Centro de Investigacion Biomedica en Red de Diabetes y Enfermedades Metabolicas Asociadas (CIBERdem), Instituto de Salud Carlos IIII, 28029 Madrid, Spain. Instituto de Investigaciones Biomedicas Alberto Sols (Centro Mixto CSIC-UAM), Arturo Duperier 4, 28029 Madrid, Spain; Centro de Investigacion Biomedica en Red de Diabetes y Enfermedades Metabolicas Asociadas (CIBERdem), Instituto de Salud Carlos IIII, 28029 Madrid, Spain. Departamento de Bioquimica y Biologia Molecular II, Facultad de Farmacia, Universidad Complutense, Instituto de Investigacion Sanitaria del Hospital Clinico San Carlos (IdISSC), 28040 Madrid, Spain. Instituto de Investigaciones Biomedicas Alberto Sols (Centro Mixto CSIC-UAM), Arturo Duperier 4, 28029 Madrid, Spain; Centro de Investigacion Biomedica en Red de Diabetes y Enfermedades Metabolicas Asociadas (CIBERdem), Instituto de Salud Carlos IIII, 28029 Madrid, Spain. Hospital Universitario Santa Cristina, Instituto de Investigacion Sanitaria Princesa, 28009 Madrid, Spain; Centro de Investigacion Biomedica en Red de Enfermedades Hepaticas y Digestivas (CIBERehd), Instituto de Salud Carlos III, 28029 Madrid, Spain. Instituto de Investigaciones Biomedicas Alberto Sols (Centro Mixto CSIC-UAM), Arturo Duperier 4, 28029 Madrid, Spain; Centro de Investigacion Biomedica en Red de Diabetes y Enfermedades Metabolicas Asociadas (CIBERdem), Instituto de Salud Carlos IIII, 28029 Madrid, Spain. Instituto de Investigaciones Biomedicas Alberto Sols (Centro Mixto CSIC-UAM), Arturo Duperier 4, 28029 Madrid, Spain; Centro de Investigacion Biomedica en Red de Diabetes y Enfermedades Metabolicas Asociadas (CIBERdem), Instituto de Salud Carlos IIII, 28029 Madrid, Spain. Departmento de Nutricion, Ciencias de la Alimentacion y Fisiologia/Centro de Investigacion en Nutricion, Universidad de Navarra, 31008 Pamplona, Spain. Departmento de Nutricion, Ciencias de la Alimentacion y Fisiologia/Centro de Investigacion en Nutricion, Universidad de Navarra, 31008 Pamplona, Spain; Centro de Investigacion Biomedica en Red de la Fisiopatologia de la Obesidad y Nutricion (CIBERobn), Instituto de Salud Carlos III, 28029 Madrid, Spain; Instituto de Investigacion Sanitaria de Navarra (IdiSNA), Pamplona, Spain. Hospital Universitario Santa Cristina, Instituto de Investigacion Sanitaria Princesa, 28009 Madrid, Spain; Centro de Investigacion Biomedica en Red de Enfermedades Hepaticas y Digestivas (CIBERehd), Instituto de Salud Carlos III, 28029 Madrid, Spain. Departamento de Bioquimica y Biologia Molecular II, Facultad de Farmacia, Universidad Complutense, Instituto de Investigacion Sanitaria del Hospital Clinico San Carlos (IdISSC), 28040 Madrid, Spain. Instituto de Investigaciones Biomedicas Alberto Sols (Centro Mixto CSIC-UAM), Arturo Duperier 4, 28029 Madrid, Spain; Centro de Investigacion Biomedica en Red de Diabetes y Enfermedades Metabolicas Asociadas (CIBERdem), Instituto de Salud Carlos IIII, 28029 Madrid, Spain. Electronic address: Valverde.avalverde@iib.uam.es.</t>
  </si>
  <si>
    <t>UCIBIO, REQUIMTE, Laboratory of Applied Chemistry, Department of Chemical Sciences, Faculty of Pharmacy, University of Porto, 4050-313 Porto, Portugal. UCIBIO, REQUIMTE, Laboratory of Applied Chemistry, Department of Chemical Sciences, Faculty of Pharmacy, University of Porto, 4050-313 Porto, Portugal. UCIBIO, REQUIMTE, Laboratory of Applied Chemistry, Department of Chemical Sciences, Faculty of Pharmacy, University of Porto, 4050-313 Porto, Portugal. Department of Chemistry &amp; QOPNA, University of Aveiro, 3810-193 Aveiro, Portugal. UCIBIO, REQUIMTE, Laboratory of Toxicology, Department of Biological Sciences, Faculty of Pharmacy, University of Porto, 4050-313 Porto, Portugal. Electronic address: felixdc@ff.up.pt. Department of Chemistry &amp; QOPNA, University of Aveiro, 3810-193 Aveiro, Portugal. UCIBIO, REQUIMTE, Department of Chemistry and Biochemistry, Faculty of Sciences, University of Porto, 4169-007 Porto, Portugal. UCIBIO, REQUIMTE, Laboratory of Applied Chemistry, Department of Chemical Sciences, Faculty of Pharmacy, University of Porto, 4050-313 Porto, Portugal. Electronic address: egracas@ff.up.pt.</t>
  </si>
  <si>
    <t>Faculty of Pharmacy &amp; Pharmaceutical Sciences, U. of Alberta, Edmonton, AB, Canada. Faculty of Pharmacy &amp; Pharmaceutical Sciences, U. of Alberta, Edmonton, AB, Canada. Department of Chemical &amp; Materials Engineering, Faculty of Engineering, U. of Alberta, Edmonton, AB, Canada. Department of Medical Microbiology and Immunology, Faculty of Medicine and Dentistry, U. of Alberta, Edmonton, AB, Canada. School of Pharmacy, Chapman University, Irvine, CA, USA. Department of Laboratory Medicine &amp; Pathology, U. of Alberta, Edmonton, AB, Canada. Faculty of Pharmacy &amp; Pharmaceutical Sciences, U. of Alberta, Edmonton, AB, Canada. Faculty of Pharmacy &amp; Pharmaceutical Sciences, U. of Alberta, Edmonton, AB, Canada; Department of Chemical &amp; Materials Engineering, Faculty of Engineering, U. of Alberta, Edmonton, AB, Canada; Department of Biomedical Engineering, Faculty of Medicine &amp; Dentistry, U. of Alberta, Edmonton, AB, Canada. Electronic address: huludag@ualberta.ca.</t>
  </si>
  <si>
    <t>Department of Medicinal Oncology, The First Affiliated Hospital, Sun Yat-Sen University, Guangzhou 510080, China. Department of Medical Ultrasonics, Institute of Diagnostic and Interventional Ultrasound, The First Affiliated Hospital, SUN Yat-Sen University, 510080, China. Department of Medical Ultrasonics, Institute of Diagnostic and Interventional Ultrasound, The First Affiliated Hospital, SUN Yat-Sen University, 510080, China. Department of Medicinal Oncology, The First Affiliated Hospital, Sun Yat-Sen University, Guangzhou 510080, China. Department of Medicinal Oncology, The First Affiliated Hospital, Sun Yat-Sen University, Guangzhou 510080, China. Department of Medicinal Oncology, The First Affiliated Hospital, Sun Yat-Sen University, Guangzhou 510080, China. Department of Nuclear Medicine, The First Affiliated Hospital, SUN Yat-Sen University, 510080, China. Department of Medicinal Oncology, The First Affiliated Hospital, Sun Yat-Sen University, Guangzhou 510080, China. Electronic address: jxgdhp@163.com.</t>
  </si>
  <si>
    <t>School of Pharmacy, Nanchang University, 461 Bayi Road, Nanchang 330006, People's Repulic of China. School of Pharmacy, Nanchang University, 461 Bayi Road, Nanchang 330006, People's Repulic of China. Center of Analysis and Testing, Nanchang University, Nanchang 330047, People's Repulic of China. State Key Laboratory of Drug Research, Shanghai Institute of Materia Medica, Chinese Academy of Sciences, Shanghai 201203, People's Repulic of China. State Key Laboratory of Drug Research, Shanghai Institute of Materia Medica, Chinese Academy of Sciences, Shanghai 201203, People's Repulic of China. School of Pharmacy, Nanchang University, 461 Bayi Road, Nanchang 330006, People's Repulic of China. State Key Laboratory of Drug Research, Shanghai Institute of Materia Medica, Chinese Academy of Sciences, Shanghai 201203, People's Repulic of China. School of Pharmacy, Nanchang University, 461 Bayi Road, Nanchang 330006, People's Repulic of China. Electronic address: maoshuichun@ncu.edu.cn.</t>
  </si>
  <si>
    <t>State Key Laboratory of Molecular Engineering of Polymers, Department of Macromolecular Science, Fudan University, Shanghai 200433, P. R. China. pingzhou@fudan.edu.cn.</t>
  </si>
  <si>
    <t>a Medicinal and Natural Products Chemistry Research Center , Shiraz University of Medical Sciences , Shiraz , Iran. b Testing Calibration, Geotechnic &amp; Technical Inspection Servies , Binaazma Sepahan Consulting Eng. Co. , Isfahan , Iran. c Health Technology Incubator Center , Zahedan University of Medical Sciences , Zahedan , Iran. d Department of Molecular and Supramolecular Modelling , Chemistry and Chemical Engineering Research Center of Iran , Tehran , Iran. e Department of Pharmacology and Toxicology, Faculty of Pharmacy , Zabol University of Medical Sciences , Zabol , Iran.</t>
  </si>
  <si>
    <t>From the Cold Spring Harbor Laboratory, Cold Spring Harbor, New York 11724. the Department of Chemistry, University of Zurich, Winterthurerstrasse 190, CH-8057 Zurich, Switzerland, and. ChimieParisTech, PSL Research University, Laboratory for Inorganic Chemical Biology, 75005 Paris, France. From the Cold Spring Harbor Laboratory, Cold Spring Harbor, New York 11724, tonks@cshl.edu.</t>
  </si>
  <si>
    <t>Department of Chemistry, College of Arts and Sciences, Khalifa University of Science and Technology, Abu Dhabi, United Arab Emirates. Bioinformatics Institute, Agency for Science, Technology and Research, Singapore. Bioinformatics Institute, Agency for Science, Technology and Research, Singapore. Department of Biological Sciences, National University of Singapore, Singapore. School of Biological Sciences, Nanyang Technological University, Singapore. Department of Chemistry, College of Arts and Sciences, Khalifa University of Science and Technology, Abu Dhabi, United Arab Emirates.</t>
  </si>
  <si>
    <t>a College of Pharmacy , Wonkwang University , Iksan , Republic of Korea. b College of Medical and Life Sciences , Silla University , Busan , Republic of Korea. a College of Pharmacy , Wonkwang University , Iksan , Republic of Korea.</t>
  </si>
  <si>
    <t>School of Chemistry and Physics, University of KwaZulu-Natal, P/Bag X54001, Westville, Durban, South Africa. School of Chemistry and Physics, University of KwaZulu-Natal, P/Bag X54001, Westville, Durban, South Africa. Electronic address: singhp4@ukzn.ac.za. School of Chemistry and Physics, University of KwaZulu-Natal, P/Bag X54001, Westville, Durban, South Africa. School of Chemistry and Physics, University of KwaZulu-Natal, P/Bag X54001, Westville, Durban, South Africa. Electronic address: parveshdurban@gmail.com.</t>
  </si>
  <si>
    <t>Department of General Surgery, Drum Tower Hospital, Medical School of Nanjing University, 321 Zhongshan Road, Nanjing, Jiangsu, 210008, China. State Key Laboratory of Pharmaceutical Biotechnology, Jiangsu Engineering Research Center for MicroRNA Biology and Biotechnology, NJU Advanced Institute for Life Sciences (NAILS), School of Life Sciences, Nanjing University, 163 Xianlin Road, Nanjing, Jiangsu, 210046, China. State Key Laboratory of Pharmaceutical Biotechnology, Jiangsu Engineering Research Center for MicroRNA Biology and Biotechnology, NJU Advanced Institute for Life Sciences (NAILS), School of Life Sciences, Nanjing University, 163 Xianlin Road, Nanjing, Jiangsu, 210046, China. Department of General Surgery, Drum Tower Hospital, Medical School of Nanjing University, 321 Zhongshan Road, Nanjing, Jiangsu, 210008, China. State Key Laboratory of Pharmaceutical Biotechnology, Jiangsu Engineering Research Center for MicroRNA Biology and Biotechnology, NJU Advanced Institute for Life Sciences (NAILS), School of Life Sciences, Nanjing University, 163 Xianlin Road, Nanjing, Jiangsu, 210046, China. State Key Laboratory of Pharmaceutical Biotechnology, Jiangsu Engineering Research Center for MicroRNA Biology and Biotechnology, NJU Advanced Institute for Life Sciences (NAILS), School of Life Sciences, Nanjing University, 163 Xianlin Road, Nanjing, Jiangsu, 210046, China. Department of General Surgery, Sir Run Run Shaw Hospital, School of Medicine, Zhejiang University, East Qingchun Road, Hangzhou, 310016, China. State Key Laboratory of Pharmaceutical Biotechnology, Jiangsu Engineering Research Center for MicroRNA Biology and Biotechnology, NJU Advanced Institute for Life Sciences (NAILS), School of Life Sciences, Nanjing University, 163 Xianlin Road, Nanjing, Jiangsu, 210046, China. Medical School of Nanjing University, 22 Hankou Road, Nanjing, Jiangsu, 210093, China. State Key Laboratory of Pharmaceutical Biotechnology, Jiangsu Engineering Research Center for MicroRNA Biology and Biotechnology, NJU Advanced Institute for Life Sciences (NAILS), School of Life Sciences, Nanjing University, 163 Xianlin Road, Nanjing, Jiangsu, 210046, China. Department of General Surgery, Drum Tower Hospital, Medical School of Nanjing University, 321 Zhongshan Road, Nanjing, Jiangsu, 210008, China. medical.lis@gmail.com. State Key Laboratory of Pharmaceutical Biotechnology, Jiangsu Engineering Research Center for MicroRNA Biology and Biotechnology, NJU Advanced Institute for Life Sciences (NAILS), School of Life Sciences, Nanjing University, 163 Xianlin Road, Nanjing, Jiangsu, 210046, China. xichen@nju.edu.cn. Department of General Surgery, Drum Tower Hospital, Medical School of Nanjing University, 321 Zhongshan Road, Nanjing, Jiangsu, 210008, China. medguanwx@163.com.</t>
  </si>
  <si>
    <t>Laboratory of Chinese Herbal Drug Discovery, Institute of Tropical Medicine, Guangzhou University of Chinese Medicine, Guangzhou, Guangdong 510405, P.R. China. Laboratory of Chinese Herbal Drug Discovery, Institute of Tropical Medicine, Guangzhou University of Chinese Medicine, Guangzhou, Guangdong 510405, P.R. China. Laboratory of Chinese Herbal Drug Discovery, Institute of Tropical Medicine, Guangzhou University of Chinese Medicine, Guangzhou, Guangdong 510405, P.R. China. Laboratory of Chinese Herbal Drug Discovery, Institute of Tropical Medicine, Guangzhou University of Chinese Medicine, Guangzhou, Guangdong 510405, P.R. China. Laboratory of Chinese Herbal Drug Discovery, Institute of Tropical Medicine, Guangzhou University of Chinese Medicine, Guangzhou, Guangdong 510405, P.R. China. Key Laboratory of Plant Resources Conservation and Sustainable Utilization, South China Botanical Garden, Chinese Academy of Sciences, Guangzhou, Guangdong 510650, P.R. China. Laboratory of Chinese Herbal Drug Discovery, Institute of Tropical Medicine, Guangzhou University of Chinese Medicine, Guangzhou, Guangdong 510405, P.R. China. Laboratory of Chinese Herbal Drug Discovery, Institute of Tropical Medicine, Guangzhou University of Chinese Medicine, Guangzhou, Guangdong 510405, P.R. China.</t>
  </si>
  <si>
    <t>Department of Chemistry and Biochemistry , Utah State University , Logan , Utah 84322-0300 , United States. Department of Chemistry and Biochemistry , Utah State University , Logan , Utah 84322-0300 , United States. Department of Chemistry , Yale University , 225 Prospect Street , New Haven , Connecticut 06520 , United States. Department of Chemistry , Yale University , 225 Prospect Street , New Haven , Connecticut 06520 , United States. Department of Chemistry , Yale University , 225 Prospect Street , New Haven , Connecticut 06520 , United States. Department of Molecular Biophysics and Biochemistry , Yale University , 266 Whitney Avenue , New Haven , Connecticut 06520 , United States. Department of Chemistry and Biochemistry , Utah State University , Logan , Utah 84322-0300 , United States. Department of Chemistry and Biochemistry , Utah State University , Logan , Utah 84322-0300 , United States.</t>
  </si>
  <si>
    <t>a State Key Laboratory of Drug Research , Shanghai Institute of Materia Medica, Chinese Academy of Sciences , Shanghai 201203 , China. b University of Chinese Academy of Science , Beijing 100049 , China. a State Key Laboratory of Drug Research , Shanghai Institute of Materia Medica, Chinese Academy of Sciences , Shanghai 201203 , China. b University of Chinese Academy of Science , Beijing 100049 , China. a State Key Laboratory of Drug Research , Shanghai Institute of Materia Medica, Chinese Academy of Sciences , Shanghai 201203 , China. b University of Chinese Academy of Science , Beijing 100049 , China. a State Key Laboratory of Drug Research , Shanghai Institute of Materia Medica, Chinese Academy of Sciences , Shanghai 201203 , China. b University of Chinese Academy of Science , Beijing 100049 , China. a State Key Laboratory of Drug Research , Shanghai Institute of Materia Medica, Chinese Academy of Sciences , Shanghai 201203 , China. b University of Chinese Academy of Science , Beijing 100049 , China. a State Key Laboratory of Drug Research , Shanghai Institute of Materia Medica, Chinese Academy of Sciences , Shanghai 201203 , China. b University of Chinese Academy of Science , Beijing 100049 , China.</t>
  </si>
  <si>
    <t>Biochemistry Department, University of Missouri, Columbia, MO, United States. Biochemistry Department, University of Missouri, Columbia, MO, United States. Electronic address: vandorens@missouri.edu.</t>
  </si>
  <si>
    <t>Research Unit Neurobiology of Diabetes, Helmholtz Zentrum Munchen, Neuherberg, Germany. Institute for Diabetes and Obesity, Helmholtz Zentrum Munchen, Neuherberg, Germany. Division of Metabolic Diseases, Technische Universitat Munchen, Munich, Germany. German Center for Diabetes Research (DZD), Neuherberg, Germany. Research Unit Neurobiology of Diabetes, Helmholtz Zentrum Munchen, Neuherberg, Germany. Institute for Diabetes and Obesity, Helmholtz Zentrum Munchen, Neuherberg, Germany. German Center for Diabetes Research (DZD), Neuherberg, Germany. Research Unit Neurobiology of Diabetes, Helmholtz Zentrum Munchen, Neuherberg, Germany. Institute for Diabetes and Obesity, Helmholtz Zentrum Munchen, Neuherberg, Germany. Division of Metabolic Diseases, Technische Universitat Munchen, Munich, Germany. German Center for Diabetes Research (DZD), Neuherberg, Germany. German Center for Diabetes Research (DZD), Neuherberg, Germany. Institute for Clinical Biochemistry and Pathobiochemistry, German Diabetes Center, Heinrich Heine University, Leibniz Center for Diabetes Research, Dusseldorf, Germany. Research Unit Neurobiology of Diabetes, Helmholtz Zentrum Munchen, Neuherberg, Germany. Institute for Diabetes and Obesity, Helmholtz Zentrum Munchen, Neuherberg, Germany. Division of Metabolic Diseases, Technische Universitat Munchen, Munich, Germany. German Center for Diabetes Research (DZD), Neuherberg, Germany. Institute for Diabetes and Obesity, Helmholtz Zentrum Munchen, Neuherberg, Germany. German Center for Diabetes Research (DZD), Neuherberg, Germany. Biomedical Research and Innovation Platform, South African Medical Research Council, Tygerberg, South Africa. Research Unit Neurobiology of Diabetes, Helmholtz Zentrum Munchen, Neuherberg, Germany. Institute for Diabetes and Obesity, Helmholtz Zentrum Munchen, Neuherberg, Germany. Division of Metabolic Diseases, Technische Universitat Munchen, Munich, Germany. German Center for Diabetes Research (DZD), Neuherberg, Germany. Institute of Structural Biology, Helmholtz Zentrum Munchen, Neuherberg, Germany. Biomolecular Nuclear Magnetic Resonance and Center for Integrated Protein Science Munich at Department Chemie, Technische Universitat Munchen, Garching, Germany. Department of Biochemistry and Molecular Biology, Monash University, Melbourne, Victoria, Australia. Department of Biochemistry and Molecular Biology, Monash University, Melbourne, Victoria, Australia. Department of Physiology, Monash University, Melbourne, Victoria, Australia. Psychiatry and Behavioral Neuroscience, Metabolic Diseases Institute, University of Cincinnati College of Medicine, Cincinnati, OH. Institute for Diabetes and Obesity, Helmholtz Zentrum Munchen, Neuherberg, Germany. German Center for Diabetes Research (DZD), Neuherberg, Germany. Institute for Diabetes and Obesity, Helmholtz Zentrum Munchen, Neuherberg, Germany. German Center for Diabetes Research (DZD), Neuherberg, Germany. Molecular EXposomics, Helmholtz Zentrum Munchen, Neuherberg, Germany. Molecular EXposomics, Helmholtz Zentrum Munchen, Neuherberg, Germany. Institute of Structural Biology, Helmholtz Zentrum Munchen, Neuherberg, Germany. Biomolecular Nuclear Magnetic Resonance and Center for Integrated Protein Science Munich at Department Chemie, Technische Universitat Munchen, Garching, Germany. Institute of Structural Biology, Helmholtz Zentrum Munchen, Neuherberg, Germany. Biomolecular Nuclear Magnetic Resonance and Center for Integrated Protein Science Munich at Department Chemie, Technische Universitat Munchen, Garching, Germany. Institute for Diabetes and Obesity, Helmholtz Zentrum Munchen, Neuherberg, Germany. Division of Metabolic Diseases, Technische Universitat Munchen, Munich, Germany. German Center for Diabetes Research (DZD), Neuherberg, Germany. Research Unit Neurobiology of Diabetes, Helmholtz Zentrum Munchen, Neuherberg, Germany paul.pfluger@helmholtz-muenchen.de. Institute for Diabetes and Obesity, Helmholtz Zentrum Munchen, Neuherberg, Germany. German Center for Diabetes Research (DZD), Neuherberg, Germany.</t>
  </si>
  <si>
    <t>a Key Laboratory of Structure-Based Drug Design &amp; Discovery, Ministry of Education , Shenyang Pharmaceutical University , Shenyang , Liaoning , PR China. b School of Traditional Chinese Materia Medica , Shenyang Pharmaceutical University , Shenyang , Liaoning PR China. c Faculty of Pharmaceutical Sciences , Toho University , Funabashi , Japan. a Key Laboratory of Structure-Based Drug Design &amp; Discovery, Ministry of Education , Shenyang Pharmaceutical University , Shenyang , Liaoning , PR China. c Faculty of Pharmaceutical Sciences , Toho University , Funabashi , Japan. a Key Laboratory of Structure-Based Drug Design &amp; Discovery, Ministry of Education , Shenyang Pharmaceutical University , Shenyang , Liaoning , PR China. d School of Pharmaceutical Engineering , Shenyang Pharmaceutical University , Shenyang , Liaoning , PR China. a Key Laboratory of Structure-Based Drug Design &amp; Discovery, Ministry of Education , Shenyang Pharmaceutical University , Shenyang , Liaoning , PR China. d School of Pharmaceutical Engineering , Shenyang Pharmaceutical University , Shenyang , Liaoning , PR China. a Key Laboratory of Structure-Based Drug Design &amp; Discovery, Ministry of Education , Shenyang Pharmaceutical University , Shenyang , Liaoning , PR China. b School of Traditional Chinese Materia Medica , Shenyang Pharmaceutical University , Shenyang , Liaoning PR China. a Key Laboratory of Structure-Based Drug Design &amp; Discovery, Ministry of Education , Shenyang Pharmaceutical University , Shenyang , Liaoning , PR China. b School of Traditional Chinese Materia Medica , Shenyang Pharmaceutical University , Shenyang , Liaoning PR China. a Key Laboratory of Structure-Based Drug Design &amp; Discovery, Ministry of Education , Shenyang Pharmaceutical University , Shenyang , Liaoning , PR China. d School of Pharmaceutical Engineering , Shenyang Pharmaceutical University , Shenyang , Liaoning , PR China. a Key Laboratory of Structure-Based Drug Design &amp; Discovery, Ministry of Education , Shenyang Pharmaceutical University , Shenyang , Liaoning , PR China. b School of Traditional Chinese Materia Medica , Shenyang Pharmaceutical University , Shenyang , Liaoning PR China. c Faculty of Pharmaceutical Sciences , Toho University , Funabashi , Japan.</t>
  </si>
  <si>
    <t>Department of Chemical and Biological Engineering , University of Colorado , 3415 Colorado Avenue , Boulder , Colorado 80303 , United States. Laboratory of Molecular Modeling and Drug Discovery , Istituto Italiano di Tecnologia , Via Morego 30 , 16163 Genova , Italy. Department of Chemical and Biological Engineering , University of Colorado , 3415 Colorado Avenue , Boulder , Colorado 80303 , United States. Department of Chemical and Biological Engineering , University of Colorado , 3415 Colorado Avenue , Boulder , Colorado 80303 , United States. Department of Chemistry and Chemical Biology , Harvard University , 12 Oxford Street , Cambridge , Massachusetts 02138 , United States. Department of Chemical and Biological Engineering , University of Colorado , 3415 Colorado Avenue , Boulder , Colorado 80303 , United States. Molecular Biophysics and Integrated Bioimaging , Lawrence Berkeley National Laboratory , Berkeley , California 94720 , United States. Molecular Biophysics and Integrated Bioimaging , Lawrence Berkeley National Laboratory , Berkeley , California 94720 , United States. Department of Biological Chemistry and Molecular Pharmacology , Harvard Medical School , 240 Longwood Avenue , Boston , Massachusetts 02115 , United States. Department of Biochemistry , University of Colorado , 3415 Colorado Avenue , Boulder , Colorado 80303 , United States. Laboratory of Molecular Modeling and Drug Discovery , Istituto Italiano di Tecnologia , Via Morego 30 , 16163 Genova , Italy. Department of Chemical and Biological Engineering , University of Colorado , 3415 Colorado Avenue , Boulder , Colorado 80303 , United States.</t>
  </si>
  <si>
    <t>Agriculture and Agri-Food Canada, Sherbrooke Research and Development Centre, Sherbrooke, QC, J1M 0C8, Canada. Department of Animal Science, McGill University, Ste-Anne-de-, Bellevue, QC, H9X 3V9, Canada. Centre for Genetic Improvement of Livestock, Department of Animal Biosciences, University of Guelph, Guelph, ON, N1G 2W1, Canada. Centre for Genetic Improvement of Livestock, Department of Animal Biosciences, University of Guelph, Guelph, ON, N1G 2W1, Canada. Canadian Dairy Network, Guelph, ON, N1K 1E5, Canada. Department of Animal Science, McGill University, Ste-Anne-de-, Bellevue, QC, H9X 3V9, Canada. xin.zhao@mcgill.ca. Agriculture and Agri-Food Canada, Sherbrooke Research and Development Centre, Sherbrooke, QC, J1M 0C8, Canada. Eveline.ibeagha-awemu@agr.gc.ca.</t>
  </si>
  <si>
    <t>School of Chinese Medicine, Hong Kong Baptist University, Kowloon, Hong Kong. School of Chinese Medicine, Hong Kong Baptist University, Kowloon, Hong Kong. School of Chinese Medicine, Hong Kong Baptist University, Kowloon, Hong Kong. School of Chinese Medicine, Hong Kong Baptist University, Kowloon, Hong Kong. Shenzhen Research Institute and Continuing Education, Hong Kong Baptist University, Shenzhen, China. Shenzhen Research Institute and Continuing Education, Hong Kong Baptist University, Shenzhen, China. School of Chinese Medicine, Hong Kong Baptist University, Kowloon, Hong Kong. School of Chinese Medicine, Hong Kong Baptist University, Kowloon, Hong Kong. School of Pharmaceutical Sciences, Health Science Center, Shenzhen University, Shenzhen, China. School of Chinese Medicine, Hong Kong Baptist University, Kowloon, Hong Kong. Shenzhen Research Institute and Continuing Education, Hong Kong Baptist University, Shenzhen, China.</t>
  </si>
  <si>
    <t>Key Laboratory of Tumor Molecular Biology in Binzhou Medical University, Department of Biochemistry and Molecular Biology, Binzhou Medical University, YanTai, ShanDong 264003, PR China; The Key Laboratory of Traditional Chinese Medicine Prescription Effect and Clinical Evaluation of State Administration of Traditional Chinese Medicine, School of Pharmacy, Binzhou Medical University, YanTai, ShanDong 264003, PR China. Yantai Institute of Coastal Zone Research Chinese Academy of Sciences, Yantai 264003, PR China. Key Laboratory of Tumor Molecular Biology in Binzhou Medical University, Department of Biochemistry and Molecular Biology, Binzhou Medical University, YanTai, ShanDong 264003, PR China. Key Laboratory of Tumor Molecular Biology in Binzhou Medical University, Department of Biochemistry and Molecular Biology, Binzhou Medical University, YanTai, ShanDong 264003, PR China. Key Laboratory of Tumor Molecular Biology in Binzhou Medical University, Department of Biochemistry and Molecular Biology, Binzhou Medical University, YanTai, ShanDong 264003, PR China. Key Laboratory of Tumor Molecular Biology in Binzhou Medical University, Department of Biochemistry and Molecular Biology, Binzhou Medical University, YanTai, ShanDong 264003, PR China. The Key Laboratory of Traditional Chinese Medicine Prescription Effect and Clinical Evaluation of State Administration of Traditional Chinese Medicine, School of Pharmacy, Binzhou Medical University, YanTai, ShanDong 264003, PR China. Electronic address: xumaolei1234@163.com. Key Laboratory of Tumor Molecular Biology in Binzhou Medical University, Department of Biochemistry and Molecular Biology, Binzhou Medical University, YanTai, ShanDong 264003, PR China. Electronic address: shuyangxie@aliyun.com.</t>
  </si>
  <si>
    <t>Department of Medical Chemistry, Medical University of Gdansk, Gdansk, Poland, alicja.kuban-jankowska@gumed.edu.pl. Department of Medical Microbiology and Immunology, University of Alberta, Edmonton, AB, Canada. Department of Medical Chemistry, Medical University of Gdansk, Gdansk, Poland, alicja.kuban-jankowska@gumed.edu.pl. Department of Oncology, University of Alberta, Edmonton, AB, Canada. Department of Medical Chemistry, Medical University of Gdansk, Gdansk, Poland, alicja.kuban-jankowska@gumed.edu.pl.</t>
  </si>
  <si>
    <t>Department of Pharmacognosy, School of Pharmacy, Fudan University, Shanghai 201203, PR China. Department of Pharmacognosy, School of Pharmacy, Fudan University, Shanghai 201203, PR China. National Center for Drug Screening, State Key Laboratory of Drug Research, Shanghai Institute of Materia Medica, Chinese Academy of Sciences, Shanghai 201203, PR China. Institute of Analytical Chemistry, Han Dock Su Pyongyang University of Light Industry, Pyongyang 999093, DPR, Korea. National Center for Drug Screening, State Key Laboratory of Drug Research, Shanghai Institute of Materia Medica, Chinese Academy of Sciences, Shanghai 201203, PR China. National Center for Drug Screening, State Key Laboratory of Drug Research, Shanghai Institute of Materia Medica, Chinese Academy of Sciences, Shanghai 201203, PR China. Department of Pharmacognosy, School of Pharmacy, Fudan University, Shanghai 201203, PR China. Electronic address: ajhou@shmu.edu.cn.</t>
  </si>
  <si>
    <t>Department of Chemistry, Dongguk University, Seoul, 100-715, Republic of Korea. School of Pharmacy, Sungkyunkwan University, Suwon, 16419, Republic of Korea. School of Pharmacy, Sungkyunkwan University, Suwon, 16419, Republic of Korea. Department of Chemistry, Dongguk University, Seoul, 100-715, Republic of Korea. Department of Chemistry, Dongguk University, Seoul, 100-715, Republic of Korea. School of Pharmacy, Sungkyunkwan University, Suwon, 16419, Republic of Korea. Department of Chemistry, Dongguk University, Seoul, 100-715, Republic of Korea. School of Pharmacy, Sungkyunkwan University, Suwon, 16419, Republic of Korea.</t>
  </si>
  <si>
    <t>Department of Cell Biology, UCL Institute of Ophthalmology, 11-43 Bath Street, London, EC1V 9EL, U.K. Department of Cell Biology, UCL Institute of Ophthalmology, 11-43 Bath Street, London, EC1V 9EL, U.K. Department of Cell Biology, UCL Institute of Ophthalmology, 11-43 Bath Street, London, EC1V 9EL, U.K. c.futter@ucl.ac.uk.</t>
  </si>
  <si>
    <t>State Key Laboratory of Natural and Biomimetic Drugs, Department of Molecular and Cellular Pharmacology, School of Pharmaceutical Sciences , Peking University , 38 Xueyuan Road , Haidian District, Beijing 100191 , China. State Key Laboratory of Natural and Biomimetic Drugs, Department of Molecular and Cellular Pharmacology, School of Pharmaceutical Sciences , Peking University , 38 Xueyuan Road , Haidian District, Beijing 100191 , China. College of Chemistry, State Key Laboratory of Elemento-Organic Chemistry , Nankai University , Tianjin 300071 , China. State Key Laboratory of Natural and Biomimetic Drugs, Department of Molecular and Cellular Pharmacology, School of Pharmaceutical Sciences , Peking University , 38 Xueyuan Road , Haidian District, Beijing 100191 , China. State Key Laboratory of Natural and Biomimetic Drugs, Department of Molecular and Cellular Pharmacology, School of Pharmaceutical Sciences , Peking University , 38 Xueyuan Road , Haidian District, Beijing 100191 , China. State Key Laboratory of Natural and Biomimetic Drugs, Department of Molecular and Cellular Pharmacology, School of Pharmaceutical Sciences , Peking University , 38 Xueyuan Road , Haidian District, Beijing 100191 , China. State Key Laboratory of Natural and Biomimetic Drugs, Department of Molecular and Cellular Pharmacology, School of Pharmaceutical Sciences , Peking University , 38 Xueyuan Road , Haidian District, Beijing 100191 , China. State Key Laboratory of Natural and Biomimetic Drugs, Department of Molecular and Cellular Pharmacology, School of Pharmaceutical Sciences , Peking University , 38 Xueyuan Road , Haidian District, Beijing 100191 , China. College of Chemistry, State Key Laboratory of Elemento-Organic Chemistry , Nankai University , Tianjin 300071 , China. College of Chemistry and Molecular Engineering , Peking University , Beijing 100871 , China. College of Chemistry and Molecular Engineering , Peking University , Beijing 100871 , China. State Key Laboratory of Natural and Biomimetic Drugs, Department of Molecular and Cellular Pharmacology, School of Pharmaceutical Sciences , Peking University , 38 Xueyuan Road , Haidian District, Beijing 100191 , China.</t>
  </si>
  <si>
    <t>Center for Gender-Specific Medicine, Italian National Institute of Health, Viale Regina Elena 299, Rome, 00161, Italy. Center of Studies of Health, Society and Chronic non-Communicable Diseases, Institute of Health Sciences, University of O'Higgins, Alameda 611, Rancagua, Region of O'Higgins, Chile. Center for Gender-Specific Medicine, Italian National Institute of Health, Viale Regina Elena 299, Rome, 00161, Italy. Center for Gender-Specific Medicine, Italian National Institute of Health, Viale Regina Elena 299, Rome, 00161, Italy. Center for Gender-Specific Medicine, Italian National Institute of Health, Viale Regina Elena 299, Rome, 00161, Italy. Center for Gender-Specific Medicine, Italian National Institute of Health, Viale Regina Elena 299, Rome, 00161, Italy. Department Medical-Surgical Sciences and Biotechnologies, Faculty of Pharmacy and Medicine, Sapienza University of Rome, Rome, Italy. "Fabia Mater" Hospital, Via Olevano Romano 25, Rome, 00171, Italy. Center for Gender-Specific Medicine, Italian National Institute of Health, Viale Regina Elena 299, Rome, 00161, Italy. Center for Gender-Specific Medicine, Italian National Institute of Health, Viale Regina Elena 299, Rome, 00161, Italy. roberta.masella@iss.it.</t>
  </si>
  <si>
    <t>Laboratory for Proteomics and Metabolomics, Research Division, General Hospital of Mexico "Dr. Eduardo Liceaga", Mexico City, Mexico. Laboratory for Proteomics and Metabolomics, Research Division, General Hospital of Mexico "Dr. Eduardo Liceaga", Mexico City, Mexico. Laboratory for Proteomics and Metabolomics, Research Division, General Hospital of Mexico "Dr. Eduardo Liceaga", Mexico City, Mexico. Laboratory for Proteomics and Metabolomics, Research Division, General Hospital of Mexico "Dr. Eduardo Liceaga", Mexico City, Mexico. Laboratory for Proteomics and Metabolomics, Research Division, General Hospital of Mexico "Dr. Eduardo Liceaga", Mexico City, Mexico. Laboratory for Proteomics and Metabolomics, Research Division, General Hospital of Mexico "Dr. Eduardo Liceaga", Mexico City, Mexico. Laboratory for Proteomics and Metabolomics, Research Division, General Hospital of Mexico "Dr. Eduardo Liceaga", Mexico City, Mexico. Research Unit for Experimental Medicine, School of Medicine, National Autonomous University of Mexico, Mexico City, Mexico. Department of Innate Immunity and Tolerance, Institute of Transfusion Medicine and Immunology, Medical Faculty Mannheim, Heidelberg University, Mannheim, Germany. Laboratory for Proteomics and Metabolomics, Research Division, General Hospital of Mexico "Dr. Eduardo Liceaga", Mexico City, Mexico.</t>
  </si>
  <si>
    <t>Institute of Structural Biology , Helmholtz Zentrum Munchen , 85764 Neuherberg , Germany. Biomolecular NMR and Center for Integrated Protein Science Munich at Department of Chemistry , Technical University of Munich , 85747 Garching , Germany. Institute of Structural Biology , Helmholtz Zentrum Munchen , 85764 Neuherberg , Germany. Biomolecular NMR and Center for Integrated Protein Science Munich at Department of Chemistry , Technical University of Munich , 85747 Garching , Germany. Metabolism, Diabetes and Obesity Program, Biomedicine Discovery Institute, and Department of Biochemistry and Molecular Biology , Monash University , Victoria 3800 , Australia. Research Unit Neurobiology of Diabetes , Helmholtz Zentrum Munchen , 85764 Neuherberg , Germany. Institute for Diabetes and Obesity , Helmholtz Zentrum Munchen , 85764 Neuherberg , Germany. Division of Metabolic Diseases , Technische Universitat Munchen , 80333 Munich , Germany. German Center for Diabetes Research (DZD) , 85764 Neuherberg , Germany. Metabolism, Diabetes and Obesity Program, Biomedicine Discovery Institute, and Department of Physiology , Monash University , Victoria 3800 , Australia. Institute of Structural Biology , Helmholtz Zentrum Munchen , 85764 Neuherberg , Germany. Biomolecular NMR and Center for Integrated Protein Science Munich at Department of Chemistry , Technical University of Munich , 85747 Garching , Germany. Institute of Medicinal Chemistry , Helmholtz Zentrum Munchen , 85764 Neuherberg , Germany. Institute of Structural Biology , Helmholtz Zentrum Munchen , 85764 Neuherberg , Germany. Research Unit Neurobiology of Diabetes , Helmholtz Zentrum Munchen , 85764 Neuherberg , Germany. Institute for Diabetes and Obesity , Helmholtz Zentrum Munchen , 85764 Neuherberg , Germany. German Center for Diabetes Research (DZD) , 85764 Neuherberg , Germany. Molecular EXposomics , Helmholtz Zentrum Munchen , 85764 Neuherberg , Germany. Molecular EXposomics , Helmholtz Zentrum Munchen , 85764 Neuherberg , Germany. Institute of Medicinal Chemistry , Helmholtz Zentrum Munchen , 85764 Neuherberg , Germany. Institute of Organic Chemistry , Leibniz Universitat Hannover , 30167 Hannover , Germany. Metabolism, Diabetes and Obesity Program, Biomedicine Discovery Institute, and Department of Physiology , Monash University , Victoria 3800 , Australia. Metabolism, Diabetes and Obesity Program, Biomedicine Discovery Institute, and Department of Biochemistry and Molecular Biology , Monash University , Victoria 3800 , Australia. Peter MacCallum Cancer Centre , Melbourne , Victoria 3000 , Australia. Institute for Diabetes and Obesity , Helmholtz Zentrum Munchen , 85764 Neuherberg , Germany. Division of Metabolic Diseases , Technische Universitat Munchen , 80333 Munich , Germany. German Center for Diabetes Research (DZD) , 85764 Neuherberg , Germany. Research Unit Neurobiology of Diabetes , Helmholtz Zentrum Munchen , 85764 Neuherberg , Germany. Institute for Diabetes and Obesity , Helmholtz Zentrum Munchen , 85764 Neuherberg , Germany. German Center for Diabetes Research (DZD) , 85764 Neuherberg , Germany. Institute of Structural Biology , Helmholtz Zentrum Munchen , 85764 Neuherberg , Germany. Biomolecular NMR and Center for Integrated Protein Science Munich at Department of Chemistry , Technical University of Munich , 85747 Garching , Germany. Institute of Structural Biology , Helmholtz Zentrum Munchen , 85764 Neuherberg , Germany. Biomolecular NMR and Center for Integrated Protein Science Munich at Department of Chemistry , Technical University of Munich , 85747 Garching , Germany.</t>
  </si>
  <si>
    <t>Drug Discovery Research Department, Kyoto Pharmaceutical Industries, Ltd. Drug Discovery Research Department, Kyoto Pharmaceutical Industries, Ltd. Drug Discovery Research Department, Kyoto Pharmaceutical Industries, Ltd. Drug Discovery Research Department, Kyoto Pharmaceutical Industries, Ltd. Drug Discovery Research Department, Kyoto Pharmaceutical Industries, Ltd. School of Pharmacy, Kitasato University. School of Pharmacy, Kitasato University. Drug Discovery Research Department, Kyoto Pharmaceutical Industries, Ltd.</t>
  </si>
  <si>
    <t>State Key Laboratory of Drug Research , Shanghai Institute of Materia Medica, Chinese Academy of Sciences , Shanghai 201203 , People's Republic of China. Institute of Bioengineering and Nanotechnology , The Nanos 138669 , Singapore. State Key Laboratory of Drug Research , Shanghai Institute of Materia Medica, Chinese Academy of Sciences , Shanghai 201203 , People's Republic of China.</t>
  </si>
  <si>
    <t>Department of Chemistry , Brandeis University , 415 South Street , Waltham , Massachusetts 02454 , United States. Department of Chemistry , Brandeis University , 415 South Street , Waltham , Massachusetts 02454 , United States. Department of Chemistry , Brandeis University , 415 South Street , Waltham , Massachusetts 02454 , United States.</t>
  </si>
  <si>
    <t>College of Pharmacy, Drug Research and Development Center, Daegu Catholic University, Gyeongbuk 38430, Republic of Korea; Laboratory of Research and Applied Biochemistry, Center for Research and Technology Transfer, Vietnam Academy of Science and Technology, Hanoi, Viet Nam. Department of Food and Life Science, Pukyong National University, Busan 48513, Republic of Korea. Laboratory of Research and Applied Biochemistry, Center for Research and Technology Transfer, Vietnam Academy of Science and Technology, Hanoi, Viet Nam. Korean Medicine Application Center, Korea Institute of Oriental Medicine (KIOM), 70 Cheomdan-ro, Dong-gu, Daegu 41062, Republic of Korea. College of Pharmacy, Research Institute of Pharmaceutical Sciences, Kyungpook National University, Daegu 41566, Republic of Korea. Korean Medicine Application Center, Korea Institute of Oriental Medicine (KIOM), 70 Cheomdan-ro, Dong-gu, Daegu 41062, Republic of Korea. Electronic address: jyma@kiom.re.kr. College of Pharmacy, Drug Research and Development Center, Daegu Catholic University, Gyeongbuk 38430, Republic of Korea. Department of Food and Life Science, Pukyong National University, Busan 48513, Republic of Korea. Electronic address: choijs@pknu.ac.kr. College of Pharmacy, Drug Research and Development Center, Daegu Catholic University, Gyeongbuk 38430, Republic of Korea. Electronic address: bsmin@cu.ac.kr.</t>
  </si>
  <si>
    <t>Department of Pharmacognosy, School of Pharmacy, Fudan University, Shanghai, 201203, P. R. China. State Key Laboratory of Drug Research, the National Center for Drug Screening, Shanghai Institute of Materia Medica, Chinese Academy of Sciences, Shanghai, 201203, P. R. China. University of Chinese Academy of Sciences, No.19 A Yuquan Road, Beijing, 100049, P. R. China. State Key Laboratory of Drug Research, the National Center for Drug Screening, Shanghai Institute of Materia Medica, Chinese Academy of Sciences, Shanghai, 201203, P. R. China. Department of Pharmacognosy, School of Pharmacy, Fudan University, Shanghai, 201203, P. R. China. Department of Pharmacognosy, School of Pharmacy, Fudan University, Shanghai, 201203, P. R. China.</t>
  </si>
  <si>
    <t>The Second Affiliated Hospital of Nanchang University, Nanchangine&gt;, China. Department of Internal Medicine/Rheumatology, University of Texas Health Science Center at Houston McGovern Medical School, USA. Department of Internal Medicine/Rheumatology, University of Texas Health Science Center at Houston McGovern Medical School, USA. College of Basic Medical Sciences, Nanchang University, Nanchang, China. Department of Internal Medicine/Rheumatology, University of Texas Health Science Center at Houston McGovern Medical School, USA.</t>
  </si>
  <si>
    <t>School of Pharmacy, Yancheng Teachers' University, Yancheng, Jiangsu 224051, People's Republic of China. Electronic address: zhangl@yctu.edu.cn. School of Pharmacy, Yancheng Teachers' University, Yancheng, Jiangsu 224051, People's Republic of China. School of Pharmacy, Yancheng Teachers' University, Yancheng, Jiangsu 224051, People's Republic of China. School of Pharmacy, Yancheng Teachers' University, Yancheng, Jiangsu 224051, People's Republic of China. Electronic address: wangqm@yctu.edu.cn. Laboratory of Bioorganic &amp; Medicinal Chemistry, School of Chemistry and Chemical Engineering, Southwest University, Chongqing 400715, People's Republic of China.</t>
  </si>
  <si>
    <t>Department of Food and Life Science, Pukyong National University, Busan 48513, Korea. phr.paudel@gmail.com. Department of Food and Life Science, Pukyong National University, Busan 48513, Korea. yutdck@gmail.com. Department of Food and Life Science, Pukyong National University, Busan 48513, Korea. seongsuhui@naver.com. Department of Food Science and Human Nutrition, Chonbuk National University, Jeonju 54896, Korea. khkh55555@naver.com. Department of Food Science and Human Nutrition, Chonbuk National University, Jeonju 54896, Korea. jungha@jbnu.ac.kr. Department of Food and Life Science, Pukyong National University, Busan 48513, Korea. choijs@pknu.ac.kr.</t>
  </si>
  <si>
    <t>Department of Physiology, Faculty of Medicine, Urmia University of Medical Sciences, Urmia, Iran; Nephrology and Kidney Transplant Research Center, Urmia University of Medical Sciences, Urmia, Iran. Electronic address: shirpoor@umsu.ac.ir. Department of Nutrition, Faculty of Medicine, Urmia University of Medical Sciences, Urmia, Iran. Department of Biochemistry, Faculty of Medicine, Urmia University of Medical Sciences, Urmia, Iran. Nephrology and Kidney Transplant Research Center, Urmia University of Medical Sciences, Urmia, Iran. Department of Physiology, Faculty of Medicine, Urmia University of Medical Sciences, Urmia, Iran. Department of Physiology, Faculty of Medicine, Urmia University of Medical Sciences, Urmia, Iran; Nephrology and Kidney Transplant Research Center, Urmia University of Medical Sciences, Urmia, Iran. Department of Physiology, Faculty of Medicine, Urmia University of Medical Sciences, Urmia, Iran. Department of Physiology, Faculty of Medicine, Urmia University of Medical Sciences, Urmia, Iran.</t>
  </si>
  <si>
    <t>Faculty of Pharmaceutical Sciences, Tohoku Medical and Pharmaceutical University. North Sulawesi Research and Development Agency. Faculty of Fisheries and Marine Science, Sam Ratulangi University. Faculty of Pharmaceutical Sciences, Tohoku Medical and Pharmaceutical University. Faculty of Pharmaceutical Sciences, Tohoku Medical and Pharmaceutical University. Faculty of Pharmaceutical Sciences, Tohoku Medical and Pharmaceutical University. Faculty of Pharmaceutical Sciences, Tohoku Medical and Pharmaceutical University. Faculty of Pharmaceutical Sciences, Tohoku Medical and Pharmaceutical University. Faculty of Pharmaceutical Sciences, Tohoku Medical and Pharmaceutical University. Faculty of Fisheries and Marine Science, Sam Ratulangi University. Faculty of Fisheries and Marine Science, Sam Ratulangi University. Faculty of Mathematic and Natural Sciences, Sam Ratulangi University. Faculty of Mathematic and Natural Sciences, Sam Ratulangi University. Faculty of Fisheries and Marine Science, Sam Ratulangi University. Faculty of Nursing, University of Pembangunan Indonesia. Faculty of Pharmaceutical Sciences, Tohoku Medical and Pharmaceutical University.</t>
  </si>
  <si>
    <t>Normandie Univ, UNIROUEN, INSERM U1096 EnVI, 76000 Rouen, France. Normandie Univ, UNIROUEN, INSERM U1096 EnVI, 76000 Rouen, France. Normandie Univ, UNIROUEN, INSERM U1096 EnVI, 76000 Rouen, France. Centre de Recherche en Cancerologie de Marseille, Aix-Marseille University, 13385 Marseille, France. Normandie Univ, UNIROUEN, INSERM U1096 EnVI, 76000 Rouen, France. Normandie Univ, UNIROUEN, INSERM U1096 EnVI, 76000 Rouen, France. Normandie Univ, UNIROUEN, INSERM U1096 EnVI, 76000 Rouen, France. Electronic address: Vincent.Richard@univ-rouen.fr.</t>
  </si>
  <si>
    <t>Department of Cellular and Molecular Pharmacology, The Chicago Medical School, Rosalind Franklin University of Medicine and Science, North Chicago, IL, United States. Department of Cellular and Molecular Pharmacology, The Chicago Medical School, Rosalind Franklin University of Medicine and Science, North Chicago, IL, United States. Department of Cellular and Molecular Pharmacology, The Chicago Medical School, Rosalind Franklin University of Medicine and Science, North Chicago, IL, United States.</t>
  </si>
  <si>
    <t>The First Affiliated Hospital of Chongqing Medical University, Chongqing Key Lab of Ophthalmology, Chongqing Eye Institute, Chongqing, China. Lanzhou University Second Hospital, Lanzhou, Gansu, China. The First Affiliated Hospital of Chongqing Medical University, Chongqing Key Lab of Ophthalmology, Chongqing Eye Institute, Chongqing, China. The First Affiliated Hospital of Chongqing Medical University, Chongqing Key Lab of Ophthalmology, Chongqing Eye Institute, Chongqing, China. The First Affiliated Hospital of Chongqing Medical University, Chongqing Key Lab of Ophthalmology, Chongqing Eye Institute, Chongqing, China. The First Affiliated Hospital of Chongqing Medical University, Chongqing Key Lab of Ophthalmology, Chongqing Eye Institute, Chongqing, China. Lanzhou University Second Hospital, Lanzhou, Gansu, China. The First Affiliated Hospital of Chongqing Medical University, Chongqing Key Lab of Ophthalmology, Chongqing Eye Institute, Chongqing, China. Lanzhou University Second Hospital, Lanzhou, Gansu, China. The First Affiliated Hospital of Chongqing Medical University, Chongqing Key Lab of Ophthalmology, Chongqing Eye Institute, Chongqing, China. The First Affiliated Hospital of Chongqing Medical University, Chongqing Key Lab of Ophthalmology, Chongqing Eye Institute, Chongqing, China. The First Affiliated Hospital of Chongqing Medical University, Chongqing Key Lab of Ophthalmology, Chongqing Eye Institute, Chongqing, China. The First Affiliated Hospital of Chongqing Medical University, Chongqing Key Lab of Ophthalmology, Chongqing Eye Institute, Chongqing, China. University Eye Clinic Maastricht, Maastricht, The Netherlands. The First Affiliated Hospital of Chongqing Medical University, Chongqing Key Lab of Ophthalmology, Chongqing Eye Institute, Chongqing, China peizengycmu@126.com.</t>
  </si>
  <si>
    <t>Department of Pathology, Albert Einstein College of Medicine, Bronx, NY 10461, USA; Center for Molecular Medicine, University Medical Center Utrecht, 3584 Utrecht, the Netherlands. Electronic address: e.mocholi-gimeno@umcutrecht.nl. Department of Pathology, Albert Einstein College of Medicine, Bronx, NY 10461, USA; Institute for Aging Research, Albert Einstein College of Medicine, Bronx, NY 10461, USA. Department of Pathology, Albert Einstein College of Medicine, Bronx, NY 10461, USA; Institute for Aging Research, Albert Einstein College of Medicine, Bronx, NY 10461, USA. Department of Pathology, Albert Einstein College of Medicine, Bronx, NY 10461, USA. Department of Pathology, Albert Einstein College of Medicine, Bronx, NY 10461, USA. Department of Pediatric Immunology, University Medical Center Utrecht, 3584 Utrecht, the Netherlands. Department of Pathology, Albert Einstein College of Medicine, Bronx, NY 10461, USA. Center for Molecular Medicine, University Medical Center Utrecht, 3584 Utrecht, the Netherlands. Department of Pathology, Albert Einstein College of Medicine, Bronx, NY 10461, USA; Institute for Aging Research, Albert Einstein College of Medicine, Bronx, NY 10461, USA. Electronic address: fernando.macian@einstein.yu.edu.</t>
  </si>
  <si>
    <t>Department of Pharmacoinformatics, National Institute of Pharmaceutical Education and Research, S.A.S. Nagar, Punjab, India. Department of Pharmacoinformatics, National Institute of Pharmaceutical Education and Research, S.A.S. Nagar, Punjab, India. Department of Pharmacoinformatics, National Institute of Pharmaceutical Education and Research, S.A.S. Nagar, Punjab, India. Department of Pharmacoinformatics, National Institute of Pharmaceutical Education and Research, S.A.S. Nagar, Punjab, India.</t>
  </si>
  <si>
    <t>Department of Obstetrics &amp;Gynecology, The Second Hospital of Anhui Medical University, Hefei City, Anhui Province, 230601, PR China; Teaching and Research Group of Obstetrics &amp; Gynecology, Anhui Medical University, Hefei City, Anhui Province, 230032, PR China. Teaching and Research Group of Obstetrics &amp; Gynecology, Anhui Medical University, Hefei City, Anhui Province, 230032, PR China. Electronic address: nlrlnv1@163.com. Department of Cardiothoracic Surgery, The Second Hospital of Anhui Medical University, Hefei City, Anhui Province, 230601, PR China. Department of Obstetrics &amp;Gynecology, The Second Hospital of Anhui Medical University, Hefei City, Anhui Province, 230601, PR China. Department of Obstetrics &amp;Gynecology, The Second Hospital of Anhui Medical University, Hefei City, Anhui Province, 230601, PR China. Department of Obstetrics &amp; Gynecology, Shanxi Academy of Medical Sciences &amp; Shanxi Da Yi Hospital, Taiyuan, Shanxi, 030032, PR China.</t>
  </si>
  <si>
    <t>Department of Cardiothoracic Surgery, Jena University Hospital Friedrich Schiller University Jena, Jena, Germany. Department of Cardiothoracic Surgery, Jena University Hospital Friedrich Schiller University Jena, Jena, Germany. Department of Cardiothoracic Surgery, Jena University Hospital Friedrich Schiller University Jena, Jena, Germany. Department of Cardiothoracic Surgery, Jena University Hospital Friedrich Schiller University Jena, Jena, Germany. Department of Cardiothoracic Surgery, Jena University Hospital Friedrich Schiller University Jena, Jena, Germany. Department of General and Visceral Surgery, Klinikum Burgenlandkreis, Zeitz, Germany. Department of Cardiothoracic Surgery, Jena University Hospital Friedrich Schiller University Jena, Jena, Germany. IUF-Leibniz Research Institute for Environmental Medicine, Duesseldorf, Germany. Central Institute of Clinical Chemistry and Laboratory Medicine, University of Duesseldorf, Germany. IUF-Leibniz Research Institute for Environmental Medicine, Duesseldorf, Germany. Department of Cardiothoracic Surgery, Jena University Hospital Friedrich Schiller University Jena, Jena, Germany doenst@med.uni-jena.de.</t>
  </si>
  <si>
    <t>State Key Laboratory of Integrated Management of Pest Insects and Rodents, Institute of Zoology, Chinese Academy of Sciences, 100101, Beijing, China. University of Chinese Academy of Sciences, Beijing, 100049, China. Novogene Bioinformatics Institute, 100083, Beijing, China. State Key Laboratory of Integrated Management of Pest Insects and Rodents, Institute of Zoology, Chinese Academy of Sciences, 100101, Beijing, China. State Key Laboratory of Integrated Management of Pest Insects and Rodents, Institute of Zoology, Chinese Academy of Sciences, 100101, Beijing, China. University of Chinese Academy of Sciences, Beijing, 100049, China. State Key Laboratory of Integrated Management of Pest Insects and Rodents, Institute of Zoology, Chinese Academy of Sciences, 100101, Beijing, China. chenbing@ioz.ac.cn. State Key Laboratory of Integrated Management of Pest Insects and Rodents, Institute of Zoology, Chinese Academy of Sciences, 100101, Beijing, China. lkang@ioz.ac.cn.</t>
  </si>
  <si>
    <t>The Key Laboratory of Plant Resources and Chemistry of Arid Zone, Xinjiang Technical Institute of Physics and Chemistry, Chinese Academy of Sciences, 40-1 Beijing Road, Urumqi, Xinjiang, 830011, China; University of the Chinese Academy of Sciences, No.19(A) Yuquan Road, Shijingshan District, Beijing, 100049, China. The Key Laboratory of Plant Resources and Chemistry of Arid Zone, Xinjiang Technical Institute of Physics and Chemistry, Chinese Academy of Sciences, 40-1 Beijing Road, Urumqi, Xinjiang, 830011, China; State Key Laboratory Basis of Xinjiang Indigenous Medicinal Plants Resource Utilization, Xinjiang Technical Institute of Physics and Chemistry, Chinese Academy of Sciences, 40-1 Beijing Road, Urumqi, Xinjiang, 830011, China. The Key Laboratory of Plant Resources and Chemistry of Arid Zone, Xinjiang Technical Institute of Physics and Chemistry, Chinese Academy of Sciences, 40-1 Beijing Road, Urumqi, Xinjiang, 830011, China; State Key Laboratory Basis of Xinjiang Indigenous Medicinal Plants Resource Utilization, Xinjiang Technical Institute of Physics and Chemistry, Chinese Academy of Sciences, 40-1 Beijing Road, Urumqi, Xinjiang, 830011, China. Electronic address: xinxl@ms.xjb.ac.cn. The Key Laboratory of Plant Resources and Chemistry of Arid Zone, Xinjiang Technical Institute of Physics and Chemistry, Chinese Academy of Sciences, 40-1 Beijing Road, Urumqi, Xinjiang, 830011, China; State Key Laboratory Basis of Xinjiang Indigenous Medicinal Plants Resource Utilization, Xinjiang Technical Institute of Physics and Chemistry, Chinese Academy of Sciences, 40-1 Beijing Road, Urumqi, Xinjiang, 830011, China. Electronic address: haji@ms.xjb.ac.cn.</t>
  </si>
  <si>
    <t>Department of Pharmacognosy, School of Pharmacy, State Key Laboratory of Medical Neurobiology , Fudan University , Shanghai 201203 , People's Republic of China. Department of Pharmacognosy, School of Pharmacy, State Key Laboratory of Medical Neurobiology , Fudan University , Shanghai 201203 , People's Republic of China. Department of Pharmacognosy, School of Pharmacy, State Key Laboratory of Medical Neurobiology , Fudan University , Shanghai 201203 , People's Republic of China. National Center for Drug Screening, State Key Laboratory of Drug Research , Shanghai Institute of Materia Medica, Chinese Academy of Sciences , Shanghai 201203 , People's Republic of China. State Key Laboratory of Phytochemistry and Plant Resources in West China , Kunming Institute of Botany, Chinese Academy of Sciences , Kunming 650201 , Yunnan , People's Republic of China. National Center for Drug Screening, State Key Laboratory of Drug Research , Shanghai Institute of Materia Medica, Chinese Academy of Sciences , Shanghai 201203 , People's Republic of China. National Center for Drug Screening, State Key Laboratory of Drug Research , Shanghai Institute of Materia Medica, Chinese Academy of Sciences , Shanghai 201203 , People's Republic of China. Department of Pharmacognosy, School of Pharmacy, State Key Laboratory of Medical Neurobiology , Fudan University , Shanghai 201203 , People's Republic of China.</t>
  </si>
  <si>
    <t>Department of Drug Design and Pharmacology, Faculty of Health and Medical Sciences, University of Copenhagen, Universitetsparken 2, DK-2100 Copenhagen, Denmark. ritalemosrm@gmail.com. Department of Drug Design and Pharmacology, Faculty of Health and Medical Sciences, University of Copenhagen, Universitetsparken 2, DK-2100 Copenhagen, Denmark. kenneth.kongstad@sund.ku.dk. Instituto de Quimica, Universidade Federal de Goias, Goiania 70040-010, Brazil. luciliakato@gmail.com. Instituto de Ciencias Biologicas, Universidade Federal de Goias, Goiania 70040-010, Brazil. marcos_agrorural@hotmail.com. Department of Drug Design and Pharmacology, Faculty of Health and Medical Sciences, University of Copenhagen, Universitetsparken 2, DK-2100 Copenhagen, Denmark. henrik.franzyk@sund.ku.dk. Department of Drug Design and Pharmacology, Faculty of Health and Medical Sciences, University of Copenhagen, Universitetsparken 2, DK-2100 Copenhagen, Denmark. ds@sund.ku.dk.</t>
  </si>
  <si>
    <t>Research Group in Cheminformatics &amp; Nutrition, Departament de Bioquimica i Biotecnologia, Universitat Rovira i Virgili, Campus de Sescelades, 43007, Tarragona, Catalonia, Spain. Nutrigenomics Research Group, Department of Biochemistry and Biotechnology, Universitat Rovira i Virgili, Campus de Sescelades, 43007, Tarragona, Catalonia, Spain. Research Group in Cheminformatics &amp; Nutrition, Departament de Bioquimica i Biotecnologia, Universitat Rovira i Virgili, Campus de Sescelades, 43007, Tarragona, Catalonia, Spain. Research Group in Cheminformatics &amp; Nutrition, Departament de Bioquimica i Biotecnologia, Universitat Rovira i Virgili, Campus de Sescelades, 43007, Tarragona, Catalonia, Spain. Research Group in Cheminformatics &amp; Nutrition, Departament de Bioquimica i Biotecnologia, Universitat Rovira i Virgili, Campus de Sescelades, 43007, Tarragona, Catalonia, Spain. Research Group in Cheminformatics &amp; Nutrition, Departament de Bioquimica i Biotecnologia, Universitat Rovira i Virgili, Campus de Sescelades, 43007, Tarragona, Catalonia, Spain. Research Group in Cheminformatics &amp; Nutrition, Departament de Bioquimica i Biotecnologia, Universitat Rovira i Virgili, Campus de Sescelades, 43007, Tarragona, Catalonia, Spain. Research Group in Cheminformatics &amp; Nutrition, Departament de Bioquimica i Biotecnologia, Universitat Rovira i Virgili, Campus de Sescelades, 43007, Tarragona, Catalonia, Spain. Nutrigenomics Research Group, Department of Biochemistry and Biotechnology, Universitat Rovira i Virgili, Campus de Sescelades, 43007, Tarragona, Catalonia, Spain. Nutrigenomics Research Group, Department of Biochemistry and Biotechnology, Universitat Rovira i Virgili, Campus de Sescelades, 43007, Tarragona, Catalonia, Spain. Research Group in Cheminformatics &amp; Nutrition, Departament de Bioquimica i Biotecnologia, Universitat Rovira i Virgili, Campus de Sescelades, 43007, Tarragona, Catalonia, Spain. EURECAT, TECNIO, CEICS, Avinguda Universitat 1, 43204, Reus, Catalonia, Spain. Research Group in Cheminformatics &amp; Nutrition, Departament de Bioquimica i Biotecnologia, Universitat Rovira i Virgili, Campus de Sescelades, 43007, Tarragona, Catalonia, Spain. EURECAT, TECNIO, CEICS, Avinguda Universitat 1, 43204, Reus, Catalonia, Spain.</t>
  </si>
  <si>
    <t>University of Cambridge Metabolic Research Laboratories and MRC Metabolic Diseases Unit, Wellcome Trust-MRC Institute of Metabolic Science, Level 4, Box 289, Addenbrooke's Treatment Centre, Addenbrooke's Hospital, Cambridge, CB2 0QQ, UK. University of Cambridge Metabolic Research Laboratories and MRC Metabolic Diseases Unit, Wellcome Trust-MRC Institute of Metabolic Science, Level 4, Box 289, Addenbrooke's Treatment Centre, Addenbrooke's Hospital, Cambridge, CB2 0QQ, UK. University of Cambridge Metabolic Research Laboratories and MRC Metabolic Diseases Unit, Wellcome Trust-MRC Institute of Metabolic Science, Level 4, Box 289, Addenbrooke's Treatment Centre, Addenbrooke's Hospital, Cambridge, CB2 0QQ, UK. University of Cambridge Metabolic Research Laboratories and MRC Metabolic Diseases Unit, Wellcome Trust-MRC Institute of Metabolic Science, Level 4, Box 289, Addenbrooke's Treatment Centre, Addenbrooke's Hospital, Cambridge, CB2 0QQ, UK. University of Cambridge Metabolic Research Laboratories and MRC Metabolic Diseases Unit, Wellcome Trust-MRC Institute of Metabolic Science, Level 4, Box 289, Addenbrooke's Treatment Centre, Addenbrooke's Hospital, Cambridge, CB2 0QQ, UK. University of Cambridge Metabolic Research Laboratories and MRC Metabolic Diseases Unit, Wellcome Trust-MRC Institute of Metabolic Science, Level 4, Box 289, Addenbrooke's Treatment Centre, Addenbrooke's Hospital, Cambridge, CB2 0QQ, UK. Seo10@cam.ac.uk.</t>
  </si>
  <si>
    <t>Laboratory of Cell Signaling and Metabolic Disorders, Nencki Institute of Experimental Biology of Polish Academy of Sciences, 02-093 Warsaw, Poland. a.dziewulska@nencki.gov.pl. Laboratory of Cell Signaling and Metabolic Disorders, Nencki Institute of Experimental Biology of Polish Academy of Sciences, 02-093 Warsaw, Poland. a.dobosz@nencki.gov.pl. Laboratory of Cell Signaling and Metabolic Disorders, Nencki Institute of Experimental Biology of Polish Academy of Sciences, 02-093 Warsaw, Poland. a.dobrzyn@nencki.gov.pl.</t>
  </si>
  <si>
    <t>Biochemistry Unit, Department of Physiology, Faculty of Veterinary Science, Chulalongkorn University, Bangkok, Thailand. Companion Animal Cancer Research Unit, Faculty of Veterinary Science, Chulalongkorn University, Bangkok, Thailand. Proteomics Research Laboratory, Genome Institute, National Center for Genetic Engineering and Biotechnology, National Science and Technology Development Agency, Pathum Thani, Thailand. Proteomics Research Laboratory, Genome Institute, National Center for Genetic Engineering and Biotechnology, National Science and Technology Development Agency, Pathum Thani, Thailand. Proteomics Research Laboratory, Genome Institute, National Center for Genetic Engineering and Biotechnology, National Science and Technology Development Agency, Pathum Thani, Thailand. Biochemistry Unit, Department of Physiology, Faculty of Veterinary Science, Chulalongkorn University, Bangkok, Thailand. Companion Animal Cancer Research Unit, Faculty of Veterinary Science, Chulalongkorn University, Bangkok, Thailand.</t>
  </si>
  <si>
    <t>Department of Medicine, VA Puget Sound Health Care System, 1660 S. Columbian Way, Seattle, WA, 98108, USA. templin@uw.edu. University of Washington, Seattle, WA, USA. templin@uw.edu. Department of Medicine, VA Puget Sound Health Care System, 1660 S. Columbian Way, Seattle, WA, 98108, USA. University of Washington, Seattle, WA, USA. Department of Medicine, VA Puget Sound Health Care System, 1660 S. Columbian Way, Seattle, WA, 98108, USA. University of Washington, Seattle, WA, USA. Department of Medicine, VA Puget Sound Health Care System, 1660 S. Columbian Way, Seattle, WA, 98108, USA. Avid Radiopharmaceuticals, Inc., Philadelphia, PA, USA. Avid Radiopharmaceuticals, Inc., Philadelphia, PA, USA. Eli Lilly Research Laboratories, Indianapolis, IN, USA. Eli Lilly Research Laboratories, Indianapolis, IN, USA. Avid Radiopharmaceuticals, Inc., Philadelphia, PA, USA. Department of Medicine, VA Puget Sound Health Care System, 1660 S. Columbian Way, Seattle, WA, 98108, USA. University of Washington, Seattle, WA, USA. Eli Lilly Research Laboratories, Indianapolis, IN, USA. Department of Medicine, VA Puget Sound Health Care System, 1660 S. Columbian Way, Seattle, WA, 98108, USA. University of Washington, Seattle, WA, USA.</t>
  </si>
  <si>
    <t>Department of Food Science and Human Nutrition, Chonbuk National University, Jeonju 561-756, Republic of Korea. Department of Food and Life Science, Pukyong National University, Busan 608-737, Republic of Korea. Department of Food and Life Science, Pukyong National University, Busan 608-737, Republic of Korea. College of Pharmacy, Catholic University of Daegu, Gyeongsan 712-702, Republic of Korea. Department of Food and Life Science, Pukyong National University, Busan 608-737, Republic of Korea. Electronic address: choijs@pknu.ac.kr.</t>
  </si>
  <si>
    <t>Department of Oral and Maxillofacial Surgery, Seoul National University School of Dentistry, Seoul, 110-768, Korea.</t>
  </si>
  <si>
    <t>Inflammatory Disease Section, National Human Genome Research Institute, US National Institutes of Health, Bethesda, Maryland, USA. Department of Ophthalmology and Visual Science, Yokohama City University Graduate School of Medicine, Yokohama, Japan. Department of Ophthalmology and Visual Science, Yokohama City University Graduate School of Medicine, Yokohama, Japan. Department of Ophthalmology and Visual Science, Yokohama City University Graduate School of Medicine, Yokohama, Japan. Translational Genetics and Genomics Unit, National Institute of Arthritis and Musculoskeletal and Skin Diseases, US National Institutes of Health, Bethesda, Maryland, USA. Department of Stem Cell and Immune Regulation, Yokohama City University Graduate School of Medicine, Yokohama, Japan. Inflammatory Disease Section, National Human Genome Research Institute, US National Institutes of Health, Bethesda, Maryland, USA. Inflammatory Disease Section, National Human Genome Research Institute, US National Institutes of Health, Bethesda, Maryland, USA. Translational Immunology Section, National Institute of Arthritis and Musculoskeletal and Skin Diseases, US National Institutes of Health, Bethesda, Maryland, USA. Inflammatory Disease Section, National Human Genome Research Institute, US National Institutes of Health, Bethesda, Maryland, USA. Department of Ophthalmology and Visual Science, Yokohama City University Graduate School of Medicine, Yokohama, Japan. Department of Genetics, Institute for Experimental Medicine, Istanbul University, Istanbul, Turkey. Department of Ophthalmology, Istanbul Faculty of Medicine, Istanbul University, Istanbul, Turkey. Department of Internal Medicine, Division of Rheumatology, Cerrahpass a Faculty of Medicine, Istanbul University, Istanbul, Turkey. Department of Ophthalmology, Cerrahpasa Faculty of Medicine, Istanbul University, Istanbul, Turkey. Instituto de Medicina Molecular, Faculdade de Medicina, Universidade de Lisboa, Lisboa, Portugal. Instituto Gulbenkian de Ciencia, Oeiras, Portugal. Rheumatology Research Center, Tehran University of Medical Sciences, Tehran, Iran. Instituto de Medicina Molecular, Faculdade de Medicina, Universidade de Lisboa, Lisboa, Portugal. Instituto Gulbenkian de Ciencia, Oeiras, Portugal. Rheumatology Research Center, Tehran University of Medical Sciences, Tehran, Iran. Rheumatology Research Center, Tehran University of Medical Sciences, Tehran, Iran. Rheumatology Research Center, Tehran University of Medical Sciences, Tehran, Iran. Rheumatology Research Center, Tehran University of Medical Sciences, Tehran, Iran. Rheumatology Research Center, Tehran University of Medical Sciences, Tehran, Iran. Department of Ophthalmology, Hokkaido University Graduate School of Medicine, Sapporo, Japan. Department of Stem Cell and Immune Regulation, Yokohama City University Graduate School of Medicine, Yokohama, Japan. Department of Stem Cell and Immune Regulation, Yokohama City University Graduate School of Medicine, Yokohama, Japan. Translational Immunology Section, National Institute of Arthritis and Musculoskeletal and Skin Diseases, US National Institutes of Health, Bethesda, Maryland, USA. Instituto de Medicina Molecular, Faculdade de Medicina, Universidade de Lisboa, Lisboa, Portugal. Instituto Gulbenkian de Ciencia, Oeiras, Portugal. Department of Internal Medicine, Division of Rheumatology, Istanbul Faculty of Medicine, Istanbul University, Istanbul, Turkey. Inflammatory Disease Section, National Human Genome Research Institute, US National Institutes of Health, Bethesda, Maryland, USA. Inflammatory Disease Section, National Human Genome Research Institute, US National Institutes of Health, Bethesda, Maryland, USA.</t>
  </si>
  <si>
    <t>School of Applied Sciences, State University of Campinas, UNICAMP, Brazil. Department of Internal Medicine, State University of Campinas, UNICAMP, Brazil. Department of Internal Medicine, State University of Campinas, UNICAMP, Brazil. Department of Internal Medicine, State University of Campinas, UNICAMP, Brazil. Department of Physiology, School of Medicine of Ribeirao Preto, University of Sao Paulo, USP, Brazil. Department of Physiology, School of Medicine of Ribeirao Preto, University of Sao Paulo, USP, Brazil. Department of Internal Medicine, State University of Campinas, UNICAMP, Brazil. School of Applied Sciences, State University of Campinas, UNICAMP, Brazil; Department of Internal Medicine, State University of Campinas, UNICAMP, Brazil. Electronic address: pprada.fca@gmail.com.</t>
  </si>
  <si>
    <t>State Key Laboratory of Drug Research, Shanghai Institute of Materia Medica, Chinese Academy of Sciences , No. 555 Zu Chong Zhi Road, Zhangjiang Hi-Tech Park, Shanghai 201203, China. University of Chinese Academy of Sciences , No. 19A Yuquan Road, Beijing 100049, China. Department of Organic Chemistry, University of Debrecen , Egyetemter 1, P.O. Box 400, 4002 Debrecen, Hungary. State Key Laboratory of Drug Research, Shanghai Institute of Materia Medica, Chinese Academy of Sciences , No. 555 Zu Chong Zhi Road, Zhangjiang Hi-Tech Park, Shanghai 201203, China. University of Chinese Academy of Sciences , No. 19A Yuquan Road, Beijing 100049, China. Department of Organic Chemistry, University of Debrecen , Egyetemter 1, P.O. Box 400, 4002 Debrecen, Hungary. State Key Laboratory of Drug Research, Shanghai Institute of Materia Medica, Chinese Academy of Sciences , No. 555 Zu Chong Zhi Road, Zhangjiang Hi-Tech Park, Shanghai 201203, China. State Key Laboratory of Drug Research, Shanghai Institute of Materia Medica, Chinese Academy of Sciences , No. 555 Zu Chong Zhi Road, Zhangjiang Hi-Tech Park, Shanghai 201203, China. State Key Laboratory of Drug Research, Shanghai Institute of Materia Medica, Chinese Academy of Sciences , No. 555 Zu Chong Zhi Road, Zhangjiang Hi-Tech Park, Shanghai 201203, China.</t>
  </si>
  <si>
    <t>State Key Laboratory of Quality Research in Chinese Medicine, Institute of Chinese Medical Sciences, University of Macau, Macau, the People's Republic of China. Pharmacy School, Zunyi Medical College, Zunyi, Guizhou, the People's Republic of China. State Key Laboratory of Quality Research in Chinese Medicine, Institute of Chinese Medical Sciences, University of Macau, Macau, the People's Republic of China. Department of Complex Prescription of Traditional Chinese Medicine, China Pharmaceutical University, Nanjing, the People's Republic of China. Beijing Jiaotong University, Beijing,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t>
  </si>
  <si>
    <t>Institute of Molecular Science, Key Laboratory of Chemical Biology and Molecular Engineering of the Education Ministry, Shanxi University, Taiyuan 030006, Shanxi, People's Republic of China. Institute of Molecular Science, Key Laboratory of Chemical Biology and Molecular Engineering of the Education Ministry, Shanxi University, Taiyuan 030006, Shanxi, People's Republic of China. Electronic address: luliping@sxu.edu.cn. Institute of Molecular Science, Key Laboratory of Chemical Biology and Molecular Engineering of the Education Ministry, Shanxi University, Taiyuan 030006, Shanxi, People's Republic of China. Electronic address: miaoli@sxu.edu.cn. Institute of Molecular Science, Key Laboratory of Chemical Biology and Molecular Engineering of the Education Ministry, Shanxi University, Taiyuan 030006, Shanxi, People's Republic of China. Edmond H. Fischer Signal Transduction Laboratory, School of Life Sciences, Jilin University, Changchun, 130012, People's Republic of China. Electronic address: xingshu@jlu.edu.cn. Edmond H. Fischer Signal Transduction Laboratory, School of Life Sciences, Jilin University, Changchun, 130012, People's Republic of China.</t>
  </si>
  <si>
    <t>Department of Molecular Pharmacology, Physiology and Biotechnology, Brown University, Providence, RI 02912, USA. Department of Molecular Pharmacology, Physiology and Biotechnology, Brown University, Providence, RI 02912, USA. Department of Molecular Pharmacology, Physiology and Biotechnology, Brown University, Providence, RI 02912, USA. Department of Biology, University of Copenhagen, 2200 Copenhagen, Denmark, Brown University, Providence, RI 02912, USA. Department of Molecular Pharmacology, Physiology and Biotechnology, Brown University, Providence, RI 02912, USA. Department of Molecular Pharmacology, Physiology and Biotechnology, Brown University, Providence, RI 02912, USA. Department of Biology, University of Copenhagen, 2200 Copenhagen, Denmark, Brown University, Providence, RI 02912, USA. Department of Molecular Biology, Cell Biology and Biochemistry, Brown University, Providence, RI 02912, USA. Department of Molecular Pharmacology, Physiology and Biotechnology, Brown University, Providence, RI 02912, USA; Department of Chemistry, Brown University, Providence, RI 02912, USA. Electronic address: wolfgangpeti@email.arizona.edu.</t>
  </si>
  <si>
    <t>*Normandie Univ, UNIROUEN, Inserm (Institut National de la Sante et de la Recherche Medicale) U1096, Rouen, France daggerLille University, LIRIC INSERM U995/Team "Glycation: From Inflammation to Aging," Lille, France double daggerInserm (Institut National de la Sante et de la Recherche Medicale) U1060, Lyon, France section signRouen University Hospital Department of Intensive Care, Rouen, France.</t>
  </si>
  <si>
    <t>Institute of Hematology and Blood Disease Hospital, Chinese Academy of Medical Sciences and Peking Union Medical College, Tianjin, 300020, People's Republic of China. State Key Laboratory of Experimental Hematology,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State Key Laboratory of Experimental Hematology, Tianjin, 300020, People's Republic of China. State Key Laboratory of Experimental Hematology, Tianjin, 300020, People's Republic of China. Institute of Hematology and Blood Disease Hospital, Chinese Academy of Medical Sciences and Peking Union Medical College, Tianjin, 300020, People's Republic of China. State Key Laboratory of Experimental Hematology,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Institute of Hematology and Blood Disease Hospital, Chinese Academy of Medical Sciences and Peking Union Medical College, Tianjin, 300020, People's Republic of China. State Key Laboratory of Experimental Hematology, Tianjin, 300020, People's Republic of China. State Key Laboratory of Experimental Hematology, Tianjin, 300020, People's Republic of China. Institute of Hematology and Blood Disease Hospital, Chinese Academy of Medical Sciences and Peking Union Medical College, Tianjin, 300020, People's Republic of China. miyingch@medmail.com.cn. State Key Laboratory of Experimental Hematology, Tianjin, 300020, People's Republic of China. miyingch@medmail.com.cn. Institute of Hematology and Blood Disease Hospital, Chinese Academy of Medical Sciences and Peking Union Medical College, Tianjin, 300020, People's Republic of China. wangjx@ihcams.ac.cn. State Key Laboratory of Experimental Hematology, Tianjin, 300020, People's Republic of China. wangjx@ihcams.ac.cn.</t>
  </si>
  <si>
    <t>School of Pharmacy, Nanchang University.</t>
  </si>
  <si>
    <t>Department of Medical Oncology in Section One, Chifeng Municipal Hospital , Chifeng, China . Department of Medical Oncology in Section One, Chifeng Municipal Hospital , Chifeng, China . Department of Medical Oncology in Section One, Chifeng Municipal Hospital , Chifeng, China . Department of Medical Oncology in Section One, Chifeng Municipal Hospital , Chifeng, China . Department of Medical Oncology in Section One, Chifeng Municipal Hospital , Chifeng, China . Department of Medical Oncology in Section One, Chifeng Municipal Hospital , Chifeng, China . Department of Medical Oncology in Section One, Chifeng Municipal Hospital , Chifeng, China .</t>
  </si>
  <si>
    <t>Department of Chemistry, Washington College, Chestertown, Maryland, 21620. Department of Chemistry, Washington College, Chestertown, Maryland, 21620. Department of Chemistry, Washington College, Chestertown, Maryland, 21620. Department of Chemistry, Washington College, Chestertown, Maryland, 21620. Department of Chemistry, Yale University, New Haven, Connecticut, 06511. Department of Molecular Biophysics and Biochemistry, Yale University, New Haven, Connecticut, 06511.</t>
  </si>
  <si>
    <t>Division of Applied Life Science (BK21 Plus), IALS, Gyeongsang National University, Jinju 52828, Republic of Korea. Division of Applied Life Science (BK21 Plus), IALS, Gyeongsang National University, Jinju 52828, Republic of Korea. Division of Applied Life Science (BK21 Plus), PMBBRC, RINS, Gyeongsang National University, Jinju 52828, Republic of Korea. Division of Applied Life Science (BK21 Plus), IALS, Gyeongsang National University, Jinju 52828, Republic of Korea. Division of Applied Life Science (BK21 Plus), PMBBRC, RINS, Gyeongsang National University, Jinju 52828, Republic of Korea. Division of Applied Life Science (BK21 Plus), PMBBRC, RINS, Gyeongsang National University, Jinju 52828, Republic of Korea. Electronic address: kwlee@gnu.ac.kr. Division of Applied Life Science (BK21 Plus), IALS, Gyeongsang National University, Jinju 52828, Republic of Korea. Electronic address: khpark@gnu.ac.kr.</t>
  </si>
  <si>
    <t>Department of Drug Design and Pharmacology, Faculty of Health and Medical Sciences, University of Copenhagen, Universitetsparken 2, DK 2100 Copenhagen, Denmark; Natural Product and Medicinal Chemistry Lab, Faculty of Chemistry, Ho Chi Minh City University of Science, 227 Nguyen Van Cu, Ho Chi Minh City, Vietnam. Natural Product and Medicinal Chemistry Lab, Faculty of Chemistry, Ho Chi Minh City University of Science, 227 Nguyen Van Cu, Ho Chi Minh City, Vietnam. Natural Product and Medicinal Chemistry Lab, Faculty of Chemistry, Ho Chi Minh City University of Science, 227 Nguyen Van Cu, Ho Chi Minh City, Vietnam. Department of Drug Design and Pharmacology, Faculty of Health and Medical Sciences, University of Copenhagen, Universitetsparken 2, DK 2100 Copenhagen, Denmark. Electronic address: ds@sund.ku.dk. Natural Product and Medicinal Chemistry Lab, Faculty of Chemistry, Ho Chi Minh City University of Science, 227 Nguyen Van Cu, Ho Chi Minh City, Vietnam. Electronic address: lienhoa-nguyen@vnn.vn. Department of Drug Design and Pharmacology, Faculty of Health and Medical Sciences, University of Copenhagen, Universitetsparken 2, DK 2100 Copenhagen, Denmark.</t>
  </si>
  <si>
    <t>Department of Thyroid and Breast Surgery, Renmin Hospital of Wuhan University, Wuhan 430060, China. Department of Teaching Administration, Wuhan University School of Medicine, Wuhan 430071, China. Intensive Care Unit, the Central Hospital of Wuhan, Wuhan 430014, China. Department of Thyroid and Breast Surgery, Renmin Hospital of Wuhan University, Wuhan 430060, China.</t>
  </si>
  <si>
    <t>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t>
  </si>
  <si>
    <t>Department of Environment and Life Engineering, Graduate School of Engineering, Maebashi Institute of Technology, Maebashi, Japan. Department of Environment and Life Engineering, Graduate School of Engineering, Maebashi Institute of Technology, Maebashi, Japan.</t>
  </si>
  <si>
    <t>Key Laboratory of Structure-Based Drug Design &amp; Discovery, Ministry of Education, Shenyang Pharmaceutical University, Shenyang 110016, Liaoning, People's Republic of China; School of Traditional Chinese Materia Medica, Shenyang Pharmaceutical University, Shenyang 110016, Liaoning, People's Republic of China. Key Laboratory of Structure-Based Drug Design &amp; Discovery, Ministry of Education, Shenyang Pharmaceutical University, Shenyang 110016, Liaoning, People's Republic of China; School of Traditional Chinese Materia Medica, Shenyang Pharmaceutical University, Shenyang 110016, Liaoning, People's Republic of China. Key Laboratory of Structure-Based Drug Design &amp; Discovery, Ministry of Education, Shenyang Pharmaceutical University, Shenyang 110016, Liaoning, People's Republic of China; School of Traditional Chinese Materia Medica, Shenyang Pharmaceutical University, Shenyang 110016, Liaoning, People's Republic of China. Key Laboratory of Structure-Based Drug Design &amp; Discovery, Ministry of Education, Shenyang Pharmaceutical University, Shenyang 110016, Liaoning, People's Republic of China; School of Traditional Chinese Materia Medica, Shenyang Pharmaceutical University, Shenyang 110016, Liaoning, People's Republic of China. Wuya College of Innovation, Shenyang Pharmaceutical University, Shenyang 110016, Liaoning, People's Republic of China. Key Laboratory of Structure-Based Drug Design &amp; Discovery, Ministry of Education, Shenyang Pharmaceutical University, Shenyang 110016, Liaoning, People's Republic of China; School of Traditional Chinese Materia Medica, Shenyang Pharmaceutical University, Shenyang 110016, Liaoning, People's Republic of China. Key Laboratory of Structure-Based Drug Design &amp; Discovery, Ministry of Education, Shenyang Pharmaceutical University, Shenyang 110016, Liaoning, People's Republic of China; School of Traditional Chinese Materia Medica, Shenyang Pharmaceutical University, Shenyang 110016, Liaoning, People's Republic of China. Electronic address: lzl1030@hotmail.com. Key Laboratory of Structure-Based Drug Design &amp; Discovery, Ministry of Education, Shenyang Pharmaceutical University, Shenyang 110016, Liaoning, People's Republic of China; School of Traditional Chinese Materia Medica, Shenyang Pharmaceutical University, Shenyang 110016, Liaoning, People's Republic of China. Electronic address: huimhua@163.com.</t>
  </si>
  <si>
    <t>Department of Chemistry, University of Missouri , 125 Chemistry Building, Columbia, Missouri 65211, United States. Department of Chemistry, University of Missouri , 125 Chemistry Building, Columbia, Missouri 65211, United States. Department of Chemistry, University of Missouri , 125 Chemistry Building, Columbia, Missouri 65211, United States. Department of Chemistry, University of Missouri , 125 Chemistry Building, Columbia, Missouri 65211, United States. Department of Chemistry, University of Missouri , 125 Chemistry Building, Columbia, Missouri 65211, United States. Department of Chemistry, University of Missouri , 125 Chemistry Building, Columbia, Missouri 65211, United States. Department of Chemistry, University of Missouri , 125 Chemistry Building, Columbia, Missouri 65211, United States. Department of Chemistry, University of Missouri , 125 Chemistry Building, Columbia, Missouri 65211, United States. Department of Biochemistry, University of Missouri , 117 Schweitzer Hall, Columbia, Missouri 65211, United States. Department of Chemistry, University of Missouri , 125 Chemistry Building, Columbia, Missouri 65211, United States. Department of Biochemistry, University of Missouri , 117 Schweitzer Hall, Columbia, Missouri 65211, United States.</t>
  </si>
  <si>
    <t>College of Chemistry and Pharmaceutical Engineering, Nanyang Normal University, Nanyang 473061, China. Electronic address: maqinge2006@163.com. College of Pharmacy, China Pharmaceutical University, Nanjing 210009, China. Electronic address: weirongrui2011@163.com. College of Chemistry and Pharmaceutical Engineering, Nanyang Normal University, Nanyang 473061, China. College of Chemistry and Pharmaceutical Engineering, Nanyang Normal University, Nanyang 473061, China. College of Chemistry and Pharmaceutical Engineering, Nanyang Normal University, Nanyang 473061, China. College of Chemistry and Pharmaceutical Engineering, Nanyang Normal University, Nanyang 473061, China. College of Chemistry and Pharmaceutical Engineering, Nanyang Normal University, Nanyang 473061, China.</t>
  </si>
  <si>
    <t>Universidad de Buenos Aires, Consejo Nacional de Investigaciones Cientificas y Tecnicas, Instituto del Departamento de Quimica Biologica de la Facultad de Ciencias Exactas y Naturales (IQUIBICEN), Departamento de Quimica Biologica, Facultad de Ciencias Exactas y Naturales, Buenos Aires, Argentina. Universidad de Buenos Aires, Consejo Nacional de Investigaciones Cientificas y Tecnicas, Instituto del Departamento de Quimica Biologica de la Facultad de Ciencias Exactas y Naturales (IQUIBICEN), Departamento de Quimica Biologica, Facultad de Ciencias Exactas y Naturales, Buenos Aires, Argentina. Universidad de Buenos Aires, Consejo Nacional de Investigaciones Cientificas y Tecnicas, Instituto del Departamento de Quimica Biologica de la Facultad de Ciencias Exactas y Naturales (IQUIBICEN), Departamento de Quimica Biologica, Facultad de Ciencias Exactas y Naturales, Buenos Aires, Argentina. Universidad de Buenos Aires, Consejo Nacional de Investigaciones Cientificas y Tecnicas, Instituto del Departamento de Quimica Biologica de la Facultad de Ciencias Exactas y Naturales (IQUIBICEN), Departamento de Quimica Biologica, Facultad de Ciencias Exactas y Naturales, Buenos Aires, Argentina. Universidad de Buenos Aires, Consejo Nacional de Investigaciones Cientificas y Tecnicas, Instituto del Departamento de Quimica Biologica de la Facultad de Ciencias Exactas y Naturales (IQUIBICEN), Departamento de Quimica Biologica, Facultad de Ciencias Exactas y Naturales, Buenos Aires, Argentina. Electronic address: dvittori@qb.fcen.uba.ar.</t>
  </si>
  <si>
    <t>Department of Chemistry, Washington College , Chestertown, Maryland 21620, United States. Department of Chemistry, Yale University , New Haven, Connecticut 06511, United States. Department of Chemistry, Washington College , Chestertown, Maryland 21620, United States. Department of Chemistry, Yale University , New Haven, Connecticut 06511, United States. Department of Chemistry, Washington College , Chestertown, Maryland 21620, United States. Department of Chemistry, Yale University , New Haven, Connecticut 06511, United States. Department of Chemistry, Washington College , Chestertown, Maryland 21620, United States. Department of Chemistry, Yale University , New Haven, Connecticut 06511, United States. Department of Chemistry, Yale University , New Haven, Connecticut 06511, United States. Univ Lyon, Ens de Lyon, CNRS, Universite Lyon 1, Laboratoire de Chimie UMR 5182 , F-69342, Lyon, France. Department of Chemistry, Yale University , New Haven, Connecticut 06511, United States. Department of Chemistry, Yale University , New Haven, Connecticut 06511, United States. Department of Chemistry, Yale University , New Haven, Connecticut 06511, United States. Department of Molecular Biophysics and Biochemistry, Yale University , New Haven, Connecticut 06511, United States.</t>
  </si>
  <si>
    <t>College of Pharmacy, Beihua University, Jilin City, 132013, Jilin Province, People's Republic of China. College of Pharmacy, Beihua University, Jilin City, 132013, Jilin Province, People's Republic of China. College of Pharmacy, Beihua University, Jilin City, 132013, Jilin Province, People's Republic of China. The Second Affiliated Hospital of Shenyang Medical College, 20 Beijiu Road, Shenyang, 110000, Liaoning, People's Republic of China. College of Pharmacy, Beihua University, Jilin City, 132013, Jilin Province, People's Republic of China. College of Pharmacy, Beihua University, Jilin City, 132013, Jilin Province, People's Republic of China. Chemical Biology Research Center, Korea Research Institute of Bioscience and Biotechnology (KRIBB), Chungbuk, 363-883, Republic of Korea. College of Pharmacy, Beihua University, Jilin City, 132013, Jilin Province, People's Republic of China. cuilong71@beihua.edu.cn.</t>
  </si>
  <si>
    <t>Department of Pharmacology and Chemistry, Faculty of Pharmacy, Universiti Teknologi MARA, 42300 Bandar Puncak Alam, Selangor Darul Ehsan, Malaysia; Center for Molecular Science Informatics, Department of Chemistry, University of Cambridge, Lensfield Road, CB2 1EW Cambridge, United Kingdom. Electronic address: fazlin5465@puncakalam.uitm.edu.my. Department of Pharmacology and Chemistry, Faculty of Pharmacy, Universiti Teknologi MARA, 42300 Bandar Puncak Alam, Selangor Darul Ehsan, Malaysia; Department of Physiology and Pharmacology, Faculty of Medicine, University of Calgary, 3330 Hospital Dr. NW, Calgary, AB, Canada T2N 4N1. Department of Medical Microbiology and Parasitology, Faculty of Medicine and Health Sciences, Universiti Putra Malaysia, 43400 UPM Serdang, Selangor Darul Ehsan, Malaysia. Center for Molecular Science Informatics, Department of Chemistry, University of Cambridge, Lensfield Road, CB2 1EW Cambridge, United Kingdom. Immunology Unit, Department of Pathology, Faculty of Medicine and Health Sciences, Universiti Putra Malaysia, 43400 UPM Serdang, Selangor Darul Ehsan, Malaysia. Department of Pharmacology and Chemistry, Faculty of Pharmacy, Universiti Teknologi MARA, 42300 Bandar Puncak Alam, Selangor Darul Ehsan, Malaysia. Center for Molecular Science Informatics, Department of Chemistry, University of Cambridge, Lensfield Road, CB2 1EW Cambridge, United Kingdom.</t>
  </si>
  <si>
    <t>Andrus Gerontology Center of the Leonard Davis School of Gerontology, University of Southern California, 3715 McClintock Ave, Los Angeles, CA 90089-0191, USA. Electronic address: peroxideman@gmail.com. Department of Biomedical Science, Panum Institute, University of Copenhagen, Blegdamsvej 3, Copenhagen 2200, Denmark. Department of Biomedical Science, Panum Institute, University of Copenhagen, Blegdamsvej 3, Copenhagen 2200, Denmark. Department of Molecular Medicine, University of Padova, Viale G. Colombo 3, I-35121, Padova, Italy. Department of Molecular Medicine, University of Padova, Viale G. Colombo 3, I-35121, Padova, Italy. Andrus Gerontology Center of the Leonard Davis School of Gerontology, University of Southern California, 3715 McClintock Ave, Los Angeles, CA 90089-0191, USA. Department of Molecular Medicine, University of Padova, Viale G. Colombo 3, I-35121, Padova, Italy.</t>
  </si>
  <si>
    <t>Department of Biochemistry and Molecular Cell Biology, Shanghai Key Laboratory for Tumor Microenvironment and Inflammation, Shanghai Jiao Tong University School of Medicine, Shanghai 200025, China. Key Laboratory of Cell Differentiation and Apoptosis of Chinese Ministry of Education, Shanghai Jiao Tong University School of Medicine, Shanghai 200025, China. Department of Developmental Genetics, School of Basic Medical Sciences, Nanjing Medical University, Nanjing 211166, China. Department of Biochemistry and Molecular Cell Biology, Shanghai Key Laboratory for Tumor Microenvironment and Inflammation, Shanghai Jiao Tong University School of Medicine, Shanghai 200025, China. Key Laboratory of Cell Differentiation and Apoptosis of Chinese Ministry of Education, Shanghai Jiao Tong University School of Medicine, Shanghai 200025, China. Department of Biochemistry and Molecular Cell Biology, Shanghai Key Laboratory for Tumor Microenvironment and Inflammation, Shanghai Jiao Tong University School of Medicine, Shanghai 200025, China. Key Laboratory of Cell Differentiation and Apoptosis of Chinese Ministry of Education, Shanghai Jiao Tong University School of Medicine, Shanghai 200025, China. Department of Biochemistry and Molecular Cell Biology, Shanghai Key Laboratory for Tumor Microenvironment and Inflammation, Shanghai Jiao Tong University School of Medicine, Shanghai 200025, China. Key Laboratory of Cell Differentiation and Apoptosis of Chinese Ministry of Education, Shanghai Jiao Tong University School of Medicine, Shanghai 200025, China. Shanghai Institute of Immunology, Shanghai Jiao Tong University School of Medicine, Shanghai 200025, China. Institute of Health Sciences, Chinese Academy of Sciences, Shanghai Jiao Tong University School of Medicine, Shanghai 200025, China. Institute of Health Sciences, Chinese Academy of Sciences, Shanghai Jiao Tong University School of Medicine, Shanghai 200025, China. Department of Biochemistry and Molecular Cell Biology, Shanghai Key Laboratory for Tumor Microenvironment and Inflammation, Shanghai Jiao Tong University School of Medicine, Shanghai 200025, China. Department of Biochemistry and Molecular Cell Biology, Shanghai Key Laboratory for Tumor Microenvironment and Inflammation, Shanghai Jiao Tong University School of Medicine, Shanghai 200025, China. Department of Biochemistry and Molecular Cell Biology, Shanghai Key Laboratory for Tumor Microenvironment and Inflammation, Shanghai Jiao Tong University School of Medicine, Shanghai 200025, China. Department of Biochemistry and Molecular Cell Biology, Shanghai Key Laboratory for Tumor Microenvironment and Inflammation, Shanghai Jiao Tong University School of Medicine, Shanghai 200025, China. Department of Microbiology, University of Pennsylvania Perelman School of Medicine, Philadelphia, PA 19104, USA. Anhui Key Laboratory of Cellular Dynamics, Hefei National Laboratory for Physical Sciences at Nanoscale, University of Science and Technology of China, Hefei 230026, China. Department of Biochemistry and Molecular Biology, Indiana University School of Medicine, Indianapolis, IN 46202, USA. Shanghai Renji Hospital Affiliated to Shanghai Jiao Tong University School of Medicine, Shanghai 200127, China. Department of Biochemistry and Molecular Cell Biology, Shanghai Key Laboratory for Tumor Microenvironment and Inflammation, Shanghai Jiao Tong University School of Medicine, Shanghai 200025, China. Shanghai Institute of Immunology, Shanghai Jiao Tong University School of Medicine, Shanghai 200025, China. Department of Biochemistry and Molecular Cell Biology, Shanghai Key Laboratory for Tumor Microenvironment and Inflammation, Shanghai Jiao Tong University School of Medicine, Shanghai 200025, China. Key Laboratory of Cell Differentiation and Apoptosis of Chinese Ministry of Education, Shanghai Jiao Tong University School of Medicine, Shanghai 200025, China. Department of Developmental Genetics, School of Basic Medical Sciences, Nanjing Medical University, Nanjing 211166, China.</t>
  </si>
  <si>
    <t>Department of Food Science and Human Nutrition, Chonbuk National University, Jeonju, 561-756, Republic of Korea. Department of Food and Life Science, Pukyong National University, Busan, 608-737, Republic of Korea. Department of Food and Life Science, Pukyong National University, Busan, 608-737, Republic of Korea. College of Pharmacy, Catholic University of Daegu, Gyeongsan, 712-702, Republic of Korea. Department of Food and Life Science, Pukyong National University, Busan, 608-737, Republic of Korea. choijs@pknu.ac.kr.</t>
  </si>
  <si>
    <t>Parasitology Division, CSIR-Central Drug Research Institute, Lucknow, India. Academy of Scientific and Innovative Research (AcSIR), New Delhi, India. Parasitology Division, CSIR-Central Drug Research Institute, Lucknow, India. Sophisticated Analytical Instrument Facility (SAIF), CSIR-Central Drug Research Institute, Lucknow, India. Parasitology Division, CSIR-Central Drug Research Institute, Lucknow, India mrigank_srivastava@cdri.res.in. Academy of Scientific and Innovative Research (AcSIR), New Delhi, India.</t>
  </si>
  <si>
    <t>Department of Molecular Medicine, School of Advanced Technologies in Medicine (SATiM), Tehran University of Medical Sciences, Tehran, Islamic Republic of Iran. Department of Molecular Medicine, School of Advanced Technologies in Medicine (SATiM), Tehran University of Medical Sciences, Tehran, Islamic Republic of Iran. Department of Biochemistry, Faculty of Medicine, Tehran University of Medical Sciences, Tehran, Islamic Republic of Iran. Department of Biochemistry, Faculty of Medicine, Tehran University of Medical Sciences, Tehran, Islamic Republic of Iran. Department of Medical Laboratory Sciences, School of Allied Health Medicine, AJA University of Medical sciences, Tehran, Islamic Republic of Iran. Department of Biochemistry, Faculty of Medicine, Tehran University of Medical Sciences, Tehran, Islamic Republic of Iran. Department of Biotechnology, School of Advanced Technologies in Medicine, Shahid Beheshti University of Medical Sciences, Tehran, Islamic Republic of Iran. Department of Molecular Medicine, School of Advanced Technologies in Medicine (SATiM), Tehran University of Medical Sciences, Tehran, Islamic Republic of Iran. rmeshkani@tums.ac.ir. Department of Biochemistry, Faculty of Medicine, Tehran University of Medical Sciences, Tehran, Islamic Republic of Iran. rmeshkani@tums.ac.ir.</t>
  </si>
  <si>
    <t>School of Life Science and Biotechnology, Dalian University of Technology, Dalian 116024, Liaoning, China. School of Life Science and Biotechnology, Dalian University of Technology, Dalian 116024, Liaoning, China. New Drug Research and Development Center, North China Pharmaceutical Group Corporation, National Microbial Medicine Engineering and Research Center, Shijiazhuang 050015, China. Research Center for Marine Drugs, School of Pharmacy, Second Military Medical University, 325 Guohe Road, Shanghai 200433, China. School of Life Science and Biotechnology, Dalian University of Technology, Dalian 116024, Liaoning, China. New Drug Research and Development Center, North China Pharmaceutical Group Corporation, National Microbial Medicine Engineering and Research Center, Shijiazhuang 050015, China. Key Laboratory of Biotechnology and Bioresources Utilization, Dalian Minzu University, Dalian 116024, Liaoning, China. School of Life Science and Biotechnology, Dalian University of Technology, Dalian 116024, Liaoning, China. Electronic address: yshdong@dlut.edu.cn. New Drug Research and Development Center, North China Pharmaceutical Group Corporation, National Microbial Medicine Engineering and Research Center, Shijiazhuang 050015, China. Electronic address: anzhengzhihui@hotmail.com. School of Life Science and Biotechnology, Dalian University of Technology, Dalian 116024, Liaoning, China.</t>
  </si>
  <si>
    <t>From the Divisions of Molecular Medicine and Cardiology, Departments of Anesthesiology and Medicine, Cardiovascular Research Laboratories, David Geffen School of Medicine at University of California Los Angeles (UCLA), California 90095. From the Divisions of Molecular Medicine and Cardiology, Departments of Anesthesiology and Medicine, Cardiovascular Research Laboratories, David Geffen School of Medicine at University of California Los Angeles (UCLA), California 90095. From the Divisions of Molecular Medicine and Cardiology, Departments of Anesthesiology and Medicine, Cardiovascular Research Laboratories, David Geffen School of Medicine at University of California Los Angeles (UCLA), California 90095. From the Divisions of Molecular Medicine and Cardiology, Departments of Anesthesiology and Medicine, Cardiovascular Research Laboratories, David Geffen School of Medicine at University of California Los Angeles (UCLA), California 90095 hcai@mednet.ucla.edu.</t>
  </si>
  <si>
    <t>Key Laboratory of Xin'an Medicine, Ministry of Education, Anhui University of Chinese Medicine, Hefei 230038, China. Key Laboratory of Xin'an Medicine, Ministry of Education, Anhui University of Chinese Medicine, Hefei 230038, China. Key Laboratory of Xin'an Medicine, Ministry of Education, Anhui University of Chinese Medicine, Hefei 230038, China. Jitang College of North China University of Science and Technology, Tangshan 063000, China. Key Laboratory of Xin'an Medicine, Ministry of Education, Anhui University of Chinese Medicine, Hefei 230038, China. Key Laboratory of Xin'an Medicine, Ministry of Education, Anhui University of Chinese Medicine, Hefei 230038, China. Electronic address: wangjing2161@126.com. Key Laboratory of Xin'an Medicine, Ministry of Education, Anhui University of Chinese Medicine, Hefei 230038, China. Electronic address: guoqizhu@gmail.com.</t>
  </si>
  <si>
    <t>Institute of Dermatology and Department of Dermatology, First Affiliated Hospital, Anhui Medical University, Anhui, China. Key Laboratory of Dermatology, Ministry of Education (Anhui Medical University), Anhui, China. Departments of Neurology and Genetics, Renaissance Computing Institute, University of North Carolina at Chapel Hill, NC, USA. Departments of Neurology and Genetics, Renaissance Computing Institute, University of North Carolina at Chapel Hill, NC, USA. Institute of Dermatology and Department of Dermatology, First Affiliated Hospital, Anhui Medical University, Anhui, China. Key Laboratory of Dermatology, Ministry of Education (Anhui Medical University), Anhui, China. Department of Human Genetics, Genome Institute of Singapore, A*STAR, Singapore, Singapore. Institute of Dermatology and Department of Dermatology, First Affiliated Hospital, Anhui Medical University, Anhui, China. Key Laboratory of Dermatology, Ministry of Education (Anhui Medical University), Anhui, China. Institute of Dermatology and Department of Dermatology, First Affiliated Hospital, Anhui Medical University, Anhui, China. Key Laboratory of Dermatology, Ministry of Education (Anhui Medical University), Anhui, China. Institute of Dermatology and Department of Dermatology, First Affiliated Hospital, Anhui Medical University, Anhui, China. Key Laboratory of Dermatology, Ministry of Education (Anhui Medical University), Anhui, China. Institute of Dermatology and Department of Dermatology, First Affiliated Hospital, Anhui Medical University, Anhui, China. Key Laboratory of Dermatology, Ministry of Education (Anhui Medical University), Anhui, China. Department of Human Genetics, Genome Institute of Singapore, A*STAR, Singapore, Singapore. Departments of Neurology and Genetics, Renaissance Computing Institute, University of North Carolina at Chapel Hill, NC, USA. Institute of Dermatology and Department of Dermatology, First Affiliated Hospital, Anhui Medical University, Anhui, China. Key Laboratory of Dermatology, Ministry of Education (Anhui Medical University), Anhui, China.</t>
  </si>
  <si>
    <t>Institute of Microbial Pharmaceuticals, College of Life and Health Sciences, Northeastern University , Shenyang 110819, People's Republic of China. Key Laboratory of Plant Resources and Chemistry of Arid Zone and State Key Laboratory of Xinjiang Indigenous Medicinal Plants Resource Utilization, Xinjiang Technical Institute of Physics and Chemistry, Chinese Academy of Sciences , Urumqi 830011, People's Republic of China. Institute of Microbial Pharmaceuticals, College of Life and Health Sciences, Northeastern University , Shenyang 110819, People's Republic of China. Bioactive Botanical Research Laboratory, Department of Biomedical and Pharmaceutical Sciences, College of Pharmacy, University of Rhode Island , Kingston, Rhode Island 02881, United States. Bioactive Botanical Research Laboratory, Department of Biomedical and Pharmaceutical Sciences, College of Pharmacy, University of Rhode Island , Kingston, Rhode Island 02881, United States. Institute of Microbial Pharmaceuticals, College of Life and Health Sciences, Northeastern University , Shenyang 110819, People's Republic of China. Institute of Microbial Pharmaceuticals, College of Life and Health Sciences, Northeastern University , Shenyang 110819, People's Republic of China. Institute of Microbial Pharmaceuticals, College of Life and Health Sciences, Northeastern University , Shenyang 110819, People's Republic of China. Institute of Microbial Pharmaceuticals, College of Life and Health Sciences, Northeastern University , Shenyang 110819, People's Republic of China. Institute of Microbial Pharmaceuticals, College of Life and Health Sciences, Northeastern University , Shenyang 110819, People's Republic of China.</t>
  </si>
  <si>
    <t>Academy of Scientific and Innovative Research (AcSIR), CSIR-Central Drug Resaerch Institute, Campus, Lucknow 226031, India; Molecular and Structural Biology Division, CSIR-Central Drug Research Institute, Lucknow 226031, India. Biochemistry Division, CSIR-Central Drug Research Institute, Lucknow 226031, India. Biochemistry Division, CSIR-Central Drug Research Institute, Lucknow 226031, India. Academy of Scientific and Innovative Research (AcSIR), CSIR-Central Drug Resaerch Institute, Campus, Lucknow 226031, India; Molecular and Structural Biology Division, CSIR-Central Drug Research Institute, Lucknow 226031, India. Electronic address: mi_siddiqi@cdri.res.in.</t>
  </si>
  <si>
    <t>Department of Medicine, University of Minnesota Medical School, Minneapolis, MN 55455, USA. Department of Medicine, University of Minnesota Medical School, Minneapolis, MN 55455, USA. Department of Medicine, University of Minnesota Medical School, Minneapolis, MN 55455, USA. Department of Medicine, University of Minnesota Medical School, Minneapolis, MN 55455, USA; Department of Genetics, Cell Biology and Development, University of Minnesota, Minneapolis, MN 55455, USA. Institute of Biotechnology, Shanxi University, Taiyuan City 030006, China. Department of Bioengineering and Therapeutic Sciences, University of California, San Francisco, CA 94143, USA. Department of Medicine, University of Minnesota Medical School, Minneapolis, MN 55455, USA; Department of Genetics, Cell Biology and Development, University of Minnesota, Minneapolis, MN 55455, USA. Electronic address: gsong@umn.edu.</t>
  </si>
  <si>
    <t>Department of Mathematics, Dalian Maritime University, No. 1 Linghai Road, Dalian 116026, China. Department of Mathematics, Dalian Maritime University, No. 1 Linghai Road, Dalian 116026, China. School of Computer Science and Technology, Tianjin University, Tianjin Shi, China.</t>
  </si>
  <si>
    <t>Department of Nuclear Medicine, Seoul National University College of Medicine, Seoul, Korea, 110-799. Department of Biomedical Sciences, Seoul National University College of Medicine, Seoul, Korea, 110-799. Cancer Research Institute, Seoul National University College of Medicine, Seoul, Korea, 110-799. Current affiliation: Department of Radiation Oncology &amp; Medical Physics, Stanford University, CA, USA, 94305. Department of Nuclear Medicine, Seoul National University College of Medicine, Seoul, Korea, 110-799. Cancer Research Institute, Seoul National University College of Medicine, Seoul, Korea, 110-799. Cancer Imaging Center, Seoul National University Hospital, Seoul, Korea, 110-799. Department of Nuclear Medicine, Seoul National University College of Medicine, Seoul, Korea, 110-799. Department of Biomedical Sciences, Seoul National University College of Medicine, Seoul, Korea, 110-799. Cancer Research Institute, Seoul National University College of Medicine, Seoul, Korea, 110-799. Department of Nuclear Medicine, Seoul National University College of Medicine, Seoul, Korea, 110-799. Cancer Research Institute, Seoul National University College of Medicine, Seoul, Korea, 110-799. Department of Nuclear Medicine, Seoul National University College of Medicine, Seoul, Korea, 110-799. Department of Biomedical Sciences, Seoul National University College of Medicine, Seoul, Korea, 110-799. Cancer Research Institute, Seoul National University College of Medicine, Seoul, Korea, 110-799.</t>
  </si>
  <si>
    <t>Department of Pharmaceutical Technology, Meerut Institute of Engineering &amp; Technology, Baghpat By-pass Crossing, NH-58, Delhi-Haridwar Highway, Meerut 250005, India. Electronic address: mansi7184@gmail.com. Department of Chemistry, Indian Institute of Chemical Biology (CSIR), 4, Raja S.C. Mullick Road, Jadavpur, Kolkata 700032, W.B., India. Department of Pharmaceutical Technology, Meerut Institute of Engineering &amp; Technology, Baghpat By-pass Crossing, NH-58, Delhi-Haridwar Highway, Meerut 250005, India. Department of Pharmaceutical Technology, Meerut Institute of Engineering &amp; Technology, Baghpat By-pass Crossing, NH-58, Delhi-Haridwar Highway, Meerut 250005, India.</t>
  </si>
  <si>
    <t>Institute of Pathology, Ulm University, Ulm, Germany. Institute of Pathology, Ulm University, Ulm, Germany. Institute of Pathology, Ulm University, Ulm, Germany. Institute of Pathology, Ulm University, Ulm, Germany. Institute of Pathology, Ulm University, Ulm, Germany. Institute of Pathology, Ulm University, Ulm, Germany. Institute of Pathology, Ulm University, Ulm, Germany. Institute of Pathology, Ulm University, Ulm, Germany. Institute of Pathology, Ulm University, Ulm, Germany. Institute of Pathology, Ulm University, Ulm, Germany. Institute of Pathology, Ulm University, Ulm, Germany.</t>
  </si>
  <si>
    <t>Department of Endocrinology and Diabetes, Nagoya University Graduate School of Medicine, 65 Tsurumai-cho, Showa-ku, Nagoya 466-8550, Japan. Electronic address: tsune-ta@med.nagoya-u.ac.jp. Department of Endocrinology and Diabetes, Nagoya University Graduate School of Medicine, 65 Tsurumai-cho, Showa-ku, Nagoya 466-8550, Japan. Electronic address: ryouichi@med.nagoya-u.ac.jp. Department of Endocrinology and Diabetes, Nagoya University Graduate School of Medicine, 65 Tsurumai-cho, Showa-ku, Nagoya 466-8550, Japan. Electronic address: mizoguchi.akira@med.nagoya-u.ac.jp. Department of Endocrinology and Diabetes, Nagoya University Graduate School of Medicine, 65 Tsurumai-cho, Showa-ku, Nagoya 466-8550, Japan. Electronic address: sugiyama.mariko@med.nagoya-u.ac.jp. Department of Endocrinology and Diabetes, Nagoya University Graduate School of Medicine, 65 Tsurumai-cho, Showa-ku, Nagoya 466-8550, Japan. Electronic address: t999tommy@med.nagoya-u.ac.jp. Department of Endocrinology and Diabetes, Nagoya University Graduate School of Medicine, 65 Tsurumai-cho, Showa-ku, Nagoya 466-8550, Japan. Electronic address: t-onoue@med.nagoya-u.ac.jp. Department of Endocrinology and Diabetes, Nagoya University Graduate School of Medicine, 65 Tsurumai-cho, Showa-ku, Nagoya 466-8550, Japan. Electronic address: d-hagiwara@med.nagoya-u.ac.jp. Department of Endocrinology and Diabetes, Nagoya University Graduate School of Medicine, 65 Tsurumai-cho, Showa-ku, Nagoya 466-8550, Japan. Electronic address: yoshi716@med.nagoya-u.ac.jp. Department of Endocrinology and Diabetes, Nagoya University Graduate School of Medicine, 65 Tsurumai-cho, Showa-ku, Nagoya 466-8550, Japan; Research Center of Health, Physical Fitness and Sports, Nagoya University, Nagoya 464-8601, Japan. Electronic address: siwama@med.nagoya-u.ac.jp. Department of Endocrinology and Diabetes, Nagoya University Graduate School of Medicine, 65 Tsurumai-cho, Showa-ku, Nagoya 466-8550, Japan. Electronic address: goto@med.nagoya-u.ac.jp. Department of Endocrinology and Diabetes, Nagoya University Graduate School of Medicine, 65 Tsurumai-cho, Showa-ku, Nagoya 466-8550, Japan. Electronic address: sugahide@med.nagoya-u.ac.jp. Department of Endocrinology and Diabetes, Nagoya University Graduate School of Medicine, 65 Tsurumai-cho, Showa-ku, Nagoya 466-8550, Japan. Electronic address: sugiyosi@med.nagoya-u.ac.jp. Department of Endocrinology and Diabetes, Nagoya University Graduate School of Medicine, 65 Tsurumai-cho, Showa-ku, Nagoya 466-8550, Japan. Electronic address: arima105@med.nagoya-u.ac.jp.</t>
  </si>
  <si>
    <t>Faculty of Pharmaceutical Sciences, Tohoku Medical and Pharmaceutical University, Sendai 981-8558, Japan; Faculty of Fisheries and Marine Science, Sam Ratulangi University, Kampus Bahu, Manado 95115, Indonesia. Faculty of Pharmaceutical Sciences, Tohoku Medical and Pharmaceutical University, Sendai 981-8558, Japan. Electronic address: yamazaki@tohoku-mpu.ac.jp. Faculty of Pharmaceutical Sciences, Tohoku Medical and Pharmaceutical University, Sendai 981-8558, Japan. Faculty of Pharmaceutical Sciences, Tohoku Medical and Pharmaceutical University, Sendai 981-8558, Japan. Faculty of Mathematic and Natural Sciences, Sam Ratulangi University, Kampus Bahu, Manado 95115, Indonesia. Faculty of Mathematic and Natural Sciences, Sam Ratulangi University, Kampus Bahu, Manado 95115, Indonesia. Faculty of Fisheries and Marine Science, Sam Ratulangi University, Kampus Bahu, Manado 95115, Indonesia. Faculty of Pharmaceutical Sciences, Tohoku Medical and Pharmaceutical University, Sendai 981-8558, Japan. Faculty of Nursing, University of Pembangunan Indonesia, Bahu, Manado 95115, Indonesia. Faculty of Pharmaceutical Sciences, Tohoku Medical and Pharmaceutical University, Sendai 981-8558, Japan.</t>
  </si>
  <si>
    <t>Department of Pharmacology, SUNY Upstate Medical University, Syracuse, NY, USA. Department of Translational Hematology and Oncology Research, Taussig Cancer Institute, Cleveland Clinic, Cleveland, OH, USA. Department of Translational Hematology and Oncology Research, Taussig Cancer Institute, Cleveland Clinic, Cleveland, OH, USA. Department of Translational Hematology and Oncology Research, Taussig Cancer Institute, Cleveland Clinic, Cleveland, OH, USA. Department of Pharmacology, SUNY Upstate Medical University, Syracuse, NY, USA. Department of Translational Hematology and Oncology Research, Taussig Cancer Institute, Cleveland Clinic, Cleveland, OH, USA. Department of Pathology, SUNY Upstate Medical University, Syracuse, NY, USA. Department of Animal Biology, School of Veterinary Medicine, University of Pennsylvania, Philadelphia, PA, USA. Department of Translational Hematology and Oncology Research, Taussig Cancer Institute, Cleveland Clinic, Cleveland, OH, USA. Department of Pharmacology, SUNY Upstate Medical University, Syracuse, NY, USA.</t>
  </si>
  <si>
    <t>University Institute of Pharmaceutical Sciences, Panjab University, Chandigarh 160014, India. University Institute of Pharmaceutical Sciences, Panjab University, Chandigarh 160014, India. University Institute of Pharmaceutical Sciences, Panjab University, Chandigarh 160014, India. Electronic address: manoj_uips@pu.ac.in.</t>
  </si>
  <si>
    <t>a State Key Laboratory of Drug Research , Shanghai Institute of Materia Medica, Chinese Academy of Sciences , Shanghai 201203 , China. b School of Biological Science and Technology , University of Jinan , Jinan 250022 , China. a State Key Laboratory of Drug Research , Shanghai Institute of Materia Medica, Chinese Academy of Sciences , Shanghai 201203 , China. a State Key Laboratory of Drug Research , Shanghai Institute of Materia Medica, Chinese Academy of Sciences , Shanghai 201203 , China. a State Key Laboratory of Drug Research , Shanghai Institute of Materia Medica, Chinese Academy of Sciences , Shanghai 201203 , China. a State Key Laboratory of Drug Research , Shanghai Institute of Materia Medica, Chinese Academy of Sciences , Shanghai 201203 , China. a State Key Laboratory of Drug Research , Shanghai Institute of Materia Medica, Chinese Academy of Sciences , Shanghai 201203 , China. a State Key Laboratory of Drug Research , Shanghai Institute of Materia Medica, Chinese Academy of Sciences , Shanghai 201203 , China.</t>
  </si>
  <si>
    <t>Key Laboratory of Structure-Based Drug Design &amp; Discovery, Ministry of Education, Shenyang Pharmaceutical University, Shenyang 110016, China. Key Laboratory of Structure-Based Drug Design &amp; Discovery, Ministry of Education, Shenyang Pharmaceutical University, Shenyang 110016, China. Key Laboratory of Structure-Based Drug Design &amp; Discovery, Ministry of Education, Shenyang Pharmaceutical University, Shenyang 110016, China. Faculty of Pharmaceutical Sciences, Toho University, Miyama 2-2-1, Funabashi, Chiba 274-8510, Japan. Key Laboratory of Structure-Based Drug Design &amp; Discovery, Ministry of Education, Shenyang Pharmaceutical University, Shenyang 110016, China. Key Laboratory of Structure-Based Drug Design &amp; Discovery, Ministry of Education, Shenyang Pharmaceutical University, Shenyang 110016, China.</t>
  </si>
  <si>
    <t>Department of Medicine, McGill University, Montreal, QC H4A 3J1, Canada; The Research Institute of McGill University Health Centre, Montreal, QC H4A 3J1, Canada. Department of Medicine, McGill University, Montreal, QC H4A 3J1, Canada; The Research Institute of McGill University Health Centre, Montreal, QC H4A 3J1, Canada. Department of Medicine, McGill University, Montreal, QC H4A 3J1, Canada; The Research Institute of McGill University Health Centre, Montreal, QC H4A 3J1, Canada. Electronic address: louise.larose@mcgill.ca.</t>
  </si>
  <si>
    <t>Key Laboratory of Biology and Genetic Resources of Tropical Crops, Ministry of Agriculture, Institute of Tropical Bioscience and Biotechnology, Chinese Academy of Tropical Agriculture Sciences, Haikou 571101, China. Key Laboratory of Experimental Marine Biology, Institute of Oceanology, Chinese Academy of Sciences, Qingdao, China. Key Laboratory of Biology and Genetic Resources of Tropical Crops, Ministry of Agriculture, Institute of Tropical Bioscience and Biotechnology, Chinese Academy of Tropical Agriculture Sciences, Haikou 571101, China. Key Laboratory of Biology and Genetic Resources of Tropical Crops, Ministry of Agriculture, Institute of Tropical Bioscience and Biotechnology, Chinese Academy of Tropical Agriculture Sciences, Haikou 571101, China. Key Laboratory of Biology and Genetic Resources of Tropical Crops, Ministry of Agriculture, Institute of Tropical Bioscience and Biotechnology, Chinese Academy of Tropical Agriculture Sciences, Haikou 571101, China. Key Laboratory of Biology and Genetic Resources of Tropical Crops, Ministry of Agriculture, Institute of Tropical Bioscience and Biotechnology, Chinese Academy of Tropical Agriculture Sciences, Haikou 571101, China. Key Laboratory of Biology and Genetic Resources of Tropical Crops, Ministry of Agriculture, Institute of Tropical Bioscience and Biotechnology, Chinese Academy of Tropical Agriculture Sciences, Haikou 571101, China. Key Laboratory of Biology and Genetic Resources of Tropical Crops, Ministry of Agriculture, Institute of Tropical Bioscience and Biotechnology, Chinese Academy of Tropical Agriculture Sciences, Haikou 571101, China. College of Life Science, Key Laboratory of Medicinal Chemistry and Molecular Diagnosis of Ministry of Education, Hebei University, Baoding 071002, China. Key Laboratory of Biology and Genetic Resources of Tropical Crops, Ministry of Agriculture, Institute of Tropical Bioscience and Biotechnology, Chinese Academy of Tropical Agriculture Sciences, Haikou 571101, China. Electronic address: zhaoyx1011@163.com.</t>
  </si>
  <si>
    <t>School of Traditional Chinese Materia Medica, Shenyang Pharmaceutical University , Shenyang 110016, People's Republic of China. Research Center for Marine Drugs, State Key Laboratory of Oncogenes and Related Genes, Department of Pharmacy, Ren Ji Hospital, School of Medicine, Shanghai Jiao Tong University , Shanghai 200127, People's Republic of China. Changzheng Hospital, Second Military Medical University , Shanghai 200003, People's Republic of China. Research Center for Marine Drugs, State Key Laboratory of Oncogenes and Related Genes, Department of Pharmacy, Ren Ji Hospital, School of Medicine, Shanghai Jiao Tong University , Shanghai 200127, People's Republic of China. School of Traditional Chinese Materia Medica, Shenyang Pharmaceutical University , Shenyang 110016, People's Republic of China. Research Center for Marine Drugs, State Key Laboratory of Oncogenes and Related Genes, Department of Pharmacy, Ren Ji Hospital, School of Medicine, Shanghai Jiao Tong University , Shanghai 200127, People's Republic of China. Research Center for Marine Drugs, State Key Laboratory of Oncogenes and Related Genes, Department of Pharmacy, Ren Ji Hospital, School of Medicine, Shanghai Jiao Tong University , Shanghai 200127, People's Republic of China. Research Center for Marine Drugs, State Key Laboratory of Oncogenes and Related Genes, Department of Pharmacy, Ren Ji Hospital, School of Medicine, Shanghai Jiao Tong University , Shanghai 200127, People's Republic of China. Research Center for Marine Drugs, State Key Laboratory of Oncogenes and Related Genes, Department of Pharmacy, Ren Ji Hospital, School of Medicine, Shanghai Jiao Tong University , Shanghai 200127, People's Republic of China. Research Center for Marine Drugs, State Key Laboratory of Oncogenes and Related Genes, Department of Pharmacy, Ren Ji Hospital, School of Medicine, Shanghai Jiao Tong University , Shanghai 200127, People's Republic of China. School of Traditional Chinese Materia Medica, Shenyang Pharmaceutical University , Shenyang 110016, People's Republic of China. Research Center for Marine Drugs, State Key Laboratory of Oncogenes and Related Genes, Department of Pharmacy, Ren Ji Hospital, School of Medicine, Shanghai Jiao Tong University , Shanghai 200127, People's Republic of China.</t>
  </si>
  <si>
    <t>Department of Medical Chemistry, Medical University of Gdansk, Gdansk, Poland alicjakuban@gumed.edu.pl. Department of Medical Microbiology and Immunology, University of Alberta, Edmonton, Canada. Department of Medical Chemistry, Medical University of Gdansk, Gdansk, Poland. Department of Oncology, University of Alberta, Edmonton, Canada. Department of Medical Chemistry, Medical University of Gdansk, Gdansk, Poland.</t>
  </si>
  <si>
    <t>School of Medicine, Medical Sciences and Nutrition, University of Aberdeen, Aberdeen, U.K. m.delibegovic@abdn.ac.uk dthompson@abdn.ac.uk. School of Medicine, Medical Sciences and Nutrition, University of Aberdeen, Aberdeen, U.K. School of Medicine, Medical Sciences and Nutrition, University of Aberdeen, Aberdeen, U.K. School of Medicine, Medical Sciences and Nutrition, University of Aberdeen, Aberdeen, U.K. School of Medicine, Medical Sciences and Nutrition, University of Aberdeen, Aberdeen, U.K. School of Medicine, Medical Sciences and Nutrition, University of Aberdeen, Aberdeen, U.K. School of Medicine, Medical Sciences and Nutrition, University of Aberdeen, Aberdeen, U.K. School of Medicine, Medical Sciences and Nutrition, University of Aberdeen, Aberdeen, U.K. m.delibegovic@abdn.ac.uk dthompson@abdn.ac.uk.</t>
  </si>
  <si>
    <t>Department of Pharmacognosy, School of Pharmacy, Fudan University, Shanghai 201203, PR China. Department of Pharmacognosy, School of Pharmacy, Fudan University, Shanghai 201203, PR China. National Center for Drug Screening, State Key Laboratory of Drug Research, Shanghai Institute of Materia Medica, Chinese Academy of Sciences, Shanghai 201203, PR China. National Center for Drug Screening, State Key Laboratory of Drug Research, Shanghai Institute of Materia Medica, Chinese Academy of Sciences, Shanghai 201203, PR China. National Center for Drug Screening, State Key Laboratory of Drug Research, Shanghai Institute of Materia Medica, Chinese Academy of Sciences, Shanghai 201203, PR China. Department of Pharmacognosy, School of Pharmacy, Fudan University, Shanghai 201203, PR China. Electronic address: ajhou@shmu.edu.cn.</t>
  </si>
  <si>
    <t>Faculty of Pharmaceutical Sciences, Tohoku Medical and Pharmaceutical University, Sendai 981-8558, Japan; North Sulawesi Research and Development Agency, 17 Agustus Street, Manado 95117, Indonesia. Faculty of Pharmaceutical Sciences, Tohoku Medical and Pharmaceutical University, Sendai 981-8558, Japan. Electronic address: yamazaki@tohoku-mpu.ac.jp. Faculty of Pharmaceutical Sciences, Tohoku Medical and Pharmaceutical University, Sendai 981-8558, Japan; Faculty of Fisheries and Marine Science, Sam Ratulangi University, Kampus Bahu, Manado 95115, Indonesia. Faculty of Mathematic and Natural Sciences, Sam Ratulangi University, Kampus Bahu, Manado 95115, Indonesia. Faculty of Mathematic and Natural Sciences, Sam Ratulangi University, Kampus Bahu, Manado 95115, Indonesia. Faculty of Fisheries and Marine Science, Sam Ratulangi University, Kampus Bahu, Manado 95115, Indonesia. Faculty of Nursing, University of Pembangunan Indonesia, Bahu, Manado 95115, Indonesia. Faculty of Fisheries and Marine Science, Sam Ratulangi University, Kampus Bahu, Manado 95115, Indonesia. Faculty of Pharmaceutical Sciences, Tohoku Medical and Pharmaceutical University, Sendai 981-8558, Japan. Faculty of Pharmaceutical Sciences, Tohoku Medical and Pharmaceutical University, Sendai 981-8558, Japan.</t>
  </si>
  <si>
    <t>Department of Biology, Johns Hopkins University, 3400 N. Charles St, 227 Mudd Hall, Baltimore, MD 21218, USA. Department of Biology, Johns Hopkins University, 3400 N. Charles St, 227 Mudd Hall, Baltimore, MD 21218, USA. Department of Medicinal Chemistry and Molecular Pharmacology, Purdue University, Robert E. Heine Pharmacy Building, Room 202A, 575 Stadium Mall Drive, West Lafayette, IN 47907, USA. Department of Medicinal Chemistry and Molecular Pharmacology, Purdue University, Robert E. Heine Pharmacy Building, Room 202A, 575 Stadium Mall Drive, West Lafayette, IN 47907, USA. Department of Biology, Johns Hopkins University, 3400 N. Charles St, 227 Mudd Hall, Baltimore, MD 21218, USA. Electronic address: rkuruvilla@jhu.edu.</t>
  </si>
  <si>
    <t>Shanghai Institute of Cardiovascular Diseases, Zhongshan Hospital, Fudan University, Shanghai 200032, PR China; Center for Cardiovascular Research and Alternative Medicine, University of Wyoming, Laramie, WY 82071, USA. Center for Cardiovascular Research and Alternative Medicine, University of Wyoming, Laramie, WY 82071, USA; Department of Geriatrics, Xijing Hospital, the Fourth Military Medical University, Xi'an 710032, China. Center for Cardiovascular Research and Alternative Medicine, University of Wyoming, Laramie, WY 82071, USA. Department of Cardiology, Xijing Hospital, the Fourth Military Medical University, Xi'an 710032, China. Department of Geriatrics, Xijing Hospital, the Fourth Military Medical University, Xi'an 710032, China. Electronic address: xmwang@fmmu.edu.cn. Shanghai Institute of Cardiovascular Diseases, Zhongshan Hospital, Fudan University, Shanghai 200032, PR China; Center for Cardiovascular Research and Alternative Medicine, University of Wyoming, Laramie, WY 82071, USA. Electronic address: ren.jun@zs-hospital.sh.cn.</t>
  </si>
  <si>
    <t>State Key Laboratory of Medicinal Chemical Biology, College of Pharmacy, and Tianjin Key Laboratory of Molecular Drug Research, Nankai University, Tianjin 300071, People's Republic of China. State Key Laboratory of Medicinal Chemical Biology, College of Pharmacy, and Tianjin Key Laboratory of Molecular Drug Research, Nankai University, Tianjin 300071, People's Republic of China. State Key Laboratory of Medicinal Chemical Biology, College of Pharmacy, and Tianjin Key Laboratory of Molecular Drug Research, Nankai University, Tianjin 300071, People's Republic of China. State Key Laboratory of Medicinal Chemical Biology, College of Pharmacy, and Tianjin Key Laboratory of Molecular Drug Research, Nankai University, Tianjin 300071, People's Republic of China. State Key Laboratory of Medicinal Chemical Biology, College of Pharmacy, and Tianjin Key Laboratory of Molecular Drug Research, Nankai University, Tianjin 300071, People's Republic of China. College of Chemistry and Environmental Sciences, Laboratory of Xinjiang Native Medicinal and Edible Plant Resources Chemistry, Kashgar University, Kashgar 844000, People's Republic of China. School of Medicine, Nankai University, Tianjin 300071, People's Republic of China. State Key Laboratory of Medicinal Chemical Biology, College of Pharmacy, and Tianjin Key Laboratory of Molecular Drug Research, Nankai University, Tianjin 300071, People's Republic of China. Electronic address: xujing611@nankai.edu.cn. Department of Biosystems and Biotechnology, College of Life Sciences and Biotechnology, Korea University, Seoul 02841, Republic of Korea. Department of Medical Biochemistry, School of Pharmaceutical Sciences, University of Shizuoka, Shizuoka, Japan. State Key Laboratory of Medicinal Chemical Biology, College of Pharmacy, and Tianjin Key Laboratory of Molecular Drug Research, Nankai University, Tianjin 300071, People's Republic of China. Electronic address: victgyq@nankai.edu.cn.</t>
  </si>
  <si>
    <t>Department of Environmental Health, Faculty of Pharmaceutical Sciences, Tokyo University of Science, 2641 Yamazaki, Noda 278-8510, Japan. Department of Environmental Health, Faculty of Pharmaceutical Sciences, Tokyo University of Science, 2641 Yamazaki, Noda 278-8510, Japan. Health and Nursing Facilities for the Aged, Jushindai, Shinwakai, 272 Ikura Kitakata, Tamana 865-0041, Japan. Environmental Biology Section, Faculty of Medicine, University of Tsukuba, 1-1-1 Tennodai, Tsukuba 305-8575, Japan. Department of Environmental Health, Faculty of Pharmaceutical Sciences, Tokyo University of Science, 2641 Yamazaki, Noda 278-8510, Japan. Electronic address: t-kaji@rs.tus.ac.jp.</t>
  </si>
  <si>
    <t>Department of Pharmacology of Chinese Materia Medica, China Pharmaceeutical University, 639, Longmian Road, Nanjing 211198, China. Department of Pharmacology of Chinese Materia Medica, China Pharmaceeutical University, 639, Longmian Road, Nanjing 211198, China. Department of Pharmacology of Chinese Materia Medica, China Pharmaceeutical University, 639, Longmian Road, Nanjing 211198, China. Department of Pharmacology of Chinese Materia Medica, China Pharmaceeutical University, 639, Longmian Road, Nanjing 211198, China. Department of Pharmacology of Chinese Materia Medica, China Pharmaceeutical University, 639, Longmian Road, Nanjing 211198, China. Department of Pharmacology of Chinese Materia Medica, China Pharmaceeutical University, 639, Longmian Road, Nanjing 211198, China. Department of Pharmacology of Traditional Chinese Medical Formulae, Nanjing University of Traditional Chinese Medicine, 138, Xianlin Road, Nanjing 210029, China. Department of Pharmacology of Chinese Materia Medica, China Pharmaceeutical University, 639, Longmian Road, Nanjing 211198, China. Electronic address: spma@cpu.edu.cn.</t>
  </si>
  <si>
    <t>Department of Biological Sciences, Seoul National University, Seoul, 08826, Korea. Department of Biological Sciences, Seoul National University, Seoul, 08826, Korea. Department of Biological Sciences, Seoul National University, Seoul, 08826, Korea. biopark@snu.ac.kr.</t>
  </si>
  <si>
    <t>Institute of Pharmacy, Medicinal Chemistry, Freie Universitat Berlin, Konigin-Luise-Str. 2+4, 14195, Berlin, Germany. Institute of Pharmacy, Medicinal Chemistry, Freie Universitat Berlin, Konigin-Luise-Str. 2+4, 14195, Berlin, Germany. Institute of Pharmacy, Medicinal Chemistry, Freie Universitat Berlin, Konigin-Luise-Str. 2+4, 14195, Berlin, Germany.</t>
  </si>
  <si>
    <t>Department of Food and Life Science, Pukyong National University, Busan, 608-737, Republic of Korea. Department of Food and Life Science, Pukyong National University, Busan, 608-737, Republic of Korea. Amino Up Chemical Company Ltd., Sapporo, 004-0839, Japan. Amino Up Chemical Company Ltd., Sapporo, 004-0839, Japan. Department of Medicinal Crop Research, National Institute of Horticultural and Herbal Science, Rural Development Administration, Eumseong, 369-873, Republic of Korea. Graduate School of Science and Engineering for Research, University of Toyama, Toyama, 930-8555, Japan. Department of Food Science and Human Nutrition, Chonbuk National University, Jeonju, 561-756, Republic of Korea. jungha@jbnu.ac.kr. Department of Food and Life Science, Pukyong National University, Busan, 608-737, Republic of Korea. choijs@pknu.ac.kr.</t>
  </si>
  <si>
    <t>The Affiliated Hospital of Ningbo University School of Medicine, Ningbo, Zhejiang 315020, P.R. China. Genetics Center, School of Medicine, Ningbo University, Ningbo, Zhejiang 315211, P.R. China. Genetics Center, School of Medicine, Ningbo University, Ningbo, Zhejiang 315211, P.R. China. Department of Chronic Disease Prevention and Control, Shenzhen Nanshan Center for Chronic Disease Control, Shenzhen, Guangdong 518000, P.R. China. Genetics Center, School of Medicine, Ningbo University, Ningbo, Zhejiang 315211, P.R. China. Genetics Center, School of Medicine, Ningbo University, Ningbo, Zhejiang 315211, P.R. China. Genetics Center, School of Medicine, Ningbo University, Ningbo, Zhejiang 315211, P.R. China. Genetics Center, School of Medicine, Ningbo University, Ningbo, Zhejiang 315211, P.R. China. Genetics Center, School of Medicine, Ningbo University, Ningbo, Zhejiang 315211, P.R. China. Genetics Center, School of Medicine, Ningbo University, Ningbo, Zhejiang 315211, P.R. China. The Affiliated Hospital of Ningbo University School of Medicine, Ningbo, Zhejiang 315020, P.R. China.</t>
  </si>
  <si>
    <t>Department of Endocrinology and Diabetes, Nagoya University Graduate School of Medicine, 65 Tsurumai-cho, Showa-ku, Nagoya 466-8550, Japan. Department of Endocrinology and Diabetes, Nagoya University Graduate School of Medicine, 65 Tsurumai-cho, Showa-ku, Nagoya 466-8550, Japan. Electronic address: ryouichi@med.nagoya-u.ac.jp. Department of Endocrinology and Diabetes, Nagoya University Graduate School of Medicine, 65 Tsurumai-cho, Showa-ku, Nagoya 466-8550, Japan. Department of Endocrinology and Diabetes, Nagoya University Graduate School of Medicine, 65 Tsurumai-cho, Showa-ku, Nagoya 466-8550, Japan. Department of Endocrinology and Diabetes, Nagoya University Graduate School of Medicine, 65 Tsurumai-cho, Showa-ku, Nagoya 466-8550, Japan. Department of Endocrinology and Diabetes, Nagoya University Graduate School of Medicine, 65 Tsurumai-cho, Showa-ku, Nagoya 466-8550, Japan. Department of Endocrinology and Diabetes, Nagoya University Graduate School of Medicine, 65 Tsurumai-cho, Showa-ku, Nagoya 466-8550, Japan. Department of Endocrinology and Diabetes, Nagoya University Graduate School of Medicine, 65 Tsurumai-cho, Showa-ku, Nagoya 466-8550, Japan. Department of Endocrinology and Diabetes, Nagoya University Graduate School of Medicine, 65 Tsurumai-cho, Showa-ku, Nagoya 466-8550, Japan. Department of Endocrinology and Diabetes, Nagoya University Graduate School of Medicine, 65 Tsurumai-cho, Showa-ku, Nagoya 466-8550, Japan; Research Center of Health, Physical Fitness and Sports, Nagoya University, Nagoya 464-8601, Japan. Department of Endocrinology and Diabetes, Nagoya University Graduate School of Medicine, 65 Tsurumai-cho, Showa-ku, Nagoya 466-8550, Japan. Department of Endocrinology and Diabetes, Nagoya University Graduate School of Medicine, 65 Tsurumai-cho, Showa-ku, Nagoya 466-8550, Japan. Department of Endocrinology and Diabetes, Nagoya University Graduate School of Medicine, 65 Tsurumai-cho, Showa-ku, Nagoya 466-8550, Japan.</t>
  </si>
  <si>
    <t>Centre for Stem Cells and Regenerative Medicine, King's College London, London, United Kingdom. Department of Chemical Engineering and Biotechnology, Cambridge Infinitus Research Centre, University of Cambridge, Cambridge, United Kingdom. Centre for Stem Cells and Regenerative Medicine, King's College London, London, United Kingdom. Centre for Stem Cells and Regenerative Medicine, King's College London, London, United Kingdom. Centre for Gene Regulation and Expression, School of Life Sciences, University of Dundee, Dundee, United Kingdom. Wellcome Centre for Cell Biology, Institute of Cell Biology, School of Biological Sciences, University of Edinburgh, Edinburgh, United Kingdom. Centre for Stem Cells and Regenerative Medicine, King's College London, London, United Kingdom. Centre for Stem Cells and Regenerative Medicine, King's College London, London, United Kingdom. Centre for Stem Cells and Regenerative Medicine, King's College London, London, United Kingdom. Centre for Stem Cells and Regenerative Medicine, King's College London, London, United Kingdom. Laboratory of Cerebral Physiology, Universite Paris Descartes, Paris, France. Centre for Stem Cells and Regenerative Medicine, King's College London, London, United Kingdom. Microsoft Research, Cambridge, United Kingdom. Wellcome Trust - Medical Research Council Cambridge Stem Cell Institute, University of Cambridge, Cambridge, United Kingdom. Centre for Gene Regulation and Expression, School of Life Sciences, University of Dundee, Dundee, United Kingdom. Centre for Stem Cells and Regenerative Medicine, King's College London, London, United Kingdom.</t>
  </si>
  <si>
    <t>Department of Natural Products Chemistry, School of Pharmacy, Fudan University , Shanghai 201203, People's Republic of China. Department of Natural Products Chemistry, School of Pharmacy, Fudan University , Shanghai 201203, People's Republic of China. School of Chemical Engineering, Sichuan University of Science &amp; Engineering , Zigong 643000, People's Republic of China. School of Chemical Engineering, Sichuan University of Science &amp; Engineering , Zigong 643000, People's Republic of China. State Key Laboratory of Drug Research, Shanghai Institute of Materia Medica, Chinese Academy of Sciences , Shanghai 201203, People's Republic of China. Department of Natural Products Chemistry, School of Pharmacy, Fudan University , Shanghai 201203, People's Republic of China. State Key Laboratory of Drug Research, Shanghai Institute of Materia Medica, Chinese Academy of Sciences , Shanghai 201203, People's Republic of China. Department of Natural Products Chemistry, School of Pharmacy, Fudan University , Shanghai 201203, People's Republic of China.</t>
  </si>
  <si>
    <t>International Peace Maternity and Child Health Hospital, School of Medicine, Shanghai Jiao Tong University, Shanghai 200030, China. Institute of Embryo-Fetal Original Adult Disease Affiliated to Shanghai Jiao Tong University School of Medicine, Shanghai 200030, China. Pennington Biomedical Research Center, Louisiana State University, Baton Rouge, LA 70808, USA. International Peace Maternity and Child Health Hospital, School of Medicine, Shanghai Jiao Tong University, Shanghai 200030, China.</t>
  </si>
  <si>
    <t>Department of Chemistry and Biochemistry, The Ohio State University, 484 West 12th Avenue, Columbus, Ohio 43210, USA. pei.3@osu.edu.</t>
  </si>
  <si>
    <t>Department of Food and Life Science, Pukyong National University, Busan, 48513, Republic of Korea. Department of Food and Life Science, Pukyong National University, Busan, 48513, Republic of Korea. Department of Food and Life Science, Pukyong National University, Busan, 48513, Republic of Korea. College of Pharmacy, Catholic University of Daegu, Gyeongsan, 38430, Republic of Korea. Department of Food Science and Human Nutrition, Chonbuk National University, Jeonju, 54896, Republic of Korea. jungha@jbnu.ac.kr. Department of Food and Life Science, Pukyong National University, Busan, 48513, Republic of Korea. choijs@pknu.ac.kr.</t>
  </si>
  <si>
    <t>St. Vincent's Institute of Medical ResearchMelbourne, Australia. Department of MedicineSt. Vincent's Hospital, The University of Melbourne, Melbourne, Australia. St. Vincent's Institute of Medical ResearchMelbourne, Australia. Department of MedicineSt. Vincent's Hospital, The University of Melbourne, Melbourne, Australia. St. Vincent's Institute of Medical ResearchMelbourne, Australia. St. Vincent's Institute of Medical ResearchMelbourne, Australia. Department of MedicineSt. Vincent's Hospital, The University of Melbourne, Melbourne, Australia. St. Vincent's Institute of Medical ResearchMelbourne, Australia esteban.gurzov@unimelb.edu.au. Department of MedicineSt. Vincent's Hospital, The University of Melbourne, Melbourne, Australia. ULB Center for Diabetes ResearchUniversite Libre de Bruxelles (ULB), Brussels, Belgium.</t>
  </si>
  <si>
    <t>a Division of Applied Life Science (BK21 plus), Institute of Agriculture and Life Science (IALS) , Gyeongsang National University , Jinju , Republic of Korea. a Division of Applied Life Science (BK21 plus), Institute of Agriculture and Life Science (IALS) , Gyeongsang National University , Jinju , Republic of Korea. a Division of Applied Life Science (BK21 plus), Institute of Agriculture and Life Science (IALS) , Gyeongsang National University , Jinju , Republic of Korea. a Division of Applied Life Science (BK21 plus), Institute of Agriculture and Life Science (IALS) , Gyeongsang National University , Jinju , Republic of Korea. b Department of Chemistry and Chemical Biology , Cornell University , Ithaca , NY , USA. c Division of Applied Life Science (BK21 plus), PMBBRC , Gyeongsang National University , Jinju , Republic of Korea. a Division of Applied Life Science (BK21 plus), Institute of Agriculture and Life Science (IALS) , Gyeongsang National University , Jinju , Republic of Korea. a Division of Applied Life Science (BK21 plus), Institute of Agriculture and Life Science (IALS) , Gyeongsang National University , Jinju , Republic of Korea.</t>
  </si>
  <si>
    <t>Institute of Medicine, Medical Sciences and Nutrition, University of Aberdeen, Aberdeen, UK. Electronic address: dthompson@abdn.ac.uk. Institute of Medicine, Medical Sciences and Nutrition, University of Aberdeen, Aberdeen, UK. Institute of Medicine, Medical Sciences and Nutrition, University of Aberdeen, Aberdeen, UK. Institute of Medicine, Medical Sciences and Nutrition, University of Aberdeen, Aberdeen, UK. Department of Diabetes and Cardiovascular Science, University of the Highlands and Islands, Centre for Health Science, Inverness, UK. Department of Diabetes and Cardiovascular Science, University of the Highlands and Islands, Centre for Health Science, Inverness, UK. Institute of Medicine, Medical Sciences and Nutrition, University of Aberdeen, Aberdeen, UK. Institute of Medicine, Medical Sciences and Nutrition, University of Aberdeen, Aberdeen, UK. Institute of Medicine, Medical Sciences and Nutrition, University of Aberdeen, Aberdeen, UK. Electronic address: m.delibegovic@abdn.ac.uk.</t>
  </si>
  <si>
    <t>Natural Product and Medicinal Chemistry Lab, Faculty of Chemistry, VNUHCM-University of Science, 227 Nguyen Van Cu, Ho Chi Minh City, Viet Nam. Natural Product and Medicinal Chemistry Lab, Faculty of Chemistry, VNUHCM-University of Science, 227 Nguyen Van Cu, Ho Chi Minh City, Viet Nam; Department of Drug Design and Pharmacology, Faculty of Health and Medical Sciences, University of Copenhagen, Universitetsparken 2, DK-2100 Copenhagen, Denmark. Natural Product and Medicinal Chemistry Lab, Faculty of Chemistry, VNUHCM-University of Science, 227 Nguyen Van Cu, Ho Chi Minh City, Viet Nam. Natural Product and Medicinal Chemistry Lab, Faculty of Chemistry, VNUHCM-University of Science, 227 Nguyen Van Cu, Ho Chi Minh City, Viet Nam. Department of Drug Design and Pharmacology, Faculty of Health and Medical Sciences, University of Copenhagen, Universitetsparken 2, DK-2100 Copenhagen, Denmark. Natural Product and Medicinal Chemistry Lab, Faculty of Chemistry, VNUHCM-University of Science, 227 Nguyen Van Cu, Ho Chi Minh City, Viet Nam. Electronic address: nguyendieulienhoa@gmail.com.</t>
  </si>
  <si>
    <t>Stem Cell Research Unit, Department of Medical Faculty, Biomedical Center, School of Health Sciences, University of Iceland, Reykjavik, Iceland. Department of Tumor Biology, Institute for Cancer Research, The Norwegian Radium Hospital, Oslo University Hospital Nydalen, Oslo, Norway. Stem Cell Research Unit, Department of Medical Faculty, Biomedical Center, School of Health Sciences, University of Iceland, Reykjavik, Iceland. Department of Laboratory Hematology Landspitali, University Hospital, Reykjavik, Iceland. System Biology Center, University of Iceland, Reykjavik, Iceland. Stem Cell Research Unit, Department of Medical Faculty, Biomedical Center, School of Health Sciences, University of Iceland, Reykjavik, Iceland. Department of Laboratory Hematology Landspitali, University Hospital, Reykjavik, Iceland. Stem Cell Research Unit, Department of Medical Faculty, Biomedical Center, School of Health Sciences, University of Iceland, Reykjavik, Iceland. Department of Laboratory Hematology Landspitali, University Hospital, Reykjavik, Iceland. Stem Cell Research Unit, Department of Medical Faculty, Biomedical Center, School of Health Sciences, University of Iceland, Reykjavik, Iceland. Department of Laboratory Hematology Landspitali, University Hospital, Reykjavik, Iceland. Department of Tumor Biology, Institute for Cancer Research, The Norwegian Radium Hospital, Oslo University Hospital Nydalen, Oslo, Norway. Stem Cell Research Unit, Department of Medical Faculty, Biomedical Center, School of Health Sciences, University of Iceland, Reykjavik, Iceland. Department of Laboratory Hematology Landspitali, University Hospital, Reykjavik, Iceland. Stem Cell Research Unit, Department of Medical Faculty, Biomedical Center, School of Health Sciences, University of Iceland, Reykjavik, Iceland. Department of Laboratory Hematology Landspitali, University Hospital, Reykjavik, Iceland.</t>
  </si>
  <si>
    <t>College of Pharmacy, Drug Research and Development Center, Catholic University of Daegu, Gyeongsan 38430, Republic of Korea. College of Pharmacy, Drug Research and Development Center, Catholic University of Daegu, Gyeongsan 38430, Republic of Korea; Phutho College of Pharmacy, Viettri City, Phutho Province 290000, Viet Nam. College of Pharmacy, Drug Research and Development Center, Catholic University of Daegu, Gyeongsan 38430, Republic of Korea. Department of Food Science &amp; Nutrition, Pukyong National University, Busan 48513, Republic of Korea. Department of Food Science &amp; Nutrition, Pukyong National University, Busan 48513, Republic of Korea. School of Chemistry and Biochemistry, Yeungnam University, Gyeongsan 38541, Republic of Korea. College of Pharmacy, Research Institute of Pharmaceutical Sciences, Kyungbook National University, Daegu 41566, Republic of Korea. College of Pharmacy, Drug Research and Development Center, Catholic University of Daegu, Gyeongsan 38430, Republic of Korea. College of Pharmacy, Drug Research and Development Center, Catholic University of Daegu, Gyeongsan 38430, Republic of Korea. Electronic address: woomh@cu.ac.kr.</t>
  </si>
  <si>
    <t>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University of Chinese Academy of Sciences, Beijing, China. Key Laboratory of Experimental Marine Biology, Institute of Oceanology, Chinese Academy of Sciences, Qingdao, China; Laboratory for Marine Drugs and Bioproducts, Qingdao National Laboratory for Marine Science and Technology, Qingdao, China; University of Chinese Academy of Sciences, Beijing,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Key Laboratory of Experimental Marine Biology, Institute of Oceanology, Chinese Academy of Sciences, Qingdao, China; Laboratory for Marine Drugs and Bioproducts, Qingdao National Laboratory for Marine Science and Technology, Qingdao, China; University of Chinese Academy of Sciences, Beijing, China. Electronic address: shidayong@qdio.ac.cn.</t>
  </si>
  <si>
    <t>The Laboratory for Kidney Research (TMK project), Medical Innovation Center, Graduate School of Medicine, Kyoto University, Kyoto, Japan. Sohyaku, Innovative Research Division, Mitsubishi Tanabe Pharmaceutical Corporation, Toda, Japan. The Laboratory of Molecular Biology, Department of Molecular and Cell Biology, Graduate School of Agricultural Science, Tohoku University, Sendai, Japan. The Laboratory for Kidney Research (TMK project), Medical Innovation Center, Graduate School of Medicine, Kyoto University, Kyoto, Japan. Division of Nephrology, Department of Internal Medicine, Faculty of Medicine, Juntendo University, Tokyo, Japan. The Laboratory for Kidney Research (TMK project), Medical Innovation Center, Graduate School of Medicine, Kyoto University, Kyoto, Japan. Division of Nephrology, Department of Internal Medicine, Faculty of Medicine, Juntendo University, Tokyo, Japan. The Laboratory for Kidney Research (TMK project), Medical Innovation Center, Graduate School of Medicine, Kyoto University, Kyoto, Japan. Department of Nephrology, Graduate School of Medicine, Kyoto University, Kyoto, Japan. The Laboratory for Kidney Research (TMK project), Medical Innovation Center, Graduate School of Medicine, Kyoto University, Kyoto, Japan. The Laboratory for Kidney Research (TMK project), Medical Innovation Center, Graduate School of Medicine, Kyoto University, Kyoto, Japan. Department of Nephrology, Graduate School of Medicine, Kyoto University, Kyoto, Japan. The Laboratory for Kidney Research (TMK project), Medical Innovation Center, Graduate School of Medicine, Kyoto University, Kyoto, Japan. Department of Nephrology, Graduate School of Medicine, Kyoto University, Kyoto, Japan. Division of Nephrology, Icahn School of Medicine at Mount Sinai, New York, New York; and. The Laboratory for Kidney Research (TMK project), Medical Innovation Center, Graduate School of Medicine, Kyoto University, Kyoto, Japan. The Laboratory for Kidney Research (TMK project), Medical Innovation Center, Graduate School of Medicine, Kyoto University, Kyoto, Japan. The Laboratory for Kidney Research (TMK project), Medical Innovation Center, Graduate School of Medicine, Kyoto University, Kyoto, Japan. Department of Nephrology, Graduate School of Medicine, Kyoto University, Kyoto, Japan. Department of Medicine, Harvard Medical School, Massachusetts General Hospital, Boston, Massachusetts. The Laboratory of Molecular Biology, Department of Molecular and Cell Biology, Graduate School of Agricultural Science, Tohoku University, Sendai, Japan. The Laboratory for Kidney Research (TMK project), Medical Innovation Center, Graduate School of Medicine, Kyoto University, Kyoto, Japan; asanuma@tmk.med.kyoto-u.ac.jp. Division of Nephrology, Department of Internal Medicine, Faculty of Medicine, Juntendo University, Tokyo, Japan. Department of Nephrology, Graduate School of Medicine, Kyoto University, Kyoto, Japan.</t>
  </si>
  <si>
    <t>Department of Zoology, Pachhunga University College, Mizoram University, Aizawl, 796001, Mizoram, India. Metal Metabolism Group, Department of Biochemistry, Division of Diabetes and Nutritional Sciences, Faculty of Life Sciences and Medicine, King's College London, Franklin-Wilkins Building, 150 Stamford Street, London, SE1 9NH, UK. Wolfgang.Maret@kcl.ac.uk.</t>
  </si>
  <si>
    <t>College of Pharmacy, Yeungnam University, 280 Daehak-Ro, Gyeongsan, Gyeongbuk, 38541, Republic of Korea. Department of Pharmacology, School of Medicine, Catholic University of Daegu, 33 Duryugongwon-ro 17-gil, Nam-gu, Daegu, Republic of Korea. College of Pharmacy, Yeungnam University, 280 Daehak-Ro, Gyeongsan, Gyeongbuk, 38541, Republic of Korea. College of Pharmacy, Yeungnam University, 280 Daehak-Ro, Gyeongsan, Gyeongbuk, 38541, Republic of Korea. College of Pharmacy, Yeungnam University, 280 Daehak-Ro, Gyeongsan, Gyeongbuk, 38541, Republic of Korea. College of Pharmacy, Yeungnam University, 280 Daehak-Ro, Gyeongsan, Gyeongbuk, 38541, Republic of Korea. Korean Medicine (KM) Application Center, Korea Institute of Oriental Medicine, 70 Cheomdan-ro, Dong-gu, Daegu, 41062, Republic of Korea. College of Pharmacy, Yeungnam University, 280 Daehak-Ro, Gyeongsan, Gyeongbuk, 38541, Republic of Korea. College of Pharmacy, Yeungnam University, 280 Daehak-Ro, Gyeongsan, Gyeongbuk, 38541, Republic of Korea. College of Pharmacy, Yeungnam University, 280 Daehak-Ro, Gyeongsan, Gyeongbuk, 38541, Republic of Korea. Research Institute of Biomedical Engineering and Department of Medicine, Catholic University of Daegu School of Medicine, 33 Duryugongwon-ro 17-gil, Nam-gu, Daegu, Republic of Korea. Laboratory of Microbiology and Immunology, College of Pharmacy, Kangwon National University, 1 Kangwondaehak-gil, Chuncheon-si, Gangwon-do, 24341, Republic of Korea. Molecular and Cellular Glycobiology Unit, Department of Biological Sciences, SungKyunKwan University, 2066 Seobu-Ro, Suwon City, Kyunggi-Do, 16419, Republic of Korea. chkimbio@skku.edu. Lipid Metabolism Project, Tokyo Metropolitan Institute of Medical Science, Tokyo, 156-8506, Japan. College of Pharmacy, Yeungnam University, 280 Daehak-Ro, Gyeongsan, Gyeongbuk, 38541, Republic of Korea. hwchang@yu.ac.kr.</t>
  </si>
  <si>
    <t>Department of Medical Chemistry, Medical University of Gdansk, Gdansk, Poland alicjakuban@gumed.edu.pl. Department of Medical Chemistry, Medical University of Gdansk, Gdansk, Poland. Department of Medical Chemistry, Medical University of Gdansk, Gdansk, Poland.</t>
  </si>
  <si>
    <t>Department of Molecular Microbiology, Research Institute for Microbial Diseases, Osaka University, Suita, Osaka 565-0871, Japan. Division of Cancer Biology, Cancer Institute, Japanese Foundation for Cancer Research, Koto-ku, Tokyo 135-8550, Japan. Division of Cancer Biology, Cancer Institute, Japanese Foundation for Cancer Research, Koto-ku, Tokyo 135-8550, Japan. Department of Molecular Microbiology, Research Institute for Microbial Diseases, Osaka University, Suita, Osaka 565-0871, Japan. Department of Molecular Microbiology, Research Institute for Microbial Diseases, Osaka University, Suita, Osaka 565-0871, Japan. Department of Molecular Microbiology, Research Institute for Microbial Diseases, Osaka University, Suita, Osaka 565-0871, Japan. Division of Cancer Biology, Cancer Institute, Japanese Foundation for Cancer Research, Koto-ku, Tokyo 135-8550, Japan.</t>
  </si>
  <si>
    <t>1 Novartis Institutes for BioMedical Research, Cambridge, MA, USA. 1 Novartis Institutes for BioMedical Research, Cambridge, MA, USA. 1 Novartis Institutes for BioMedical Research, Cambridge, MA, USA. 1 Novartis Institutes for BioMedical Research, Cambridge, MA, USA. 1 Novartis Institutes for BioMedical Research, Cambridge, MA, USA. 1 Novartis Institutes for BioMedical Research, Cambridge, MA, USA. 1 Novartis Institutes for BioMedical Research, Cambridge, MA, USA. 1 Novartis Institutes for BioMedical Research, Cambridge, MA, USA. 1 Novartis Institutes for BioMedical Research, Cambridge, MA, USA. 1 Novartis Institutes for BioMedical Research, Cambridge, MA, USA.</t>
  </si>
  <si>
    <t>Department of Food and Life Science, Pukyong National University, Busan 48513, Korea. md2253@naver.com. Department of Food Science and Human Nutrition, Chonbuk National University, Jeonju 54896 Korea. jungha@jbnu.ac.kr. Department of Food Science and Human Nutrition, Chonbuk National University, Jeonju 54896 Korea. hssohn@jbnu.ac.kr. College of Pharmacy, Seoul National University, Seoul 08826, Korea. jwkim@snu.ac.kr. Department of Food and Life Science, Pukyong National University, Busan 48513, Korea. choijs@pknu.ac.kr.</t>
  </si>
  <si>
    <t>Department of Biological Sciences, Seoul National University, 1 Gwanak-ro, Seoul, Gwanak-gu 151-747, Korea. Department of Biological Sciences, Seoul National University, 1 Gwanak-ro, Seoul, Gwanak-gu 151-747, Korea. Department of Biological Sciences, Seoul National University, 1 Gwanak-ro, Seoul, Gwanak-gu 151-747, Korea. Department of Biological Sciences, Seoul National University, 1 Gwanak-ro, Seoul, Gwanak-gu 151-747, Korea. Department of Biological Sciences, Seoul National University, 1 Gwanak-ro, Seoul, Gwanak-gu 151-747, Korea. Department of Biological Sciences, Seoul National University, 1 Gwanak-ro, Seoul, Gwanak-gu 151-747, Korea. Department of Biological Sciences, Seoul National University, 1 Gwanak-ro, Seoul, Gwanak-gu 151-747, Korea.</t>
  </si>
  <si>
    <t>Department of Chemistry, Yale University, New Haven, CT 06511, USA. Department of Chemistry, Yale University, New Haven, CT 06511, USA. Department of Chemistry, Washington College, Chestertown, MD 21620, USA. Department of Chemistry, Washington College, Chestertown, MD 21620, USA. Department of Chemistry, Yale University, New Haven, CT 06511, USA; Department of Molecular Biophysics and Biochemistry, Yale University, New Haven, CT 06520, USA. Electronic address: patrick.loria@yale.edu.</t>
  </si>
  <si>
    <t>From the Centre for Free Radical Research, Department of Pathology, University of Otago, Christchurch 8041, New Zealand. the Division of Biochemistry, Department of Medical Biochemistry and Biophysics, Karolinska Institutet, 171 77 Stockholm, Sweden. From the Centre for Free Radical Research, Department of Pathology, University of Otago, Christchurch 8041, New Zealand. the Division of Biochemistry, Department of Medical Biochemistry and Biophysics, Karolinska Institutet, 171 77 Stockholm, Sweden. the Faculty of Health, Medicine and Life Sciences, Cardiovascular Research Institute Maastricht University, 6229 ER Maastricht, The Netherlands, and. the Department of Oncology and Pathology, Cancer Center Karolinska, Karolinska Institutet, 171 76 Stockholm, Sweden. the Division of Biochemistry, Department of Medical Biochemistry and Biophysics, Karolinska Institutet, 171 77 Stockholm, Sweden. From the Centre for Free Radical Research, Department of Pathology, University of Otago, Christchurch 8041, New Zealand. From the Centre for Free Radical Research, Department of Pathology, University of Otago, Christchurch 8041, New Zealand, christine.winterbourn@otago.ac.nz.</t>
  </si>
  <si>
    <t>Department of Physical Education, University of Las Palmas de Gran Canaria, Las Palmas de Gran Canaria, Spain. Research Institute of Biomedical and Health Sciences, Las Palmas de Gran Canaria, Spain; and. Department of Physical Education, University of Las Palmas de Gran Canaria, Las Palmas de Gran Canaria, Spain. Department of Physical Education, University of Las Palmas de Gran Canaria, Las Palmas de Gran Canaria, Spain. Department of Physical Education, University of Las Palmas de Gran Canaria, Las Palmas de Gran Canaria, Spain. Department of Physical Education, University of Las Palmas de Gran Canaria, Las Palmas de Gran Canaria, Spain. Research Institute of Biomedical and Health Sciences, Las Palmas de Gran Canaria, Spain; and. Department of Physical Education, University of Las Palmas de Gran Canaria, Las Palmas de Gran Canaria, Spain. Research Institute of Biomedical and Health Sciences, Las Palmas de Gran Canaria, Spain; and. Clinical Genetics Unit, Complejo Hospitalario Universitario Insular-Materno Infantil de Las Palmas de Gran Canaria, Las Palmas de Gran Canaria, Spain. Research Institute of Biomedical and Health Sciences, Las Palmas de Gran Canaria, Spain; and. Swedish Winter Sports Research Centre, Department of Health Sciences, Mid Sweden University, Ostersund, Sweden. Department of Physical Education, University of Las Palmas de Gran Canaria, Las Palmas de Gran Canaria, Spain; lopezcalbet@gmail.com. Research Institute of Biomedical and Health Sciences, Las Palmas de Gran Canaria, Spain; and.</t>
  </si>
  <si>
    <t>Shenyang Pharmaceutical University , Shenyang 110016, China. Bijie Municipal Hospital of Traditional Chinese Medicine , Bijie 551700, China. Shenyang Pharmaceutical University , Shenyang 110016, China. Polo Dois Portos, Instituto National de Investigacao Agraria e Veterinaria, I.P. , Quinta da Almoinha, 2565-191 Dois Portos, Portugal. Shenyang Pharmaceutical University , Shenyang 110016, China. Key Laboratory of Structure-Based Drug Design and Discovery of Ministry of Education, Shenyang Pharmaceutical University , Shenyang 110016, China.</t>
  </si>
  <si>
    <t>Immunology Division, Department of Pediatrics, Faculty of Medicine and Health Sciences, Universite de Sherbrooke, Sherbrooke, QC, Canada. Immunology Division, Department of Pediatrics, Faculty of Medicine and Health Sciences, Universite de Sherbrooke, Sherbrooke, QC, Canada. Immunology Division, Department of Pediatrics, Faculty of Medicine and Health Sciences, Universite de Sherbrooke, Sherbrooke, QC, Canada. Immunology Division, Department of Pediatrics, Faculty of Medicine and Health Sciences, Universite de Sherbrooke, Sherbrooke, QC, Canada.</t>
  </si>
  <si>
    <t>Beijing Hospital of Traditional Chinese Medicine, Capital Medical University, Beijing 100010, PR China; Beijing Institute of Traditional Chinese Medicine, Beijing 100010, PR China; Beijing Key Laboratory of Basic Research with Traditional Chinese Medicine on Infectious Diseases, Beijing 100010, PR China. Beijing Hospital of Traditional Chinese Medicine, Capital Medical University, Beijing 100010, PR China; Beijing Institute of Traditional Chinese Medicine, Beijing 100010, PR China; Beijing Key Laboratory of Basic Research with Traditional Chinese Medicine on Infectious Diseases, Beijing 100010, PR China. Beijing Hospital of Traditional Chinese Medicine, Capital Medical University, Beijing 100010, PR China; Beijing Institute of Traditional Chinese Medicine, Beijing 100010, PR China; Beijing Key Laboratory of Basic Research with Traditional Chinese Medicine on Infectious Diseases, Beijing 100010, PR China. Beijing Hospital of Traditional Chinese Medicine, Capital Medical University, Beijing 100010, PR China; Beijing Institute of Traditional Chinese Medicine, Beijing 100010, PR China; Beijing Key Laboratory of Basic Research with Traditional Chinese Medicine on Infectious Diseases, Beijing 100010, PR China. Beijing Hospital of Traditional Chinese Medicine, Capital Medical University, Beijing 100010, PR China; Beijing Institute of Traditional Chinese Medicine, Beijing 100010, PR China; Beijing Key Laboratory of Basic Research with Traditional Chinese Medicine on Infectious Diseases, Beijing 100010, PR China. Beijing Hospital of Traditional Chinese Medicine, Capital Medical University, Beijing 100010, PR China; Beijing Institute of Traditional Chinese Medicine, Beijing 100010, PR China; Beijing Key Laboratory of Basic Research with Traditional Chinese Medicine on Infectious Diseases, Beijing 100010, PR China. Beijing Hospital of Traditional Chinese Medicine, Capital Medical University, Beijing 100010, PR China; Beijing Institute of Traditional Chinese Medicine, Beijing 100010, PR China. Beijing Hospital of Traditional Chinese Medicine, Capital Medical University, Beijing 100010, PR China; Beijing Institute of Traditional Chinese Medicine, Beijing 100010, PR China; Beijing Key Laboratory of Basic Research with Traditional Chinese Medicine on Infectious Diseases, Beijing 100010, PR China. Electronic address: Liuqingquan2003@126.com.</t>
  </si>
  <si>
    <t>Section of Pediatric Sleep Medicine, Department of Pediatrics, Comer Children's Hospital, Biological Sciences Division, The University of Chicago, Chicago, IL. Section of Pediatric Sleep Medicine, Department of Pediatrics, Comer Children's Hospital, Biological Sciences Division, The University of Chicago, Chicago, IL. Section of Pediatric Sleep Medicine, Department of Pediatrics, Comer Children's Hospital, Biological Sciences Division, The University of Chicago, Chicago, IL. Section of Pediatric Sleep Medicine, Department of Pediatrics, Comer Children's Hospital, Biological Sciences Division, The University of Chicago, Chicago, IL. Dipartimento di Scienze Chimiche, Biologiche, Farmaceutiche ed Ambientali, PoloAnnunziata, V.le SS. Annunziata, Messina, Italy. Dipartimento di Scienze Chimiche, Biologiche, Farmaceutiche ed Ambientali, PoloAnnunziata, V.le SS. Annunziata, Messina, Italy.</t>
  </si>
  <si>
    <t>Food Science and Human Nutrition Department, Center for Nutritional Sciences, College of Agricultural and Life Sciences, University of Florida, Gainesville, FL 32611. Food Science and Human Nutrition Department, Center for Nutritional Sciences, College of Agricultural and Life Sciences, University of Florida, Gainesville, FL 32611. Food Science and Human Nutrition Department, Center for Nutritional Sciences, College of Agricultural and Life Sciences, University of Florida, Gainesville, FL 32611. Food Science and Human Nutrition Department, Center for Nutritional Sciences, College of Agricultural and Life Sciences, University of Florida, Gainesville, FL 32611; cousins@ufl.edu. Department of Biochemistry and Molecular Biology, College of Medicine, University of Florida, Gainesville, FL 32611.</t>
  </si>
  <si>
    <t>School of Life Science, Biotechnology, Dalian University of Technology, Dalian, Liaoning 116024, China. School of Pharmacy, Second Military Medical University, 325 Guohe Road, Shanghai 200433, China. Electronic address: zclnathan@163.com. School of Life Science, Biotechnology, Dalian University of Technology, Dalian, Liaoning 116024, China. School of Life Science, Biotechnology, Dalian University of Technology, Dalian, Liaoning 116024, China. New Drug Research and Development Center, North China Pharmaceutical Group Corporation and National Microbial Medicine Engineering and Research Center, Shijiazhuang, Hebei 050015, China. Electronic address: luxinhua89@yeah.net. New Drug Research and Development Center, North China Pharmaceutical Group Corporation and National Microbial Medicine Engineering and Research Center, Shijiazhuang, Hebei 050015, China. School of Life Science, Biotechnology, Dalian University of Technology, Dalian, Liaoning 116024, China. Electronic address: yshdong@dlut.edu.cn.</t>
  </si>
  <si>
    <t>Department of Drug Design and Pharmacology, Faculty of Health and Medical Sciences, University of Copenhagen , Universitetsparken 2, DK-2100 Copenhagen, Denmark. Department of Drug Design and Pharmacology, Faculty of Health and Medical Sciences, University of Copenhagen , Universitetsparken 2, DK-2100 Copenhagen, Denmark. Plant Biochemistry Laboratory, Department of Plant and Environmental Sciences, University of Copenhagen , Thorvaldsensvej 40, 1871 Frederiksberg C, Denmark. Center for Synthetic Biology "bioSYNergy", University of Copenhagen , Thorvaldsensvej 40, 1871 Frederiksberg C, Denmark. Department of Drug Design and Pharmacology, Faculty of Health and Medical Sciences, University of Copenhagen , Universitetsparken 2, DK-2100 Copenhagen, Denmark. Plant Biochemistry Laboratory, Department of Plant and Environmental Sciences, University of Copenhagen , Thorvaldsensvej 40, 1871 Frederiksberg C, Denmark. Center for Synthetic Biology "bioSYNergy", University of Copenhagen , Thorvaldsensvej 40, 1871 Frederiksberg C, Denmark. Plant Biochemistry Laboratory, Department of Plant and Environmental Sciences, University of Copenhagen , Thorvaldsensvej 40, 1871 Frederiksberg C, Denmark. Center for Synthetic Biology "bioSYNergy", University of Copenhagen , Thorvaldsensvej 40, 1871 Frederiksberg C, Denmark. Plant Biochemistry Laboratory, Department of Plant and Environmental Sciences, University of Copenhagen , Thorvaldsensvej 40, 1871 Frederiksberg C, Denmark. Center for Synthetic Biology "bioSYNergy", University of Copenhagen , Thorvaldsensvej 40, 1871 Frederiksberg C, Denmark. Department of Drug Design and Pharmacology, Faculty of Health and Medical Sciences, University of Copenhagen , Universitetsparken 2, DK-2100 Copenhagen, Denmark.</t>
  </si>
  <si>
    <t>Goodman Cancer Research Centre, McGill University, 1160 Pine Avenue, Montreal, Quebec H3A1A3, Canada. Goodman Cancer Research Centre, McGill University, 1160 Pine Avenue, Montreal, Quebec H3A1A3, Canada; Department of Biochemistry, McGill University, Montreal, Quebec H3G 1Y6, Canada. Electronic address: michel.tremblay@mcgill.ca.</t>
  </si>
  <si>
    <t>Center for Innovation in Immunoregulative Technology and Therapeutics, Graduate School of Medicine, Kyoto University, Kyoto, Japan. Center for Innovation in Immunoregulative Technology and Therapeutics, Graduate School of Medicine, Kyoto University, Kyoto, Japan haramari@kuhp.kyoto-u.ac.jp.</t>
  </si>
  <si>
    <t>Department of Medical Research, National Taiwan University Hospital, Taipei, Taiwan. National Center of Excellence for Clinical Trial and Research, National Taiwan University Hospital, Taipei, Taiwan. Department of Surgery, Changhua Christian Hospital, Changhua, Taiwan. School of Medicine, Kaohsiung Medical University, Kaohsiung, Taiwan. Department of Pathology, Show Chwan Memorial Hospital, Changhua City, Taiwan. School of Medicine, Fu Jen Catholic University, New Taipei City, Taiwan. Department of Medical Research, National Taiwan University Hospital, Taipei, Taiwan. National Center of Excellence for Clinical Trial and Research, National Taiwan University Hospital, Taipei, Taiwan. Division of Hematology and Oncology, Department of Medicine, Taipei Veterans General Hospital, Taipei, Taiwan. Program in Molecular Medicine, School of Life Sciences, National Yang-Ming University, Taipei, Taiwan. Institute of Biopharmaceutical Sciences, National Yang-Ming University, Taipei, Taiwan. Industrial Technology Research Institute, Hsin-Chu, Taiwan. Department of Medical Research, National Taiwan University Hospital, Taipei, Taiwan. National Center of Excellence for Clinical Trial and Research, National Taiwan University Hospital, Taipei, Taiwan. Department of Medical Research, National Taiwan University Hospital, Taipei, Taiwan. National Center of Excellence for Clinical Trial and Research, National Taiwan University Hospital, Taipei, Taiwan.</t>
  </si>
  <si>
    <t>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 State Key Laboratory of Natural and Biomimetic Drugs, School of Pharmaceutical Sciences, Peking University , 38 Xueyuan Road, Beijing 100191, People's Republic of China.</t>
  </si>
  <si>
    <t>Department of Animal Nutrition and Feed Science, College of Animal Science and Technology, Huazhong Agricultural University, Wuhan, 430070 P. R. China. Department of Animal Nutrition and Feed Science, College of Animal Science and Technology, Huazhong Agricultural University, Wuhan, 430070 P. R. China. Department of Animal Nutrition and Feed Science, College of Animal Science and Technology, Huazhong Agricultural University, Wuhan, 430070 P. R. China. Department of Animal Nutrition and Feed Science, College of Animal Science and Technology, Huazhong Agricultural University, Wuhan, 430070 P. R. China. Department of Animal Nutrition and Feed Science, College of Animal Science and Technology, Huazhong Agricultural University, Wuhan, 430070 P. R. China. Key Lab of Agricultural Animal Genetics, Breeding and Reproduction of Ministry of Education &amp; Key Lab of Swine Genetics and Breeding of Ministry of Agriculture, Huazhong Agricultural University, Wuhan, 430070 P. R. China.</t>
  </si>
  <si>
    <t>Centre for Translational Neuroscience, School of Medicine, University of Wollongong, and Illawarra Health and Medical Research Institute (IHMRI), Wollongong, NSW 2522, Australia. School of Chemistry, University of Wollongong, Wollongong, NSW 2522, Australia. Centre for Translational Neuroscience, School of Medicine, University of Wollongong, and Illawarra Health and Medical Research Institute (IHMRI), Wollongong, NSW 2522, Australia.</t>
  </si>
  <si>
    <t>Department of Drug Design and Pharmacology, Faculty of Health and Medical Sciences, University of Copenhagen, Universitetsparken 2, DK-2100 Copenhagen, Denmark. Department of Drug Design and Pharmacology, Faculty of Health and Medical Sciences, University of Copenhagen, Universitetsparken 2, DK-2100 Copenhagen, Denmark. Department of Drug Design and Pharmacology, Faculty of Health and Medical Sciences, University of Copenhagen, Universitetsparken 2, DK-2100 Copenhagen, Denmark. Department of Plant and Environmental Sciences, University of Copenhagen, Thorvaldsensvej 40, 1871 Frederiksberg C, Denmark. Department of Plant and Environmental Sciences, University of Copenhagen, Thorvaldsensvej 40, 1871 Frederiksberg C, Denmark. Department of Plant and Environmental Sciences, University of Copenhagen, Thorvaldsensvej 40, 1871 Frederiksberg C, Denmark. Department of Drug Design and Pharmacology, Faculty of Health and Medical Sciences, University of Copenhagen, Universitetsparken 2, DK-2100 Copenhagen, Denmark. Department of Drug Design and Pharmacology, Faculty of Health and Medical Sciences, University of Copenhagen, Universitetsparken 2, DK-2100 Copenhagen, Denmark. Electronic address: ds@sund.ku.dk.</t>
  </si>
  <si>
    <t>State Key Laboratory of Drug Research, Shanghai Institute of Materia Medica, Chinese Academy of Sciences , 555 Zu Chong Zhi Road, Zhangjiang Hi-Tech Park, Shanghai 201203, P. R. China. Nepal Academy of Science and Technology , Khumaltar, Lalitpur, G.P.O. Box 3323, Kathmandu 44700, Nepal. State Key Laboratory of Drug Research, Shanghai Institute of Materia Medica, Chinese Academy of Sciences , 555 Zu Chong Zhi Road, Zhangjiang Hi-Tech Park, Shanghai 201203, P. R. China. State Key Laboratory of Drug Research, Shanghai Institute of Materia Medica, Chinese Academy of Sciences , 555 Zu Chong Zhi Road, Zhangjiang Hi-Tech Park, Shanghai 201203, P. R. China. State Key Laboratory of Drug Research, Shanghai Institute of Materia Medica, Chinese Academy of Sciences , 555 Zu Chong Zhi Road, Zhangjiang Hi-Tech Park, Shanghai 201203, P. R. China.</t>
  </si>
  <si>
    <t>State Key Laboratory of Drug Research, Shanghai Institute of Materia Medica, Chinese Academy of Sciences, 555 Zu Chong Zi Road, Zhangjiang Hi-Tech Park, Shanghai 201203, PR China. State Key Laboratory of Drug Research, Shanghai Institute of Materia Medica, Chinese Academy of Sciences, 555 Zu Chong Zi Road, Zhangjiang Hi-Tech Park, Shanghai 201203, PR China; School of Biological Science and Technology, University of Jinan, 336, Nan Xin Zhuang Xi Road, Jinan, Shandong 250022, PR China. State Key Laboratory of Drug Research, Shanghai Institute of Materia Medica, Chinese Academy of Sciences, 555 Zu Chong Zi Road, Zhangjiang Hi-Tech Park, Shanghai 201203, PR China. State Key Laboratory of Drug Research, Shanghai Institute of Materia Medica, Chinese Academy of Sciences, 555 Zu Chong Zi Road, Zhangjiang Hi-Tech Park, Shanghai 201203, PR China. School of Chemical and Environmental Engineering, Shanghai Institute of Technology, 100 Hai Quan Road, Fengxian Dictrict, Shanghai 201418, PR China. State Key Laboratory of Drug Research, Shanghai Institute of Materia Medica, Chinese Academy of Sciences, 555 Zu Chong Zi Road, Zhangjiang Hi-Tech Park, Shanghai 201203, PR China. State Key Laboratory of Drug Research, Shanghai Institute of Materia Medica, Chinese Academy of Sciences, 555 Zu Chong Zi Road, Zhangjiang Hi-Tech Park, Shanghai 201203, PR China. State Key Laboratory of Drug Research, Shanghai Institute of Materia Medica, Chinese Academy of Sciences, 555 Zu Chong Zi Road, Zhangjiang Hi-Tech Park, Shanghai 201203, PR China. Electronic address: xwli@simm.ac.cn. State Key Laboratory of Drug Research, Shanghai Institute of Materia Medica, Chinese Academy of Sciences, 555 Zu Chong Zi Road, Zhangjiang Hi-Tech Park, Shanghai 201203, PR China. Electronic address: ywguo@simm.ac.cn.</t>
  </si>
  <si>
    <t>Key Laboratory of Structure-Based Drug Design and Discovery, Ministry of Education, Shenyang Pharmaceutical University, Shenyang 110016, People's Republic of China; School of Traditional Chinese Materia Medica, Shenyang Pharmaceutical University, Shenyang 110016, People's Republic of China. Key Laboratory of Structure-Based Drug Design and Discovery, Ministry of Education, Shenyang Pharmaceutical University, Shenyang 110016, People's Republic of China; School of Traditional Chinese Materia Medica, Shenyang Pharmaceutical University, Shenyang 110016, People's Republic of China. Key Laboratory of Structure-Based Drug Design and Discovery, Ministry of Education, Shenyang Pharmaceutical University, Shenyang 110016, People's Republic of China; School of Traditional Chinese Materia Medica, Shenyang Pharmaceutical University, Shenyang 110016, People's Republic of China. School of Pharmaceutical Engineering, Shenyang Pharmaceutical University, Shenyang 110016, People's Republic of China. College of Pharmaceutical and Biological Engineering, Shenyang University of Chemical Technology, Shenyang 110142, People's Republic of China. Key Laboratory of Structure-Based Drug Design and Discovery, Ministry of Education, Shenyang Pharmaceutical University, Shenyang 110016, People's Republic of China; School of Traditional Chinese Materia Medica, Shenyang Pharmaceutical University, Shenyang 110016, People's Republic of China. Key Laboratory of Structure-Based Drug Design and Discovery, Ministry of Education, Shenyang Pharmaceutical University, Shenyang 110016, People's Republic of China; School of Traditional Chinese Materia Medica, Shenyang Pharmaceutical University, Shenyang 110016, People's Republic of China. Key Laboratory of Structure-Based Drug Design and Discovery, Ministry of Education, Shenyang Pharmaceutical University, Shenyang 110016, People's Republic of China; School of Traditional Chinese Materia Medica, Shenyang Pharmaceutical University, Shenyang 110016, People's Republic of China. Electronic address: songsj99@163.com.</t>
  </si>
  <si>
    <t>College of Chemistry and Pharmaceutical Engineering, Nanyang Normal University, Nanyang 473061, China. College of Pharmacy, China Pharmaceutical University, Nanjing 210009, China. College of Chemistry and Pharmaceutical Engineering, Nanyang Normal University, Nanyang 473061, China. College of Chemistry and Pharmaceutical Engineering, Nanyang Normal University, Nanyang 473061, China. Wuyang Weisen Biological Medicine Co., Ltd., Wuyang 462400, China. Henan Quanyu Pharmaceutical Co., Ltd., Neixiang 474350, China. Henan Fusen Pharmaceutical Co., Ltd., Xichuan 474450, China. College of Chemistry and Pharmaceutical Engineering, Nanyang Normal University, Nanyang 473061, China. College of Chemistry and Pharmaceutical Engineering, Nanyang Normal University, Nanyang 473061, China.</t>
  </si>
  <si>
    <t>Beijing Key Laboratory of New Drug Mechanisms and Pharmacological Evaluation Study, Institute of Materia Medica, Chinese Academy of Medical Science and Peking Union Medical College, Beijing, China. Beijing Key Laboratory of New Drug Mechanisms and Pharmacological Evaluation Study, Institute of Materia Medica, Chinese Academy of Medical Science and Peking Union Medical College, Beijing, China. Beijing Key Laboratory of New Drug Mechanisms and Pharmacological Evaluation Study, Institute of Materia Medica, Chinese Academy of Medical Science and Peking Union Medical College, Beijing, China. Beijing Key Laboratory of New Drug Mechanisms and Pharmacological Evaluation Study, Institute of Materia Medica, Chinese Academy of Medical Science and Peking Union Medical College, Beijing, China. Beijing Key Laboratory of New Drug Mechanisms and Pharmacological Evaluation Study, Institute of Materia Medica, Chinese Academy of Medical Science and Peking Union Medical College, Beijing, China. University of Chinese Academy of Sciences, Beijing, China. University of Chinese Academy of Sciences, Beijing, China. Pennington Biomedical Research Center, Louisiana State University, Louisiana, LA, USA. Beijing Key Laboratory of New Drug Mechanisms and Pharmacological Evaluation Study, Institute of Materia Medica, Chinese Academy of Medical Science and Peking Union Medical College, Beijing, China.</t>
  </si>
  <si>
    <t>Physiology Department, Medical College of Georgia at Georgia Regents University, Augusta, GA 30912, U.S.A. Physiology Department, Medical College of Georgia at Georgia Regents University, Augusta, GA 30912, U.S.A. Physiology Department, Medical College of Georgia at Georgia Regents University, Augusta, GA 30912, U.S.A. Vascular Biology Center, Georgia Regents University, Augusta, GA 30912, U.S.A. Department of Animal Biology, School of Veterinary Medicine, University of Pennsylvania, Philadelphia, PA 19104, U.S.A. Physiology Department, Medical College of Georgia at Georgia Regents University, Augusta, GA 30912, U.S.A. ebelindechanteme@gru.edu.</t>
  </si>
  <si>
    <t>Department of Gastroenterology and Hepatology, Erasmus MC, University Medical Center Rotterdam, Rotterdam, The Netherlands. Department of Surgery, Section Surgical Oncology, Laboratory Experimental Surgical Oncology, Erasmus MC, University Medical Center Rotterdam, Rotterdam, The Netherlands. Department of Surgery, Leiden University Medical Center, Leiden, The Netherlands. Department of Gastroenterology and Hepatology, Erasmus MC, University Medical Center Rotterdam, Rotterdam, The Netherlands. Department of Gastroenterology and Hepatology, Erasmus MC, University Medical Center Rotterdam, Rotterdam, The Netherlands. Department of Gastroenterology and Hepatology, Erasmus MC, University Medical Center Rotterdam, Rotterdam, The Netherlands. Department of Gastroenterology and Hepatology, Erasmus MC, University Medical Center Rotterdam, Rotterdam, The Netherlands. Department of Surgery, Leiden University Medical Center, Leiden, The Netherlands. Department of Surgery, Section Surgical Oncology, Laboratory Experimental Surgical Oncology, Erasmus MC, University Medical Center Rotterdam, Rotterdam, The Netherlands. Department of Gastroenterology and Hepatology, Erasmus MC, University Medical Center Rotterdam, Rotterdam, The Netherlands.</t>
  </si>
  <si>
    <t>From the Physiology Department, Medical College of Georgia at Georgia Regents University, Augusta (A.-C.H., E.J.B.d.C.); Biology Department, Temple University, Philadelphia, PA (L.O.); and Department of Medical Microbiology, Semmelweis University, Budapest, Hungary (L.O.). From the Physiology Department, Medical College of Georgia at Georgia Regents University, Augusta (A.-C.H., E.J.B.d.C.); Biology Department, Temple University, Philadelphia, PA (L.O.); and Department of Medical Microbiology, Semmelweis University, Budapest, Hungary (L.O.). From the Physiology Department, Medical College of Georgia at Georgia Regents University, Augusta (A.-C.H., E.J.B.d.C.); Biology Department, Temple University, Philadelphia, PA (L.O.); and Department of Medical Microbiology, Semmelweis University, Budapest, Hungary (L.O.). ebelindechanteme@gru.edu.</t>
  </si>
  <si>
    <t>New Drug Discovery Laboratory, Hyundai Pharmaceutical Co. Ltd., Gyeong-Gi Bio-Center, Lui-dong, Yeongtong-gu, Suwon, Gyeonggi-do, Republic of Korea. Chuncheon Bioindustry Foundation, Natural Resources Commercialization Center, Chuncheon, Gangwon-do, Republic of Korea. Yonsei Cardiovascular Research Institute, Yonsei University College of Medicine, Seoul, Republic of Korea. Severance Integrative Research Institute for Cerebral &amp; Cardiovascular Diseases (SIRIC), Yonsei University College of Medicine, Seoul, Republic of Korea. Brain Korea 21 Project for Medical Science, Yonsei University, Seoul, Republic of Korea; Department of Biochemistry and Molecular Biology, Yonsei University College of Medicine, Seoul, Republic of Korea. Department of Biochemistry and Molecular Biology, Yonsei University College of Medicine, Seoul, Republic of Korea. Department of Biochemistry and Molecular Biology, Yonsei University College of Medicine, Seoul, Republic of Korea.</t>
  </si>
  <si>
    <t>Division of Pulmonary and Critical Care Medicine, SUNY Downstate Medical Center, Brooklyn, New York, USA. Division of Pulmonary and Critical Care Medicine, Mount Sinai Roosevelt, Mount Sinai Health System, New York, New York, USA. Division of Pulmonary, Allergy, Critical Care, and Sleep Medicine, University of Miami, Miami, Florida, USA. Division of Pulmonary and Critical Care Medicine, SUNY Downstate Medical Center, Brooklyn, New York, USA. Division of Pulmonary and Critical Care Medicine, Mount Sinai Roosevelt, Mount Sinai Health System, New York, New York, USA. Division of Pulmonary, Allergy, Critical Care, and Sleep Medicine, University of Miami, Miami, Florida, USA. Division of Pulmonary and Critical Care Medicine, Mount Sinai Roosevelt, Mount Sinai Health System, New York, New York, USA. Center for Gene Regulation in Health and Disease, and Department of Biological, Geological and Environmental Sciences, Cleveland State University, Cleveland, Ohio, USA. Division of Pulmonary, Allergy, Critical Care, and Sleep Medicine, University of Miami, Miami, Florida, USA. Department of Pathology and Feinberg Cardiovascular Research Institute, Feinberg School of Medicine, Northwestern University, Chicago, Illinois, USA. Division of Pulmonary and Critical Care Medicine, SUNY Downstate Medical Center, Brooklyn, New York, USA.</t>
  </si>
  <si>
    <t>Department of Endocrinology, School of Medicine, Nanjing University/Southern Medical University, Jinling Hospital, Nanjing, China - shaojiaq@hotmail.com.</t>
  </si>
  <si>
    <t>The Harker School, CA 95128. Department of Pathology, Beth Israel Deaconess Medical Center and Harvard Medical School, MA. The Harker School, CA 95128. Department of Pathology, Beth Israel Deaconess Medical Center and Harvard Medical School, MA. Department of Pathology, Beth Israel Deaconess Medical Center and Harvard Medical School, MA.</t>
  </si>
  <si>
    <t>Division of Bioinformation, Department of Physiology, Hyogo College of Medicine, Nishinomiya, 663-8501, Japan. Division of Bioinformation, Department of Physiology, Hyogo College of Medicine, Nishinomiya, 663-8501, Japan. Laboratory of Chemical Biology, Advanced Medicinal Research Center, Hyogo University of Health Sciences, Kobe, 650-8530, Japan. Division of Bioinformation, Department of Physiology, Hyogo College of Medicine, Nishinomiya, 663-8501, Japan. tnishizaki@bioresorganization.com.</t>
  </si>
  <si>
    <t>a College of Pharmacy, Drug Research and Development Center, Catholic University of Daegu , Gyeongsan , Republic of Korea. a College of Pharmacy, Drug Research and Development Center, Catholic University of Daegu , Gyeongsan , Republic of Korea. a College of Pharmacy, Drug Research and Development Center, Catholic University of Daegu , Gyeongsan , Republic of Korea. a College of Pharmacy, Drug Research and Development Center, Catholic University of Daegu , Gyeongsan , Republic of Korea. a College of Pharmacy, Drug Research and Development Center, Catholic University of Daegu , Gyeongsan , Republic of Korea. a College of Pharmacy, Drug Research and Development Center, Catholic University of Daegu , Gyeongsan , Republic of Korea.</t>
  </si>
  <si>
    <t>a H.E.J. Research Institute of Chemistry, International Center for Chemical and Biological Sciences, University of Karachi , Karachi , Pakistan . b Department of Chemistry , Hazara University , Mansehra , Pakistan . c Department of Pharmacy , University of Peshawar , Peshawar , Pakistan . d Pharmacognosy Research Laboratories, Medway School of Science, University of Greenwich , Kent , UK . e Department of Chemical Sciences , University of Naples "Federico II" , Naples , Italy . f Department of Chemistry , University of Karachi , Karachi , Pakistan , and. g Department of Pharmacy , University of Pavia , Pavia , Italy. c Department of Pharmacy , University of Peshawar , Peshawar , Pakistan .</t>
  </si>
  <si>
    <t>a Department of Biological Chemistry, Division of Applied Life Science, Graduate School of Life and Environmental Sciences , Osaka Prefecture University , Naka-ku , Sakai , Japan. b Niigata Research Laboratory , Mitsubishi Gas Chemical Co., Inc. , Niigata , Japan. b Niigata Research Laboratory , Mitsubishi Gas Chemical Co., Inc. , Niigata , Japan.</t>
  </si>
  <si>
    <t>a Chengdu Institute of Biology, Chinese Academy of Sciences , Chengdu 610041 , P.R. China. b Key Laboratory of Modern Preparation of TCM, Ministry of Education , Jiangxi University of Traditional Chinese Medicine , Nanchang 330004 , P.R. China. b Key Laboratory of Modern Preparation of TCM, Ministry of Education , Jiangxi University of Traditional Chinese Medicine , Nanchang 330004 , P.R. China. a Chengdu Institute of Biology, Chinese Academy of Sciences , Chengdu 610041 , P.R. China. a Chengdu Institute of Biology, Chinese Academy of Sciences , Chengdu 610041 , P.R. China.</t>
  </si>
  <si>
    <t>Department of Pharmacology, University of Minnesota Medical School, Minneapolis, Minn., USA.</t>
  </si>
  <si>
    <t>a School of Pharmaceutical Sciences, Wenzhou Medical University , Wenzhou 325035 , China. b State Key Laboratory of Drug Research, Shanghai Institute of Materia Medica, Chinese Academy of Sciences , Shanghai 201203 , China. b State Key Laboratory of Drug Research, Shanghai Institute of Materia Medica, Chinese Academy of Sciences , Shanghai 201203 , China. b State Key Laboratory of Drug Research, Shanghai Institute of Materia Medica, Chinese Academy of Sciences , Shanghai 201203 , China. b State Key Laboratory of Drug Research, Shanghai Institute of Materia Medica, Chinese Academy of Sciences , Shanghai 201203 , China. b State Key Laboratory of Drug Research, Shanghai Institute of Materia Medica, Chinese Academy of Sciences , Shanghai 201203 , China. b State Key Laboratory of Drug Research, Shanghai Institute of Materia Medica, Chinese Academy of Sciences , Shanghai 201203 , China.</t>
  </si>
  <si>
    <t>State Key Laboratories of Natural and Mimetic Drugs and Department of Chemical Biology, School of Pharmaceutical Sciences, Peking University Health Science Center, Beijing 100191, China. xyang@bjmu.edu.cn.</t>
  </si>
  <si>
    <t>Department of Pharmacognosy, University of Vienna, Althanstrasse 14, A-1090, Vienna, Austria. Department of Pharmacognosy, University of Vienna, Althanstrasse 14, A-1090, Vienna, Austria. Department of Pharmaceutical Chemistry, University of Vienna, Althanstrasse 14, A-1090, Vienna, Austria. Department of Pharmacognosy, University of Vienna, Althanstrasse 14, A-1090, Vienna, Austria. School of Pharmacy and Biomedicine, Mongolian National University of Medical Science, Ulaanbaatar, PO 48 Box 111, Mongolia. Department of Pharmaceutical Chemistry, University of Vienna, Althanstrasse 14, A-1090, Vienna, Austria. Department of Pharmacognosy, University of Vienna, Althanstrasse 14, A-1090, Vienna, Austria. Department of Pharmacognosy, University of Vienna, Althanstrasse 14, A-1090, Vienna, Austria.</t>
  </si>
  <si>
    <t>School of Pharmacy, Laboratory of Bioactivity of Natural Products, Anhui Medical University, Hefei 230032, China; Institute for Liver Diseases, Anhui Medical University (ILD-AMU), Hefei 230032, China; Anhui Institute of Innovative Drugs, Hefei 230032, China. School of Pharmacy, Laboratory of Bioactivity of Natural Products, Anhui Medical University, Hefei 230032, China; Institute for Liver Diseases, Anhui Medical University (ILD-AMU), Hefei 230032, China; Anhui Institute of Innovative Drugs, Hefei 230032, China. School of Pharmacy, Laboratory of Bioactivity of Natural Products, Anhui Medical University, Hefei 230032, China; Institute for Liver Diseases, Anhui Medical University (ILD-AMU), Hefei 230032, China; Anhui Institute of Innovative Drugs, Hefei 230032, China. School of Pharmacy, Laboratory of Bioactivity of Natural Products, Anhui Medical University, Hefei 230032, China; Institute for Liver Diseases, Anhui Medical University (ILD-AMU), Hefei 230032, China; Anhui Institute of Innovative Drugs, Hefei 230032, China. School of Pharmacy, Laboratory of Bioactivity of Natural Products, Anhui Medical University, Hefei 230032, China; Institute for Liver Diseases, Anhui Medical University (ILD-AMU), Hefei 230032, China; Anhui Institute of Innovative Drugs, Hefei 230032, China. School of Pharmacy, Laboratory of Bioactivity of Natural Products, Anhui Medical University, Hefei 230032, China; Institute for Liver Diseases, Anhui Medical University (ILD-AMU), Hefei 230032, China; Anhui Institute of Innovative Drugs, Hefei 230032, China. School of Pharmacy, Laboratory of Bioactivity of Natural Products, Anhui Medical University, Hefei 230032, China; Institute for Liver Diseases, Anhui Medical University (ILD-AMU), Hefei 230032, China; Anhui Institute of Innovative Drugs, Hefei 230032, China. Electronic address: lj@ahmu.edu.cn.</t>
  </si>
  <si>
    <t>*Department of Physiology and East Carolina Diabetes and Obesity Institute, East Carolina University, Greenville, North Carolina, USA murashoval@ecu.edu. *Department of Physiology and East Carolina Diabetes and Obesity Institute, East Carolina University, Greenville, North Carolina, USA. *Department of Physiology and East Carolina Diabetes and Obesity Institute, East Carolina University, Greenville, North Carolina, USA. *Department of Physiology and East Carolina Diabetes and Obesity Institute, East Carolina University, Greenville, North Carolina, USA. *Department of Physiology and East Carolina Diabetes and Obesity Institute, East Carolina University, Greenville, North Carolina, USA. *Department of Physiology and East Carolina Diabetes and Obesity Institute, East Carolina University, Greenville, North Carolina, USA. *Department of Physiology and East Carolina Diabetes and Obesity Institute, East Carolina University, Greenville, North Carolina, USA. *Department of Physiology and East Carolina Diabetes and Obesity Institute, East Carolina University, Greenville, North Carolina, USA. *Department of Physiology and East Carolina Diabetes and Obesity Institute, East Carolina University, Greenville, North Carolina, USA. *Department of Physiology and East Carolina Diabetes and Obesity Institute, East Carolina University, Greenville, North Carolina, USA.</t>
  </si>
  <si>
    <t>Laboratory for Molecular Biology and Endocrinology, Vinca Institute of Nuclear Sciences, University of Belgrade, PO Box 522, 11001 Belgrade, Serbia. Laboratory for Molecular Biology and Endocrinology, Vinca Institute of Nuclear Sciences, University of Belgrade, PO Box 522, 11001 Belgrade, Serbia. Laboratory for Molecular Biology and Endocrinology, Vinca Institute of Nuclear Sciences, University of Belgrade, PO Box 522, 11001 Belgrade, Serbia. Laboratory for Molecular Biology and Endocrinology, Vinca Institute of Nuclear Sciences, University of Belgrade, PO Box 522, 11001 Belgrade, Serbia. Laboratory for Molecular Biology and Endocrinology, Vinca Institute of Nuclear Sciences, University of Belgrade, PO Box 522, 11001 Belgrade, Serbia. Laboratory for Molecular Biology and Endocrinology, Vinca Institute of Nuclear Sciences, University of Belgrade, PO Box 522, 11001 Belgrade, Serbia. Laboratory for Molecular Biology and Endocrinology, Vinca Institute of Nuclear Sciences, University of Belgrade, PO Box 522, 11001 Belgrade, Serbia. Laboratory for Molecular Biology and Endocrinology, Vinca Institute of Nuclear Sciences, University of Belgrade, PO Box 522, 11001 Belgrade, Serbia. Electronic address: sradivojsa@vinca.rs.</t>
  </si>
  <si>
    <t>Department of Organic Chemistry, NCCR Chemical Biology, University of Geneva, Switzerland. Department of Organic Chemistry, NCCR Chemical Biology, University of Geneva, Switzerland. Current affiliation: Departement of Life and Health Science University of Nicosia, Cyprus. Current affiliation: Lonza AG, Visp, Switzerland. Current affiliation: PerkinElmer SAS, Villebon-sur-Yvette, France. Department of Organic Chemistry, NCCR Chemical Biology, University of Geneva, Switzerland. Department of Organic Chemistry, NCCR Chemical Biology, University of Geneva, Switzerland.</t>
  </si>
  <si>
    <t>Faculty of Pharmaceutical Sciences, Tohoku Pharmaceutical University, Sendai 981-8558, Japan. Faculty of Pharmaceutical Sciences, Tohoku Pharmaceutical University, Sendai 981-8558, Japan. Faculty of Pharmaceutical Sciences, Tohoku Pharmaceutical University, Sendai 981-8558, Japan. Electronic address: yamazaki@tohoku-pharm.ac.jp. Faculty of Pharmaceutical Sciences, Tohoku Pharmaceutical University, Sendai 981-8558, Japan. Faculty of Pharmaceutical Sciences, Tohoku Pharmaceutical University, Sendai 981-8558, Japan.</t>
  </si>
  <si>
    <t>State Key Laboratory of Pharmaceutical Biotechnology, School of Life Sciences, Nanjing University, Nanjing, China. State Key Laboratory of Pharmaceutical Biotechnology, School of Life Sciences, Nanjing University, Nanjing, China. State Key Laboratory of Pharmaceutical Biotechnology, School of Life Sciences, Nanjing University, Nanjing, China. State Key Laboratory of Pharmaceutical Biotechnology, School of Life Sciences, Nanjing University, Nanjing, China. State Key Laboratory of Pharmaceutical Biotechnology, School of Life Sciences, Nanjing University, Nanjing, China. State Key Laboratory of Pharmaceutical Biotechnology, School of Life Sciences, Nanjing University, Nanjing, China. State Key Laboratory of Pharmaceutical Biotechnology, School of Life Sciences, Nanjing University, Nanjing, China. State Key Laboratory of Pharmaceutical Biotechnology, School of Life Sciences, Nanjing University, Nanjing, China. State Key Laboratory of Bio-organic and Natural Products Chemistry, Shanghai Institute of Organic Academy, Shanghai, China. State Key Laboratory of Pharmaceutical Biotechnology, School of Life Sciences, Nanjing University, Nanjing, China. Electronic address: shenyan@nju.edu.cn. State Key Laboratory of Pharmaceutical Biotechnology, School of Life Sciences, Nanjing University, Nanjing, China. Electronic address: molpharm@163.com.</t>
  </si>
  <si>
    <t>Department of Food and Life Science, Pukyong National University, Busan, 608-737, Republic of Korea. choijs@pknu.ac.kr. Department of Food and Life Science, Pukyong National University, Busan, 608-737, Republic of Korea. Amino Up Chemical Company, Ltd., Sapporo, Japan. College of Pharmacy, Catholic University of Daegu, Gyeongbuk, 712-702, Republic of Korea. College of Pharmacy, Catholic University of Daegu, Gyeongbuk, 712-702, Republic of Korea. Graduate School of Science and Engineering for Research, University of Toyama, Toyama, 930-8555, Japan. Department of Food Science and Human Nutrition, Chonbuk National University, Jeonju, 561-756, Republic of Korea. jungha@jbnu.ac.kr.</t>
  </si>
  <si>
    <t>Department of Medical Chemistry, Medical University of Gdansk, Gdansk, Poland. Department of Physics, University of Alberta, Edmonton, Canada. Department of Medical Chemistry, Medical University of Gdansk, Gdansk, Poland. Department of Physics, University of Alberta, Edmonton, Canada. Division of Experimental Oncology, Department of Oncology, University of Alberta, Cross Cancer Institute, Edmonton, Canada. Department of Medical Chemistry, Medical University of Gdansk, Gdansk, Poland.</t>
  </si>
  <si>
    <t>School of Mathematics and Computer Science, Shanxi Normal University, Linfen 041004, China. Institute of Applied Genomics, School of Biological Sciences and Engineering, Fuzhou University, Fuzhou 350002, China. Infection and Immunity Program and The Department of Biochemistry and Molecular Biology, Biomedicine Discovery Institute, Monash University, Clayton, VIC 3800, Australia. Monash Centre for Data Science, Faculty of Information Technology, Monash University, Clayton, VIC 3800, Australia. National Engineering Laboratory for Industrial Enzymes and Key Laboratory of Systems Microbial Biotechnology, Tianjin Institute of Industrial Biotechnology, Chinese Academy of Sciences, Tianjin, 300308, China.</t>
  </si>
  <si>
    <t>Department of Clinical Pharmaceutics and Pharmacy Practice, School of Pharmacy, Iwate Medical University, Shiwagun, Iwate 028-3603, Japan. Electronic address: chibat@iwate-med.ac.jp. Department of Pharmacology, Nihon Pharmaceutical University, Ina-machi, Kitaadachi-gun, Saitama 362-0806, Japan. Department of Pharmacotherapeutics, School of Pharmacy, Iwate Medical University, Shiwagun, Iwate 028-3603, Japan. Department of Clinical Pharmaceutics and Pharmacy Practice, School of Pharmacy, Iwate Medical University, Shiwagun, Iwate 028-3603, Japan.</t>
  </si>
  <si>
    <t>Goodman Cancer Research Centre, McGill University, Montreal, Quebec, Canada. Division of Experimental Medicine, Department of Medicine, McGill University, Montreal, Quebec, Canada. Goodman Cancer Research Centre, McGill University, Montreal, Quebec, Canada. Goodman Cancer Research Centre, McGill University, Montreal, Quebec, Canada. Department of Biochemistry, McGill University, Montreal, Quebec, Canada. Research Group in Molecular Oncology and Endocrinology, Department of Medical Biology, Universite du Quebec a Trois-Rivieres, Trois-Rivieres, Quebec, Canada. Goodman Cancer Research Centre, McGill University, Montreal, Quebec, Canada. Goodman Cancer Research Centre, McGill University, Montreal, Quebec, Canada. Goodman Cancer Research Centre, McGill University, Montreal, Quebec, Canada. Mammalian Functional Genetics Laboratory, Division of Blood Cancers, Australian Centre for Blood Diseases, Department of Clinical Haematology, Monash University and Alfred Health Alfred Centre, Melbourne, Victoria, Australia. Service d'anatomopathologie, Hopital du Sacre-Coeur de Montreal, Montreal, Quebec, Canada. Cold Spring Harbor Laboratory, Cold Spring Harbor, New York. Faculte de Medecine Veterinaire, Departement de Pathologie et de Microbiologie, Universite de Montreal, St-Hyacinthe, Quebec, Canada. Goodman Cancer Research Centre, McGill University, Montreal, Quebec, Canada. Division of Experimental Medicine, Department of Medicine, McGill University, Montreal, Quebec, Canada. Department of Biochemistry, McGill University, Montreal, Quebec, Canada. michel.tremblay@mcgill.ca.</t>
  </si>
  <si>
    <t>Faculty of Pharmaceutical Sciences, Tohoku Medical and Pharmaceutical University , Aoba-ku, Sendai 981-8558, Japan. Faculty of Fisheries and Marine Science, Sam Ratulangi University , Kampus Bahu, Manado 95115, Indonesia. Faculty of Pharmaceutical Sciences, Tohoku Medical and Pharmaceutical University , Aoba-ku, Sendai 981-8558, Japan. Faculty of Pharmaceutical Sciences, Tohoku Medical and Pharmaceutical University , Aoba-ku, Sendai 981-8558, Japan. Faculty of Pharmaceutical Sciences, Tohoku Medical and Pharmaceutical University , Aoba-ku, Sendai 981-8558, Japan. Faculty of Pharmaceutical Sciences, Tohoku Medical and Pharmaceutical University , Aoba-ku, Sendai 981-8558, Japan. Faculty of Pharmaceutical Sciences, Tohoku Medical and Pharmaceutical University , Aoba-ku, Sendai 981-8558, Japan.</t>
  </si>
  <si>
    <t>Department of Ophthalmology, University of Oklahoma Health Sciences Center, Oklahoma City, OK, USA. Dean McGee Eye Institute, Oklahoma City, OK, USA. Department of Ophthalmology, University of Oklahoma Health Sciences Center, Oklahoma City, OK, USA. Dean McGee Eye Institute, Oklahoma City, OK, USA. Department of Ophthalmology, University of Oklahoma Health Sciences Center, Oklahoma City, OK, USA. Department of Physiology, University of Oklahoma Health Sciences Center, Oklahoma City, OK, USA. Department of Cell Biology, University of Oklahoma Health Sciences Center, Oklahoma City, OK, USA. Dean McGee Eye Institute, Oklahoma City, OK, USA.</t>
  </si>
  <si>
    <t>Department of Dermatology, Hospital del Mar, Universitat Autonoma de Barcelona, Barcelona, Spain. AToll@parcdesalutmar.cat. Group of Inflammatory and Neoplastic Dermatological Diseases, IMIM (Hospital del Mar Medical Research Institute), Barcelona, Spain. AToll@parcdesalutmar.cat. Cytogenetics Molecular Biology Laboratory, Department of Pathology, Hospital del Mar, Universitat Autonoma de Barcelona, Barcelona, Spain. Cytogenetics Molecular Biology Laboratory, Department of Pathology, Hospital del Mar, Universitat Autonoma de Barcelona, Barcelona, Spain. Cancer Epigenetics and Biology Program (PEBC), Bellvitge Biomedical Research Institute (IDIBELL), L'Hospitalet, Barcelona, Spain. Department of Dermatology, Hospital Universitari Vall d'Hebron, Barcelona, Spain. Group of Inflammatory and Neoplastic Dermatological Diseases, IMIM (Hospital del Mar Medical Research Institute), Barcelona, Spain. Cancer Epigenetics and Biology Program (PEBC), Bellvitge Biomedical Research Institute (IDIBELL), L'Hospitalet, Barcelona, Spain. Cancer Epigenetics and Biology Program (PEBC), Bellvitge Biomedical Research Institute (IDIBELL), Barcelona, Catalonia, Spain. Department of Physiological Sciences II, School of Medicine, University of Barcelona, Barcelona, Catalonia, Spain. Institucio Catalana de Recerca i Estudis Avancats (ICREA), Barcelona, Catalonia, Spain. Department of Dermatology, Hospital del Mar, Universitat Autonoma de Barcelona, Barcelona, Spain. Group of Inflammatory and Neoplastic Dermatological Diseases, IMIM (Hospital del Mar Medical Research Institute), Barcelona, Spain. Group of Inflammatory and Neoplastic Dermatological Diseases, IMIM (Hospital del Mar Medical Research Institute), Barcelona, Spain. mhernandez@imim.es.</t>
  </si>
  <si>
    <t>Institute of Pathology and Southwest Cancer Center, Southwest Hospital, Third Military Medical University, and Key Laboratory of Tumor Immunopathology, Ministry of Education of China, Chongqing, 400038, China. Institute of Pathology and Southwest Cancer Center, Southwest Hospital, Third Military Medical University, and Key Laboratory of Tumor Immunopathology, Ministry of Education of China, Chongqing, 400038, China. Institute of Pathology and Southwest Cancer Center, Southwest Hospital, Third Military Medical University, and Key Laboratory of Tumor Immunopathology, Ministry of Education of China, Chongqing, 400038, China. Institute of Pathology and Southwest Cancer Center, Southwest Hospital, Third Military Medical University, and Key Laboratory of Tumor Immunopathology, Ministry of Education of China, Chongqing, 400038, China. Institute of Pathology and Southwest Cancer Center, Southwest Hospital, Third Military Medical University, and Key Laboratory of Tumor Immunopathology, Ministry of Education of China, Chongqing, 400038, China. Institute of Pathology and Southwest Cancer Center, Southwest Hospital, Third Military Medical University, and Key Laboratory of Tumor Immunopathology, Ministry of Education of China, Chongqing, 400038, China. Institute of Pathology and Southwest Cancer Center, Southwest Hospital, Third Military Medical University, and Key Laboratory of Tumor Immunopathology, Ministry of Education of China, Chongqing, 400038, China. Institute of Pathology and Southwest Cancer Center, Southwest Hospital, Third Military Medical University, and Key Laboratory of Tumor Immunopathology, Ministry of Education of China, Chongqing, 400038, China. Institute of Pathology and Southwest Cancer Center, Southwest Hospital, Third Military Medical University, and Key Laboratory of Tumor Immunopathology, Ministry of Education of China, Chongqing, 400038, China. Institute of Pathology and Southwest Cancer Center, Southwest Hospital, Third Military Medical University, and Key Laboratory of Tumor Immunopathology, Ministry of Education of China, Chongqing, 400038, China. pingyifang@126.com. Institute of Pathology and Southwest Cancer Center, Southwest Hospital, Third Military Medical University, and Key Laboratory of Tumor Immunopathology, Ministry of Education of China, Chongqing, 400038, China. bianxiuwu@263.net.</t>
  </si>
  <si>
    <t>HIV Molecular Research Group, School of Medicine, University College Dublin, Dublin, Ireland robert.maughan@ucdconnect.ie. HIV Molecular Research Group, School of Medicine, University College Dublin, Dublin, Ireland. Sorbonne Universities, UPMC Univ Paris 06, INSERM UMRS 938, Paris, France. Sorbonne Universities, UPMC Univ Paris 06, INSERM UMRS 938, Paris, France. Infectious Diseases Unit, Hospital de la Santa Creu/Sant Pau, Barcelona, Spain. Department of Biochemistry and Molecular Biology, University of Barcelona, Barcelona, Spain. CIBER Fisiopatologia de la Obesidad y Nutricion, Barcelona, Spain. Academic Medical Center, Department of Global Health and Division of Infectious Diseases, and Amsterdam Institute for Global Health and Development, Amsterdam, The Netherlands. The HIV-Netherlands Australia Thailand Research Collaboration (HIV-NAT) - Thai Red Cross Aids Research Center (TRCARC), Bangkok, Thailand. The HIV-Netherlands Australia Thailand Research Collaboration (HIV-NAT) - Thai Red Cross Aids Research Center (TRCARC), Bangkok, Thailand. Department of Medicine, Chulalongkorn University, Bangkok, Thailand. Kirby Institute, University of New South Wales, Sydney, Australia. Academic Medical Center, Department of Global Health and Division of Infectious Diseases, and Amsterdam Institute for Global Health and Development, Amsterdam, The Netherlands. The HIV-Netherlands Australia Thailand Research Collaboration (HIV-NAT) - Thai Red Cross Aids Research Center (TRCARC), Bangkok, Thailand. HIV Molecular Research Group, School of Medicine, University College Dublin, Dublin, Ireland.</t>
  </si>
  <si>
    <t>School of Pharmacy, Health Science Center, Xi'an Jiaotong University, No. 76, Yanta West Road, Xi'an, Shaanxi, 710061, PR China. Electronic address: mengge@mail.xjtu.edu.cn. School of Pharmacy, Health Science Center, Xi'an Jiaotong University, No. 76, Yanta West Road, Xi'an, Shaanxi, 710061, PR China. School of Pharmacy, Health Science Center, Xi'an Jiaotong University, No. 76, Yanta West Road, Xi'an, Shaanxi, 710061, PR China. School of Pharmacy, Health Science Center, Xi'an Jiaotong University, No. 76, Yanta West Road, Xi'an, Shaanxi, 710061, PR China. School of Pharmacy, Health Science Center, Xi'an Jiaotong University, No. 76, Yanta West Road, Xi'an, Shaanxi, 710061, PR China. School of Pharmacy, Health Science Center, Xi'an Jiaotong University, No. 76, Yanta West Road, Xi'an, Shaanxi, 710061, PR China. School of Science, Xi'an Jiaotong University, No. 28, Xianning West Road, Xi'an, Shaanxi, 710049, PR China. State Key Laboratory of Drug Research, Shanghai Institute of Materia Medica, Chinese Academy of Sciences, Shanghai 201203, PR China. State Key Laboratory of Drug Research, Shanghai Institute of Materia Medica, Chinese Academy of Sciences, Shanghai 201203, PR China. State Key Laboratory of Drug Research, Shanghai Institute of Materia Medica, Chinese Academy of Sciences, Shanghai 201203, PR China. Electronic address: jli@mail.shcnc.ac.cn.</t>
  </si>
  <si>
    <t>Department of Biochemistry and Molecular Cell Biology, Shanghai Key Laboratory of Tumor Microenvironment and Inflammation, Shanghai Jiao Tong University School of Medicine (SJTU-SM), Shanghai, 200025, China. Department of Biochemistry and Molecular Cell Biology, Shanghai Key Laboratory of Tumor Microenvironment and Inflammation, Shanghai Jiao Tong University School of Medicine (SJTU-SM), Shanghai, 200025, China. Department of Biochemistry and Molecular Cell Biology, Shanghai Key Laboratory of Tumor Microenvironment and Inflammation, Shanghai Jiao Tong University School of Medicine (SJTU-SM), Shanghai, 200025, China. Department of Molecular Biology and Genetics, Cornell University, Ithaca, NY, United States of America.</t>
  </si>
  <si>
    <t>Department of Food Science and Human Nutrition, Chonbuk National University, Jeonju, 561-756, Republic of Korea. Department of Food and Life Science, Pukyong National University, Busan, 608-737, Republic of Korea. College of Pharmacy, Catholic University of Daegu, Gyeongsan, 712-702, Republic of Korea. Department of Food and Life Science, Pukyong National University, Busan, 608-737, Republic of Korea. choijs@pknu.ac.kr.</t>
  </si>
  <si>
    <t>Department of Anatomy and Structural Biology, Albert Einstein College of Medicine, Bronx, NY, USA. Department of Anatomy and Structural Biology, Albert Einstein College of Medicine, Bronx, NY, USA. Integrated Imaging Program, Albert Einstein College of Medicine, Bronx, NY, USA. Department of Anatomy and Structural Biology, Albert Einstein College of Medicine, Bronx, NY, USA. Department of Anatomy and Structural Biology, Albert Einstein College of Medicine, Bronx, NY, USA. Department of Biology and Koch Institute for Integrative Cancer Research, Massachusetts Institute of Technology, Cambridge, MA, USA. Department of Anatomy and Structural Biology, Albert Einstein College of Medicine, Bronx, NY, USA. Gruss Lipper Biophotonics Center, Albert Einstein College of Medicine, Bronx, NY, USA. Department of Anatomy and Structural Biology, Albert Einstein College of Medicine, Bronx, NY, USA. Integrated Imaging Program, Albert Einstein College of Medicine, Bronx, NY, USA. Gruss Lipper Biophotonics Center, Albert Einstein College of Medicine, Bronx, NY, USA.</t>
  </si>
  <si>
    <t>European Molecular Biology Laboratory, Genome Biology Unit, Meyerhofstrasse 1, 69117 Heidelberg, Germany; European Molecular Biology Laboratory-European Bioinformatics Institute, Wellcome Trust Genome Campus, Hinxton, Cambridge CB10 1SD, United Kingdom. European Molecular Biology Laboratory, Genome Biology Unit, Meyerhofstrasse 1, 69117 Heidelberg, Germany. Electronic address: koehn@embl.de.</t>
  </si>
  <si>
    <t>Department of Physiology, Medical College of Georgia, Augusta University, Augusta, Georgia ruharris@augusta.edu. Department of Physiology, Medical College of Georgia, Augusta University, Augusta, Georgia.</t>
  </si>
  <si>
    <t>Food Science and Human Nutrition, and Center for Nutritional Sciences, College of Agricultural and Life Sciences, University of Florida, Gainesville, FL. Food Science and Human Nutrition, and Center for Nutritional Sciences, College of Agricultural and Life Sciences, University of Florida, Gainesville, FL. Food Science and Human Nutrition, and Center for Nutritional Sciences, College of Agricultural and Life Sciences, University of Florida, Gainesville, FL cousins@ufl.edu.</t>
  </si>
  <si>
    <t>Institute of Biological Chemistry, Academia Sinica, Taipei, Taiwan. Bioanalytical Mass Spectrometry Group, Max Plank Institute for Biophysical Chemistry, Gottingen, Germany. Institute of Biological Chemistry, Academia Sinica, Taipei, Taiwan; Institute of Biochemical Sciences, College of Life Sciences, National Taiwan University, Taipei, Taiwan. Institute of Biological Chemistry, Academia Sinica, Taipei, Taiwan; Institute of Biochemical Sciences, College of Life Sciences, National Taiwan University, Taipei, Taiwan. Bioanalytical Mass Spectrometry Group, Max Plank Institute for Biophysical Chemistry, Gottingen, Germany; Bioanalytics Research Group, Department of Clinical Chemistry, University Medical Center, Gottingen, Germany. Department of Medical Research, Tzu Chi University and Department of Pediatrics, Tzu Chi General Hospital, Hualien, Taiwan; Institute of Biomedical Sciences, Academia Sinica, Taipei, Taiwan. Institute of Biochemical Sciences, College of Life Sciences, National Taiwan University, Taipei, Taiwan. Electronic address: gdchang@ntu.edu.tw. Department of Nutrition, University of California Davis, Davis, CA, USA. Electronic address: fghaj@ucdavis.edu. Institute of Biological Chemistry, Academia Sinica, Taipei, Taiwan; Institute of Biochemical Sciences, College of Life Sciences, National Taiwan University, Taipei, Taiwan. Electronic address: tcmeng@gate.sinica.edu.tw.</t>
  </si>
  <si>
    <t>David H. Koch Institute for Integrative Cancer Research, Massachusetts Institute of Technology, Cambridge, MA 02142. Department of Biological Engineering, Massachusetts Institute of Technology, Cambridge, MA 02139 Center for Systems Biology, Massachusetts General Hospital and Harvard Medical School, Boston, MA 02114. David H. Koch Institute for Integrative Cancer Research, Massachusetts Institute of Technology, Cambridge, MA 02142. David H. Koch Institute for Integrative Cancer Research, Massachusetts Institute of Technology, Cambridge, MA 02142. David H. Koch Institute for Integrative Cancer Research, Massachusetts Institute of Technology, Cambridge, MA 02142. David H. Koch Institute for Integrative Cancer Research, Massachusetts Institute of Technology, Cambridge, MA 02142 Department of Biological Engineering, Massachusetts Institute of Technology, Cambridge, MA 02139. David H. Koch Institute for Integrative Cancer Research, Massachusetts Institute of Technology, Cambridge, MA 02142. Lineberger Comprehensive Cancer Center, University of North Carolina Chapel Hill, Chapel Hill, NC 27514. David H. Koch Institute for Integrative Cancer Research, Massachusetts Institute of Technology, Cambridge, MA 02142 Department of Biological Engineering, Massachusetts Institute of Technology, Cambridge, MA 02139. David H. Koch Institute for Integrative Cancer Research, Massachusetts Institute of Technology, Cambridge, MA 02142 Department of Biology, Massachusetts Institute of Technology, Cambridge, MA 02139 fgertler@mit.edu.</t>
  </si>
  <si>
    <t>College of Pharmacy, Al Ain University of Science and Technology, Al Ain, UAE. College of Pharmacy, Al Ain University of Science and Technology, Al Ain, UAE. College of Pharmacy, Al Ain University of Science and Technology, Al Ain, UAE. College of Pharmacy, Al Ain University of Science and Technology, Al Ain, UAE. College of Pharmacy, Al Ain University of Science and Technology, Al Ain, UAE.</t>
  </si>
  <si>
    <t>Department of Food Science and Nutrition, Hallym University, 1 Hallymdeahak-gil, Chuncheon 24252, Korea. isohsh@gmail.com. Department of Food Science and Nutrition, Hallym University, 1 Hallymdeahak-gil, Chuncheon 24252, Korea. wangzq01234@gmail.com. Department of Food Science and Nutrition, Hallym University, 1 Hallymdeahak-gil, Chuncheon 24252, Korea. yhnlove0219@naver.com. Department of Food Science and Nutrition, Hallym University, 1 Hallymdeahak-gil, Chuncheon 24252, Korea. limss@hallym.ac.kr.</t>
  </si>
  <si>
    <t>Institute of Theoretical Chemistry, Jilin University , Changchun 130023, China. Key Laboratory for Molecular Enzymology and Engineering of Ministry of Education, National Engineering Laboratory for AIDS Vaccine, School of Life Science, Jilin University , Changchun 130012, China. Key Laboratory for Molecular Enzymology and Engineering of Ministry of Education, National Engineering Laboratory for AIDS Vaccine, School of Life Science, Jilin University , Changchun 130012, China. Institute of Theoretical Chemistry, Jilin University , Changchun 130023, China. Institute of Theoretical Chemistry, Jilin University , Changchun 130023, China. Key Laboratory for Molecular Enzymology and Engineering of Ministry of Education, National Engineering Laboratory for AIDS Vaccine, School of Life Science, Jilin University , Changchun 130012, China. Department of Computer Science, C. S. Bond Life Sciences Center, University of Missouri , Columbia, Missouri 65211, United States.</t>
  </si>
  <si>
    <t>Faculty of BiologyMedicine and Health, University of Manchester and Manchester Academic Health Science Centre, Royal Manchester Children's Hospital, Central Manchester University Hospitals NHS Foundation Trust, Manchester, UK. Faculty of BiologyMedicine and Health, University of Manchester and Manchester Academic Health Science Centre, Royal Manchester Children's Hospital, Central Manchester University Hospitals NHS Foundation Trust, Manchester, UK. Quartz BioGeneva, Switzerland. Genizon BioSciencesSt Laurent, Quebec, Canada. Merck KGaADarmstadt, Germany. Department PediatrieHopital Mere-Enfant - Universite Claude Bernard, Lyon, France. Faculty of BiologyMedicine and Health, University of Manchester and Manchester Academic Health Science Centre, Royal Manchester Children's Hospital, Central Manchester University Hospitals NHS Foundation Trust, Manchester, UK peter.clayton@manchester.ac.uk.</t>
  </si>
  <si>
    <t>Faculty of Pharmaceutical Sciences, Tohoku Medical and Pharmaceutical University.</t>
  </si>
  <si>
    <t>Department of Medical Laboratory Sciences, Faculty of Allied Health Sciences, Kuwait University, Kuwait. Electronic address: s.alfadhli@hsc.edu.kw. Department of Medical Laboratory Sciences, Faculty of Allied Health Sciences, Kuwait University, Kuwait. Department of Medical Laboratory Sciences, Faculty of Allied Health Sciences, Kuwait University, Kuwait. Asad AlHamad Dermatology Centre, Sabah Hospital, Kuwait. Department of Medicine, Faculty of Medicine, Kuwait University, Kuwait.</t>
  </si>
  <si>
    <t>Division of Medical Oncology, Department of Oncology, Taipei Veterans General Hospital, Taipei, Taiwan. School of Medicine, National Yang-Ming University, Taipei, Taiwan. Division of Medical Oncology, Department of Oncology, Taipei Veterans General Hospital, Taipei, Taiwan. School of Medicine, National Yang-Ming University, Taipei, Taiwan. Program in Molecular Medicine, School of Life Science, National Yang-Ming University, Taipei, Taiwan. Department of Medical Research, National Taiwan University Hospital, Taipei, Taiwan. National Center of Excellence for Clinical Trial and Research, National Taiwan University Hospital, Taipei, Taiwan. Department of Medical Research, National Taiwan University Hospital, Taipei, Taiwan. National Center of Excellence for Clinical Trial and Research, National Taiwan University Hospital, Taipei, Taiwan. Department of Medical Research, National Taiwan University Hospital, Taipei, Taiwan. National Center of Excellence for Clinical Trial and Research, National Taiwan University Hospital, Taipei, Taiwan. Department of Medical Research, National Taiwan University Hospital, Taipei, Taiwan. National Center of Excellence for Clinical Trial and Research, National Taiwan University Hospital, Taipei, Taiwan. Industrial Technology Research Institute, Hsin-Chu, Taiwan. Industrial Technology Research Institute, Hsin-Chu, Taiwan. Industrial Technology Research Institute, Hsin-Chu, Taiwan. Industrial Technology Research Institute, Hsin-Chu, Taiwan. School of Medicine, National Yang-Ming University, Taipei, Taiwan. Division of Colon &amp;Rectal Surgery, Department of Surgery, Taipei Veterans General Hospital, Taipei, Taiwan. School of Medicine, National Yang-Ming University, Taipei, Taiwan. Division of Colon &amp;Rectal Surgery, Department of Surgery, Taipei Veterans General Hospital, Taipei, Taiwan. Institute of Biopharmaceutical Sciences, National Yang-Ming University, Taipei, Taiwan. Department of Medical Research, National Taiwan University Hospital, Taipei, Taiwan. National Center of Excellence for Clinical Trial and Research, National Taiwan University Hospital, Taipei, Taiwan.</t>
  </si>
  <si>
    <t>Department of Analytical and Bioinorganic Chemistry, Division of Analytical and Physical Sciences, Kyoto Pharmaceutical University, 5 Nakauchi-cho, Misasagi, Yamashina-ku, Kyoto, 607-8414, Japan. Department of Analytical and Bioinorganic Chemistry, Division of Analytical and Physical Sciences, Kyoto Pharmaceutical University, 5 Nakauchi-cho, Misasagi, Yamashina-ku, Kyoto, 607-8414, Japan. y-yoshikawa@yg.kobe-wu.ac.jp. Department of Health, Sports, and Nutrition, Faculty of Health and Welfare, Kobe Women's University, 4-7-2 Minatojima-nakamachi, Chuo-ku, Kobe, 650-0046, Japan. y-yoshikawa@yg.kobe-wu.ac.jp. Department of Physical Chemistry, Graduate School of Clinical Pharmacy, Shujitsu University, 1-6-1 Nishigawara, Naka-ku, Okayama, 703-8516, Japan. Department of Analytical and Bioinorganic Chemistry, Division of Analytical and Physical Sciences, Kyoto Pharmaceutical University, 5 Nakauchi-cho, Misasagi, Yamashina-ku, Kyoto, 607-8414, Japan. yasui@mb.kyoto-phu.ac.jp.</t>
  </si>
  <si>
    <t>Innovative Bioinformation Research Organization, Kobe, Japan. Laboratory of Cell and Gene Therapy, Institute for Advanced Medical Sciences, Hyogo College of Medicine, Nishinomiya, Japan. Laboratory of Chemical Biology, Advanced Medicinal Research Center, Hyogo University of Health Sciences, Kobe, Japan. Laboratory of Chemical Biology, Advanced Medicinal Research Center, Hyogo University of Health Sciences, Kobe, Japan.</t>
  </si>
  <si>
    <t>Department of Cardiology and Pneumology, University Medical Center Gottingen, Gottingen, Germany. Department of Cardiology and Pneumology, University Medical Center Gottingen, Gottingen, Germany. Center for Cardiology, Department of Cardiology I, University Medical Center Mainz, Mainz, Germany Center for Thrombosis and Hemostasis, University Medical Center Mainz, Mainz, Germany. Center for Cardiology, Department of Cardiology I, University Medical Center Mainz, Mainz, Germany. Center for Cardiology, Department of Cardiology I, University Medical Center Mainz, Mainz, Germany. Department of Cardiology and Pneumology, University Medical Center Gottingen, Gottingen, Germany. Department of Cardiology and Pneumology, University Medical Center Gottingen, Gottingen, Germany Center for Cardiology, Department of Cardiology I, University Medical Center Mainz, Mainz, Germany katrin.schaefer@unimedizin-mainz.de.</t>
  </si>
  <si>
    <t>Department of Medical Biophysics, University of Toronto, Toronto, ON, M5G 2M9, Canada. Princess Margaret Cancer Centre, University Health Network, Toronto, ON, M5G 1L7, Canada. Princess Margaret Cancer Centre, University Health Network, Toronto, ON, M5G 1L7, Canada. Princess Margaret Cancer Centre, University Health Network, Toronto, ON, M5G 1L7, Canada. Department of Medical Biophysics, University of Toronto, Toronto, ON, M5G 2M9, Canada. Princess Margaret Cancer Centre, University Health Network, Toronto, ON, M5G 1L7, Canada. Department of Medical Biophysics, University of Toronto, Toronto, ON, M5G 2M9, Canada. Princess Margaret Cancer Centre, University Health Network, Toronto, ON, M5G 1L7, Canada. Lunenfeld-Tanenbaum Research Institute, Mount Sinai Hospital, Toronto, ON, M5G 1X5, Canada. Department of Genetics, Research Center, King Faisal Specialist Hospital and Research Center, Riyadh, Saudi Arabia. Lunenfeld-Tanenbaum Research Institute, Mount Sinai Hospital, Toronto, ON, M5G 1X5, Canada. Donnelly Centre for Cellular and Biomolecular Research, Banting and Best Department of Medical Research, University of Toronto, Toronto, ON, M5S 3E1, Canada. Department of Medical Biophysics, University of Toronto, Toronto, ON, M5G 2M9, Canada. Princess Margaret Cancer Centre, University Health Network, Toronto, ON, M5G 1L7, Canada. Department of Cell Biology, Harvard Medical School, Boston, Massachusetts 02115, USA. Department of Cell Biology, Harvard Medical School, Boston, Massachusetts 02115, USA. Laura and Isaac Perlmutter Cancer Center, New York University Langone Medical Center, New York University, New York, NY 10016, USA. Department of Medical Biophysics, University of Toronto, Toronto, ON, M5G 2M9, Canada. Princess Margaret Cancer Centre, University Health Network, Toronto, ON, M5G 1L7, Canada. Princess Margaret Cancer Centre, University Health Network, Toronto, ON, M5G 1L7, Canada. Department of Health and Environmental Sciences, Graduate School of Medicine, Kyoto University, Kyoto, Japan. Department of Radiation System Biology, Institute of Radiation Biology Center, Kyoto University, Kyoto, Japan. Donnelly Centre for Cellular and Biomolecular Research, Banting and Best Department of Medical Research, University of Toronto, Toronto, ON, M5S 3E1, Canada. Department of Health and Environmental Sciences, Graduate School of Medicine, Kyoto University, Kyoto, Japan. Chemistry Research Laboratory, Oxford University, 12 Mansfield Road, Oxford OX1 3TA, UK. Department of Medical Biophysics, University of Toronto, Toronto, ON, M5G 2M9, Canada. Princess Margaret Cancer Centre, University Health Network, Toronto, ON, M5G 1L7, Canada. Department of Cell Biology, Harvard Medical School, Boston, Massachusetts 02115, USA. Chemistry Research Laboratory, Oxford University, 12 Mansfield Road, Oxford OX1 3TA, UK. Lunenfeld-Tanenbaum Research Institute, Mount Sinai Hospital, Toronto, ON, M5G 1X5, Canada. Department of Medical Biophysics, University of Toronto, Toronto, ON, M5G 2M9, Canada. Princess Margaret Cancer Centre, University Health Network, Toronto, ON, M5G 1L7, Canada. Princess Margaret Cancer Centre, University Health Network, Toronto, ON, M5G 1L7, Canada. Laura and Isaac Perlmutter Cancer Center, New York University Langone Medical Center, New York University, New York, NY 10016, USA.</t>
  </si>
  <si>
    <t>Centre for Lymphoid Cancer, British Columbia Cancer Agency, Vancouver, BC, Canada; Bioinformatics Training Program, and. Centre for Lymphoid Cancer, British Columbia Cancer Agency, Vancouver, BC, Canada; Department of Pathology and Laboratory Medicine, University of British Columbia, Vancouver, BC, Canada; Centre for Lymphoid Cancer, British Columbia Cancer Agency, Vancouver, BC, Canada; Department of Pathology and Laboratory Medicine, University of British Columbia, Vancouver, BC, Canada; Centre for Lymphoid Cancer, British Columbia Cancer Agency, Vancouver, BC, Canada; Centre for Lymphoid Cancer, British Columbia Cancer Agency, Vancouver, BC, Canada; Canada's Michael Smith Genome Sciences Centre, Vancouver, BC, Canada; Centre for Lymphoid Cancer, British Columbia Cancer Agency, Vancouver, BC, Canada; Centre for Lymphoid Cancer, British Columbia Cancer Agency, Vancouver, BC, Canada; Canada's Michael Smith Genome Sciences Centre, Vancouver, BC, Canada; Department of Medical Genetics, University of British Columbia, Vancouver, BC, Canada; and. Centre for Lymphoid Cancer, British Columbia Cancer Agency, Vancouver, BC, Canada; Centre for Lymphoid Cancer, British Columbia Cancer Agency, Vancouver, BC, Canada; Department of Pathology and Laboratory Medicine, University of British Columbia, Vancouver, BC, Canada; Canada's Michael Smith Genome Sciences Centre, Vancouver, BC, Canada; Department of Molecular Biology and Biochemistry, Simon Fraser University, Burnaby, BC, Canada. Centre for Lymphoid Cancer, British Columbia Cancer Agency, Vancouver, BC, Canada; Canada's Michael Smith Genome Sciences Centre, Vancouver, BC, Canada; Centre for Lymphoid Cancer, British Columbia Cancer Agency, Vancouver, BC, Canada; Department of Pathology and Laboratory Medicine, University of British Columbia, Vancouver, BC, Canada;</t>
  </si>
  <si>
    <t>UCL Institute of Ophthalmology, London EC1V 9EL, UK. UCL Institute of Ophthalmology, London EC1V 9EL, UK. UCL Institute of Ophthalmology, London EC1V 9EL, UK; Technical University of Crete, 73100 Chania, Greece. Nencki Institute of Experimental Biology, 02-093 Warsaw, Poland. UCL Institute of Ophthalmology, London EC1V 9EL, UK. UCL Institute of Ophthalmology, London EC1V 9EL, UK. Electronic address: c.futter@ucl.ac.uk.</t>
  </si>
  <si>
    <t>Department of Pharmacology, Brain Science and Engineering Institute, BK21 Plus KNU Biomedical Convergence Program, Kyungpook National University School of Medicine, Daegu, Republic of Korea. Department of Pharmacology, Brain Science and Engineering Institute, BK21 Plus KNU Biomedical Convergence Program, Kyungpook National University School of Medicine, Daegu, Republic of Korea. Department of Pharmacology, Brain Science and Engineering Institute, BK21 Plus KNU Biomedical Convergence Program, Kyungpook National University School of Medicine, Daegu, Republic of Korea. Department of Pharmacology, Brain Science and Engineering Institute, BK21 Plus KNU Biomedical Convergence Program, Kyungpook National University School of Medicine, Daegu, Republic of Korea. Department of Pharmacology, Brain Science and Engineering Institute, BK21 Plus KNU Biomedical Convergence Program, Kyungpook National University School of Medicine, Daegu, Republic of Korea. Department of Medicinal Chemistry and Molecular Pharmacology, Purdue University, West Lafayette, IN, 47907, USA. Department of Medicinal Chemistry and Molecular Pharmacology, Purdue University, West Lafayette, IN, 47907, USA. Department of Ophthalmology, Kyungpook National University School of Medicine, Daegu, Republic of Korea. Department of Pharmacology, Chonnam National University Medical School, Gwangju, Republic of Korea. Department of Internal Medicine, Division of Endocrinology and Metabolism, Kyungpook National University School of Medicine, Daegu, Republic of Korea. Department of Pharmacology, Brain Science and Engineering Institute, BK21 Plus KNU Biomedical Convergence Program, Kyungpook National University School of Medicine, Daegu, Republic of Korea. ksuk@knu.ac.kr.</t>
  </si>
  <si>
    <t>State Key Laboratory of Mycology, Institute of Microbiology, Chinese Academy of Sciences, No. 1 Beichenxi Road, Chaoyang District, Beijing 100101, People's Republic of China; Cunji College of Medicine, University of Chinese Academy of Sciences, Beijing, 100049, People's Republic of China. State Key Laboratory of Mycology, Institute of Microbiology, Chinese Academy of Sciences, No. 1 Beichenxi Road, Chaoyang District, Beijing 100101, People's Republic of China. State Key Laboratory of Mycology, Institute of Microbiology, Chinese Academy of Sciences, No. 1 Beichenxi Road, Chaoyang District, Beijing 100101, People's Republic of China. State Key Laboratory of Mycology, Institute of Microbiology, Chinese Academy of Sciences, No. 1 Beichenxi Road, Chaoyang District, Beijing 100101, People's Republic of China. State Key Laboratory of Mycology, Institute of Microbiology, Chinese Academy of Sciences, No. 1 Beichenxi Road, Chaoyang District, Beijing 100101, People's Republic of China. Key Laboratory of Microbial Resources, Ministry of Agriculture, Institute of Agricultural Resources and Regional Planning, Chinese Academy of Agricultural Sciences, No. 12 Zhongguancun South Street, Haidian District, Beijing 100081, People's Republic of China. Key Laboratory of Microbial Resources, Ministry of Agriculture, Institute of Agricultural Resources and Regional Planning, Chinese Academy of Agricultural Sciences, No. 12 Zhongguancun South Street, Haidian District, Beijing 100081, People's Republic of China. State Key Laboratory of Mycology, Institute of Microbiology, Chinese Academy of Sciences, No. 1 Beichenxi Road, Chaoyang District, Beijing 100101, People's Republic of China. Electronic address: liuhw@im.ac.cn.</t>
  </si>
  <si>
    <t>Faculty of Pharmaceutical Sciences, Tohoku Medical and Pharmaceutical University, Sendai 981-8558, Japan; College of Marine Sciences, Gyeongsang National University, Tongyeong, Kyungnam 650-160, Republic of Korea. Faculty of Pharmaceutical Sciences, Tohoku Medical and Pharmaceutical University, Sendai 981-8558, Japan; Faculty of Fisheries and Marine Science, Sam Ratulangi University, Kampus Bahu, Manado 95115, Indonesia. Faculty of Pharmaceutical Sciences, Tohoku Medical and Pharmaceutical University, Sendai 981-8558, Japan; Faculty of Fisheries and Marine Science, Sam Ratulangi University, Kampus Bahu, Manado 95115, Indonesia. Faculty of Pharmaceutical Sciences, Tohoku Medical and Pharmaceutical University, Sendai 981-8558, Japan. Electronic address: yamazaki@tohoku-mpu.ac.jp. Faculty of Pharmaceutical Sciences, Tohoku Medical and Pharmaceutical University, Sendai 981-8558, Japan. Faculty of Pharmaceutical Sciences, Tohoku Medical and Pharmaceutical University, Sendai 981-8558, Japan. Faculty of Pharmaceutical Sciences, Tohoku Medical and Pharmaceutical University, Sendai 981-8558, Japan. Faculty of Pharmaceutical Sciences, Tohoku Medical and Pharmaceutical University, Sendai 981-8558, Japan.</t>
  </si>
  <si>
    <t>The NeaNat Group, Department of Pharmacy, University of Naples Federico II , Via D. Montesano 49, 80131 Napoli, Italy. The NeaNat Group, Department of Pharmacy, University of Naples Federico II , Via D. Montesano 49, 80131 Napoli, Italy. The NeaNat Group, Department of Pharmacy, University of Naples Federico II , Via D. Montesano 49, 80131 Napoli, Italy. The NeaNat Group, Department of Pharmacy, University of Naples Federico II , Via D. Montesano 49, 80131 Napoli, Italy. Department of Pharmacy, University of Naples Federico II , Via D. Montesano 49, 80131 Napoli, Italy. Department of Pharmacy, University of Naples Federico II , Via D. Montesano 49, 80131 Napoli, Italy. State Key Laboratory of Drug Research, Shanghai Institute of Materia Medica, Chinese Academy of Sciences , Zu Chong Zhi Road 555, Shanghai 201203, People's Republic of China. State Key Laboratory of Drug Research, Shanghai Institute of Materia Medica, Chinese Academy of Sciences , Zu Chong Zhi Road 555, Shanghai 201203, People's Republic of China. The NeaNat Group, Department of Pharmacy, University of Naples Federico II , Via D. Montesano 49, 80131 Napoli, Italy.</t>
  </si>
  <si>
    <t>Division of Pulmonary &amp; Critical Care Medicine, Department of Medicine, State University of New York Downstate Medical Center, Brooklyn, New York; Department of Cell Biology, State University of New York Downstate Medical Center, Brooklyn, New York; Division of Pulmonary, Allergy, Critical Care, and Sleep Medicine, University of Miami, Miami, Florida; and. Division of Pulmonary &amp; Critical Care Medicine, Department of Medicine, State University of New York Downstate Medical Center, Brooklyn, New York; Department of Cell Biology, State University of New York Downstate Medical Center, Brooklyn, New York; Division of Pulmonary, Allergy, Critical Care, and Sleep Medicine, University of Miami, Miami, Florida; and. Division of Pulmonary and Critical Care Medicine, Mount Sinai Roosevelt, Mount Sinai Health System, New York, New York. Division of Pulmonary and Critical Care Medicine, Mount Sinai Roosevelt, Mount Sinai Health System, New York, New York. Division of Pulmonary &amp; Critical Care Medicine, Department of Medicine, State University of New York Downstate Medical Center, Brooklyn, New York; Department of Cell Biology, State University of New York Downstate Medical Center, Brooklyn, New York; Patrick.Geraghty@downstate.edu.</t>
  </si>
  <si>
    <t>Department of Gastroenterology and Hepatology, Erasmus MC, University Medical Center Rotterdam, Rotterdam, the Netherlands. g.fuhler@erasmusmc.nl. Department of Gastroenterology and Hepatology, Erasmus MC, University Medical Center Rotterdam, Rotterdam, the Netherlands. Department of Gastroenterology and Hepatology, Erasmus MC, University Medical Center Rotterdam, Rotterdam, the Netherlands.</t>
  </si>
  <si>
    <t>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From the Inserm (Institut National de la Sante et de la Recherche Medicale) U1096, Department of Pharmacology, Rouen, France (J.M., M.B., E.G., N.B., J.-P.H., O.B., L.N., P.M., J.M., V.R.); Normandy University, Institute for Research and Innovation in Biomedicine, Rouen, France (J.M., M.B., E.G., N.B., J.-P.H., L.N., P.M., V.R.); and Inserm (Institut National de la Sante et de la Recherche Medicale) U905, Department of Immunology, Rouen, France (O.B., J.M.). vincent.richard@univ-rouen.fr.</t>
  </si>
  <si>
    <t>The Institute of Medical Biology, Chinese Academy of Medical Sciences and Peking Union Medical College, 935 Jiaoling Road, Kunming, Yunnan 650118, China. The Institute of Medical Biology, Chinese Academy of Medical Sciences and Peking Union Medical College, 935 Jiaoling Road, Kunming, Yunnan 650118, China. The Institute of Medical Biology, Chinese Academy of Medical Sciences and Peking Union Medical College, 935 Jiaoling Road, Kunming, Yunnan 650118, China. The Institute of Medical Biology, Chinese Academy of Medical Sciences and Peking Union Medical College, 935 Jiaoling Road, Kunming, Yunnan 650118, China. Department of Microbiology and Immunology, Dalhousie University, Halifax, Nova Scotia B3K 6R8, Canada. Department of Microbiology and Immunology, Dalhousie University, Halifax, Nova Scotia B3K 6R8, Canada. Goodman Cancer Research Centre and the Department of Biochemistry, McGill University, 1160 Pine Ave. West, Montreal, QC H3A 1A3, Canada. Institute of Medical Physics and Engineering, Tsinghua University, Beijing 100084, China. The Institute of Medical Biology, Chinese Academy of Medical Sciences and Peking Union Medical College, 935 Jiaoling Road, Kunming, Yunnan 650118, China; Department of Microbiology and Immunology, Dalhousie University, Halifax, Nova Scotia B3K 6R8, Canada; Department of Pediatrics, Dalhousie University, Halifax, Nova Scotia, Canada; Department of Pathology, Dalhousie University, Halifax, Nova Scotia, Canada; Beatrice Hunter Cancer Research Institute, Halifax, Nova Scotia B3K 6R8, Canada. Electronic address: tong-jun.lin@dal.ca.</t>
  </si>
  <si>
    <t>Shanghai Institute of Rheumatology, Department of Rheumatology, Ren Ji Hospital, School of Medicine, Shanghai Jiao Tong University, Shanghai, China. Institute of Health Sciences, Shanghai Institutes for Biological Sciences (SIBS) &amp;Shanghai Jiao Tong University School of Medicine (SJTUSM), Chinese Academy of Sciences (CAS), Shanghai, China. Shanghai Institute of Rheumatology, Department of Rheumatology, Ren Ji Hospital, School of Medicine, Shanghai Jiao Tong University, Shanghai, China. Shanghai Institute of Rheumatology, Department of Rheumatology, Ren Ji Hospital, School of Medicine, Shanghai Jiao Tong University, Shanghai, China. Shanghai Institute of Rheumatology, Department of Rheumatology, Ren Ji Hospital, School of Medicine, Shanghai Jiao Tong University, Shanghai, China. 1] Shanghai Institute of Rheumatology, Department of Rheumatology, Ren Ji Hospital, School of Medicine, Shanghai Jiao Tong University, Shanghai, China [2] Institute of Health Sciences, Shanghai Institutes for Biological Sciences (SIBS) &amp;Shanghai Jiao Tong University School of Medicine (SJTUSM), Chinese Academy of Sciences (CAS), Shanghai, China [3] Division of Rheumatology and the Center for Autoimmune Genomics and Etiology (CAGE),Cincinnati Children's Hospital Medical Center, Cincinnati, Ohio, United States of America.</t>
  </si>
  <si>
    <t>Key Laboratory of Experimental Marine Biology, Institute of Oceanology, Chinese Academy of Sciences, Qingdao 266071, China. luojiao2012@163.com. The University of Chinese Academy of Sciences, Beijing 100049, China. luojiao2012@163.com. Key Laboratory of Experimental Marine Biology, Institute of Oceanology, Chinese Academy of Sciences, Qingdao 266071, China. wuning@qdio.ac.cn. Key Laboratory of Experimental Marine Biology, Institute of Oceanology, Chinese Academy of Sciences, Qingdao 266071, China. beckyjiang0220@163.com. Key Laboratory of Experimental Marine Biology, Institute of Oceanology, Chinese Academy of Sciences, Qingdao 266071, China. wanglijun@qdio.ac.cn. Key Laboratory of Experimental Marine Biology, Institute of Oceanology, Chinese Academy of Sciences, Qingdao 266071, China. 12-12sy@163.com. Key Laboratory of Experimental Marine Biology, Institute of Oceanology, Chinese Academy of Sciences, Qingdao 266071, China. lnu101@163.com. Key Laboratory of Experimental Marine Biology, Institute of Oceanology, Chinese Academy of Sciences, Qingdao 266071, China. wbache@163.com. The University of Chinese Academy of Sciences, Beijing 100049, China. wbache@163.com. Qingdao Medical University Affiliated Hospital, Qingdao 266070, China. docjack@163.com. Key Laboratory of Experimental Marine Biology, Institute of Oceanology, Chinese Academy of Sciences, Qingdao 266071, China. shidayong@qdio.ac.cn.</t>
  </si>
  <si>
    <t>Institute of Pathology, Charite, Universitatsmedizin Berlin, Germany; Department of Neuropathology, Charite, Universitatsmedizin Berlin, Germany. Department of General, Visceral and Transplantation Surgery, Charite, Universitatsmedizin Berlin, Germany. Institute of Pathology, Charite, Universitatsmedizin Berlin, Germany. Department of Neuropathology, Charite, Universitatsmedizin Berlin, Germany. Department of Neuropathology, Charite, Universitatsmedizin Berlin, Germany. Department of Neuropathology, Charite, Universitatsmedizin Berlin, Germany. Institute of Pathology, Charite, Universitatsmedizin Berlin, Germany. Department of Neuropathology, Charite, Universitatsmedizin Berlin, Germany. Department of Neuropathology, Charite, Universitatsmedizin Berlin, Germany. Electronic address: arend.koch@charite.de.</t>
  </si>
  <si>
    <t>Faculty of Pharmaceutical Sciences, Tohoku Pharmaceutical University, Sendai 981-8558, Japan; College of Marine Sciences, Gyeongsang National University, Tongyeong, Kyungnam 650-160, Republic of Korea. Faculty of Pharmaceutical Sciences, Tohoku Pharmaceutical University, Sendai 981-8558, Japan. Faculty of Pharmaceutical Sciences, Tohoku Pharmaceutical University, Sendai 981-8558, Japan. Electronic address: yamazaki@tohoku-pharm.ac.jp. Faculty of Pharmaceutical Sciences, Tohoku Pharmaceutical University, Sendai 981-8558, Japan. Faculty of Pharmaceutical Sciences, Tohoku Pharmaceutical University, Sendai 981-8558, Japan. Faculty of Pharmaceutical Sciences, Tohoku Pharmaceutical University, Sendai 981-8558, Japan. Faculty of Pharmaceutical Sciences, Tohoku Pharmaceutical University, Sendai 981-8558, Japan.</t>
  </si>
  <si>
    <t>Department of Food Science and Nutrition, Pukyong National University, Busan, 608-737, Republic of Korea. Department of Food Science and Human Nutrition, Chonbuk National University, Jeonju, 561-756, Republic of Korea. jungha@jbnu.ac.kr. Department of Food Science and Nutrition, Pukyong National University, Busan, 608-737, Republic of Korea. choijs@pknu.ac.kr.</t>
  </si>
  <si>
    <t>Faculty of Biotechnology and Food Sciences, Institute of Technical Biochemistry, Lodz University of Technology, Stefanowskiego 4/10, 90-924 Lodz, Poland. malgorzata.zaklos-szyda@p.lodz.pl.</t>
  </si>
  <si>
    <t>Edmond H. Fischer Signal Transduction Laboratory, School of Life Sciences, Jilin University, Changchun 130012, China. Edmond H. Fischer Signal Transduction Laboratory, School of Life Sciences, Jilin University, Changchun 130012, China. Edmond H. Fischer Signal Transduction Laboratory, School of Life Sciences, Jilin University, Changchun 130012, China. Academy of Traditional Chinese Medicine and Chinese Medicinal Materials of Jilin Province, Changchun 130012, China. Edmond H. Fischer Signal Transduction Laboratory, School of Life Sciences, Jilin University, Changchun 130012, China. Edmond H. Fischer Signal Transduction Laboratory, School of Life Sciences, Jilin University, Changchun 130012, China ; Changchun Institute of Applied Chemistry, Chinese Academy of Sciences, Changchun 130022, China. Edmond H. Fischer Signal Transduction Laboratory, School of Life Sciences, Jilin University, Changchun 130012, China. Department of Colorectal and Anal Surgery, The Second Hospital, Jilin University, Changchun 130041, China.</t>
  </si>
  <si>
    <t>Institute of Medical Sciences, University of Aberdeen, College of Life Sciences and Medicine, Aberdeen AB25 2ZD, UK Department of Pharmacology, University of Cambridge, Cambridge CB2 1PD, UK c.martin@abdn.ac.uk cm769@cam.ac.uk j.forrester@abdn.ac.uk m.delibegovic@abdn.ac.uk. Division of Cell Biology and Immunology, College of Life Sciences, University of Dundee, Dundee DD1 5EH,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Institute of Medical Sciences, University of Aberdeen, College of Life Sciences and Medicine, Aberdeen AB25 2ZD, UK c.martin@abdn.ac.uk cm769@cam.ac.uk j.forrester@abdn.ac.uk m.delibegovic@abdn.ac.uk. Institute of Medical Sciences, University of Aberdeen, College of Life Sciences and Medicine, Aberdeen AB25 2ZD, UK Centre for Ophthalmology and Visual Science, The University of Western Australia, Perth, Australia Centre for Experimental Immunology, Lions Eye Institute, Nedlands, WA 6009, Australia c.martin@abdn.ac.uk cm769@cam.ac.uk j.forrester@abdn.ac.uk m.delibegovic@abdn.ac.uk.</t>
  </si>
  <si>
    <t>Diabetes and Obesity Research Laboratory, Institut d'Investigacions Biomediques August Pi i Sunyer (IDIBAPS), Rosellon, Barcelona, Spain ; Centro de Investigacion Biomedica en Red de Diabetes y Enfermedades Metabolicas Asociadas, Barcelona, Spain. Hemotherapy-Hemostasis, Hospital Clinic, Universidad de Barcelona, IDIBAPS, Villarroel, Barcelona, Spain. Institutode Investigaciones Biomedicas de Barcelona, Consejo Superior de Investigaciones Cientificas, Institut d'Investigacions Biomediques August Pi i Sunyer, Rosellon, Barcelona, Spain. Institutode Investigaciones Biomedicas de Barcelona, Consejo Superior de Investigaciones Cientificas, Institut d'Investigacions Biomediques August Pi i Sunyer, Rosellon, Barcelona, Spain. Hemotherapy-Hemostasis, Hospital Clinic, Universidad de Barcelona, IDIBAPS, Villarroel, Barcelona, Spain. Hemotherapy-Hemostasis, Hospital Clinic, Universidad de Barcelona, IDIBAPS, Villarroel, Barcelona, Spain. Diabetes and Obesity Research Laboratory, Institut d'Investigacions Biomediques August Pi i Sunyer (IDIBAPS), Rosellon, Barcelona, Spain ; Centro de Investigacion Biomedica en Red de Diabetes y Enfermedades Metabolicas Asociadas, Barcelona, Spain ; Hospital Clinic, Universitat de Barcelona, Villarroel, Barcelona, Spain. Hemotherapy-Hemostasis, Hospital Clinic, Universidad de Barcelona, IDIBAPS, Villarroel, Barcelona, Spain.</t>
  </si>
  <si>
    <t>Centre for Cancer Biomedicine, Faculty of Medicine, University of Oslo, Oslo, Norway Department of Molecular Cell Biology, Institute for Cancer Research Oslo University Hospital, Oslo, Norway. Centre for Cancer Biomedicine, Faculty of Medicine, University of Oslo, Oslo, Norway Department of Molecular Cell Biology, Institute for Cancer Research Oslo University Hospital, Oslo, Norway. Centre for Cancer Biomedicine, Faculty of Medicine, University of Oslo, Oslo, Norway Department of Molecular Cell Biology, Institute for Cancer Research Oslo University Hospital, Oslo, Norway Centre of Molecular Inflammation Research, Faculty of Medicine, Norwegian University of Science and Technology, Trondheim, Norway stenmark@ulrik.uio.no.</t>
  </si>
  <si>
    <t>Natural Medicine Center, KIST Gangneung Institute, Gangneung, Gangwon 210-340, Republic of Korea. Natural Medicine Center, KIST Gangneung Institute, Gangneung, Gangwon 210-340, Republic of Korea. Natural Medicine Center, KIST Gangneung Institute, Gangneung, Gangwon 210-340, Republic of Korea. College of Pharmacy and Natural Medicine Research Institute, Mokpo National University, Jeonnam 534-729, Republic of Korea. Research Center for Cell Fate Control, College of Pharmacy, Sookmyung Women's University, Seoul 140-742, Republic of Korea. Research Center for Cell Fate Control, College of Pharmacy, Sookmyung Women's University, Seoul 140-742, Republic of Korea. Natural Medicine Center, KIST Gangneung Institute, Gangneung, Gangwon 210-340, Republic of Korea.</t>
  </si>
  <si>
    <t>Department of Food and Life Science, Pukyong National University, Busan 608-737, Republic of Korea. Electronic address: choijs@pknu.ac.kr. Department of Food and Life Science, Pukyong National University, Busan 608-737, Republic of Korea. Department of Food Science and Human Nutrition, Chonbuk National University, Jeonju 561-756, Republic of Korea. Electronic address: jungha@jbnu.ac.kr. Korean BioInformation Center (KOBIC), Daejeon 305-806, Republic of Korea. Angiogenesis &amp; Chinese Medicine Laboratory, Department of Pharmacology, University of Cambridge, Cambridge, UK. Department of Food and Life Science, Pukyong National University, Busan 608-737, Republic of Korea.</t>
  </si>
  <si>
    <t>a Department of Medical Laboratory Studies, School of Health and Medical Care , Alexander Technological Educational Institute of Thessaloniki , Greece. b Department of Medicinal Chemistry, School of Medicine , Aristotle University of Thessaloniki , Greece. b Department of Medicinal Chemistry, School of Medicine , Aristotle University of Thessaloniki , Greece. b Department of Medicinal Chemistry, School of Medicine , Aristotle University of Thessaloniki , Greece. a Department of Medical Laboratory Studies, School of Health and Medical Care , Alexander Technological Educational Institute of Thessaloniki , Greece. a Department of Medical Laboratory Studies, School of Health and Medical Care , Alexander Technological Educational Institute of Thessaloniki , Greece.</t>
  </si>
  <si>
    <t>National Laboratory of Medical Molecular Biology, Institute of Basic Medical Sciences Chinese Academy of Medical Sciences &amp; School of Basic Medicine Peking Union Medical College, Beijing 100005, China. Electronic address: xiaojunliu@ibms.pumc.edu.cn. National Laboratory of Medical Molecular Biology, Institute of Basic Medical Sciences Chinese Academy of Medical Sciences &amp; School of Basic Medicine Peking Union Medical College, Beijing 100005, China. State Key Laboratory of Brain and Cognitive Science, Institute of Biophysics, Chinese Academy of Sciences, Beijing 100101, China. National Laboratory of Medical Molecular Biology, Institute of Basic Medical Sciences Chinese Academy of Medical Sciences &amp; School of Basic Medicine Peking Union Medical College, Beijing 100005, China. Key Laboratory of Carcinogenesis and Translational Research (Ministry of Education), Department of Interventional Therapy, Peking University Cancer Hospital &amp; Institute, Beijing 100142, China. The Department of Vascular Surgery, Beijing Anzhen Hospital, Capital Medical University, Beijing 100029, China. The Department of Clinical Laboratory, Beijing Tongren Hospital, Capital Medical University, Beijing 100730, China. National Laboratory of Medical Molecular Biology, Institute of Basic Medical Sciences Chinese Academy of Medical Sciences &amp; School of Basic Medicine Peking Union Medical College, Beijing 100005, China. National Laboratory of Medical Molecular Biology, Institute of Basic Medical Sciences Chinese Academy of Medical Sciences &amp; School of Basic Medicine Peking Union Medical College, Beijing 100005, China. Electronic address: fangfd@vip.sina.com. National Laboratory of Medical Molecular Biology, Institute of Basic Medical Sciences Chinese Academy of Medical Sciences &amp; School of Basic Medicine Peking Union Medical College, Beijing 100005, China. Electronic address: changy@ibms.pumc.edu.cn.</t>
  </si>
  <si>
    <t>Department of Biotechnology, Rajalakshmi Engineering College, Thandalam, Chennai, Tamil Nadu, 602 105, India. Department of Biotechnology, Rajalakshmi Engineering College, Thandalam, Chennai, Tamil Nadu, 602 105, India. Department of Biotechnology, Rajalakshmi Engineering College, Thandalam, Chennai, Tamil Nadu, 602 105, India. Department of Biotechnology, Rajalakshmi Engineering College, Thandalam, Chennai, Tamil Nadu, 602 105, India.</t>
  </si>
  <si>
    <t>Department of Pathology, University Hospital Cologne, Cologne, Germany. Department of Pathology, University Hospital Bonn, Bonn, Germany. Department of Pathology, University Hospital Cologne, Cologne, Germany. Department of Pathology, University Hospital Muenster, Muenster, Germany. Department of Pathology, University Hospital Cologne, Cologne, Germany. Department of Pathology, University Hospital Muenster, Muenster, Germany. Department of Pathology, University Hospital Muenster, Muenster, Germany. Department of Pediatric Hematology and Oncology, University Hospital Muenster, Muenster, Germany. Department of Pathology, University Hospital Heidelberg, Heidelberg, Germany. Department of Pathology, University Hospital Heidelberg, Heidelberg, Germany. Laboratory of Solid Tumors Genetics, Nice University Hospital, Nice, France. Sahlgrenska Cancer Center, University of Gothenburg, Gothenburg, Sweden. Department of Orthopaedic Surgery, Faculty of Medicine, Fukuoka University, Fukuoka, Japan. Department of Pathology, University Hospital Goettingen, Goettingen, Germany. Department of Pathology, University Hospital Bonn, Bonn, Germany. Department of Pathology, University Hospital Heidelberg, Heidelberg, Germany. Department of Pathology, University Hospital Cologne, Cologne, Germany. Department of Pathology, University Hospital Muenster, Muenster, Germany. Department of Pathology, University Hospital Cologne, Cologne, Germany. Department of Pathology, University Hospital Cologne, Cologne, Germany. Department of Pathology, University Hospital Muenster, Muenster, Germany.</t>
  </si>
  <si>
    <t>Department of Pediatrics, Kyoto Prefectural University of Medicine, Graduate School of Medical Science, 465 Kajii-cho, Hirokoji, Kamigyo-ku, Kyoto, 602-8566, Japan. Department of Pediatrics, Kyoto Prefectural University of Medicine, Graduate School of Medical Science, 465 Kajii-cho, Hirokoji, Kamigyo-ku, Kyoto, 602-8566, Japan. imamura@koto.kpu-m.ac.jp. Department of Pediatrics, Nagoya University Graduate School of Medicine, Nagoya, Japan. Department of Pediatrics, Nagoya University Graduate School of Medicine, Nagoya, Japan. Department of Pediatrics, Kyoto Prefectural University of Medicine, Graduate School of Medical Science, 465 Kajii-cho, Hirokoji, Kamigyo-ku, Kyoto, 602-8566, Japan. Department of Pediatrics, Kyoto Prefectural University of Medicine, Graduate School of Medical Science, 465 Kajii-cho, Hirokoji, Kamigyo-ku, Kyoto, 602-8566, Japan. Department of Pediatrics, Kyoto Prefectural University of Medicine, Graduate School of Medical Science, 465 Kajii-cho, Hirokoji, Kamigyo-ku, Kyoto, 602-8566, Japan. Department of Pediatrics, Kyoto Prefectural University of Medicine, Graduate School of Medical Science, 465 Kajii-cho, Hirokoji, Kamigyo-ku, Kyoto, 602-8566, Japan. Department of Pediatrics, Matsushita Memorial Hospital, Moriguchi, Japan. Department of Pediatrics, Kyoto Prefectural University of Medicine, Graduate School of Medical Science, 465 Kajii-cho, Hirokoji, Kamigyo-ku, Kyoto, 602-8566, Japan. Department of Pediatrics, Kyoto Prefectural University of Medicine, Graduate School of Medical Science, 465 Kajii-cho, Hirokoji, Kamigyo-ku, Kyoto, 602-8566, Japan. Department of Pediatrics, Matsushita Memorial Hospital, Moriguchi, Japan. Department of Pediatrics, Nagoya University Graduate School of Medicine, Nagoya, Japan. Department of Pediatrics, Kyoto Prefectural University of Medicine, Graduate School of Medical Science, 465 Kajii-cho, Hirokoji, Kamigyo-ku, Kyoto, 602-8566, Japan.</t>
  </si>
  <si>
    <t>School of Pharmacy, Laboratory of Bioactivity of Natural Products, Anhui Medical University, Hefei 230032, China; Institute for Liver Diseases of Anhui Medical University (ILD-AMU), Anhui Medical University, Hefei 230032, China. School of Pharmacy, Laboratory of Bioactivity of Natural Products, Anhui Medical University, Hefei 230032, China; Institute for Liver Diseases of Anhui Medical University (ILD-AMU), Anhui Medical University, Hefei 230032, China. School of Pharmacy, Laboratory of Bioactivity of Natural Products, Anhui Medical University, Hefei 230032, China; Institute for Liver Diseases of Anhui Medical University (ILD-AMU), Anhui Medical University, Hefei 230032, China. School of Pharmacy, Laboratory of Bioactivity of Natural Products, Anhui Medical University, Hefei 230032, China; Institute for Liver Diseases of Anhui Medical University (ILD-AMU), Anhui Medical University, Hefei 230032, China. School of Pharmacy, Laboratory of Bioactivity of Natural Products, Anhui Medical University, Hefei 230032, China; Institute for Liver Diseases of Anhui Medical University (ILD-AMU), Anhui Medical University, Hefei 230032, China. Electronic address: lj@ahmu.edu.cn.</t>
  </si>
  <si>
    <t>Laboratory of Physiology of Nutrition and Development, Department of Physiological Sciences, Institute of Biology, State University of Rio de Janeiro, Rio de Janeiro, Brazil. Laboratory of Physiology of Nutrition and Development, Department of Physiological Sciences, Institute of Biology, State University of Rio de Janeiro, Rio de Janeiro, Brazil. Laboratory of Physiology of Nutrition and Development, Department of Physiological Sciences, Institute of Biology, State University of Rio de Janeiro, Rio de Janeiro, Brazil. Laboratory of Physiology of Nutrition and Development, Department of Physiological Sciences, Institute of Biology, State University of Rio de Janeiro, Rio de Janeiro, Brazil. Laboratory of Physiology of Nutrition and Development, Department of Physiological Sciences, Institute of Biology, State University of Rio de Janeiro, Rio de Janeiro, Brazil. Laboratory of Physiology of Nutrition and Development, Department of Physiological Sciences, Institute of Biology, State University of Rio de Janeiro, Rio de Janeiro, Brazil. Laboratory of Cell Culture, Department of Histology and Embryology, Institute of Biology, State University of Rio de Janeiro, Rio de Janeiro, RJ, Brazil. Laboratory of Cell Culture, Department of Histology and Embryology, Institute of Biology, State University of Rio de Janeiro, Rio de Janeiro, RJ, Brazil. Laboratory of Physiology of Nutrition and Development, Department of Physiological Sciences, Institute of Biology, State University of Rio de Janeiro, Rio de Janeiro, Brazil. Laboratory of Physiology of Nutrition and Development, Department of Physiological Sciences, Institute of Biology, State University of Rio de Janeiro, Rio de Janeiro, Brazil. Laboratory of Physiology of Nutrition and Development, Department of Physiological Sciences, Institute of Biology, State University of Rio de Janeiro, Rio de Janeiro, Brazil. Electronic address: anibal.nebin@gmail.com.</t>
  </si>
  <si>
    <t>National Engineering Research Center of Edible Fungi, Key Laboratory of Applied Mycological Resources, and Ministry of Agriculture, Institute of Edible Fungi, Shanghai Academy of Agricultural Sciences, Shanghai, P. R. China. National Engineering Research Center of Edible Fungi, Key Laboratory of Applied Mycological Resources, and Ministry of Agriculture, Institute of Edible Fungi, Shanghai Academy of Agricultural Sciences, Shanghai, P. R. China. National Engineering Research Center of Edible Fungi, Key Laboratory of Applied Mycological Resources, and Ministry of Agriculture, Institute of Edible Fungi, Shanghai Academy of Agricultural Sciences, Shanghai, P. R. China. National Engineering Research Center of Edible Fungi, Key Laboratory of Applied Mycological Resources, and Ministry of Agriculture, Institute of Edible Fungi, Shanghai Academy of Agricultural Sciences, Shanghai, P. R. China. National Engineering Research Center of Edible Fungi, Key Laboratory of Applied Mycological Resources, and Ministry of Agriculture, Institute of Edible Fungi, Shanghai Academy of Agricultural Sciences, Shanghai, P. R. China.</t>
  </si>
  <si>
    <t>School of Life Sciences, Jilin University, Changchun, People's Republic of China. School of Life Sciences, Jilin University, Changchun, People's Republic of China ; Key Laboratory for Molecular Enzymology and Engineering of Ministry of Education, Jilin University, Changchun, People's Republic of China ; National Engineering Laboratory of AIDS Vaccine, School of Life Sciences, Jilin University, Changchun, People's Republic of China. School of Life Sciences, Jilin University, Changchun, People's Republic of China. School of Life Sciences, Jilin University, Changchun, People's Republic of China. School of Life Sciences, Jilin University, Changchun, People's Republic of China. School of Life Sciences, Jilin University, Changchun, People's Republic of China. School of Life Sciences, Jilin University, Changchun, People's Republic of China. School of Life Sciences, Jilin University, Changchun, People's Republic of China ; Key Laboratory for Molecular Enzymology and Engineering of Ministry of Education, Jilin University, Changchun, People's Republic of China ; National Engineering Laboratory of AIDS Vaccine, School of Life Sciences, Jilin University, Changchun, People's Republic of China. School of Life Sciences, Jilin University, Changchun, People's Republic of China ; Key Laboratory for Molecular Enzymology and Engineering of Ministry of Education, Jilin University, Changchun, People's Republic of China ; National Engineering Laboratory of AIDS Vaccine, School of Life Sciences, Jilin University, Changchun, People's Republic of China.</t>
  </si>
  <si>
    <t>Drug Discovery Research Department, Kyoto Pharmaceutical Industries, Ltd.</t>
  </si>
  <si>
    <t>Leibniz Institute DSMZ, German Collection of Microorganisms and Cell Cultures, Braunschweig, Germany. Jiangsu Institute of Hematology, the First Affiliated Hospital of Soochow University, Suzhou, Jiangsu Province, China. Leibniz Institute DSMZ, German Collection of Microorganisms and Cell Cultures, Braunschweig, Germany. Leibniz Institute DSMZ, German Collection of Microorganisms and Cell Cultures, Braunschweig, Germany. Leibniz Institute DSMZ, German Collection of Microorganisms and Cell Cultures, Braunschweig, Germany. Leibniz Institute DSMZ, German Collection of Microorganisms and Cell Cultures, Braunschweig, Germany. Leibniz Institute DSMZ, German Collection of Microorganisms and Cell Cultures, Braunschweig, Germany. Department of Genome Analysis, HZI, Helmholtz Centre for Infection Research, Braunschweig, Germany. University of Florida, Gainesville, FL, United States of America. Leibniz Institute DSMZ, German Collection of Microorganisms and Cell Cultures, Braunschweig, Germany. Leibniz Institute DSMZ, German Collection of Microorganisms and Cell Cultures, Braunschweig, Germany. Leibniz Institute DSMZ, German Collection of Microorganisms and Cell Cultures, Braunschweig, Germany. Jiangsu Institute of Hematology, the First Affiliated Hospital of Soochow University, Suzhou, Jiangsu Province, China. Leibniz Institute DSMZ, German Collection of Microorganisms and Cell Cultures, Braunschweig, Germany. Leibniz Institute DSMZ, German Collection of Microorganisms and Cell Cultures, Braunschweig, Germany.</t>
  </si>
  <si>
    <t>Endocrinology and Metabolism Research Center, Endocrinology and Metabolism Clinical Sciences Institute, Tehran University of Medical Sciences, Tehran, Iran. Endocrinology and Metabolism Research Center, Endocrinology and Metabolism Clinical Sciences Institute, Tehran University of Medical Sciences, Tehran, Iran. Diabetes Research Center, Endocrinology and Metabolism Clinical Sciences Institute, Tehran University of Medical Sciences, Tehran, Iran. Endocrinology and Metabolism Research Center, Endocrinology and Metabolism Clinical Sciences Institute, Tehran University of Medical Sciences, Tehran, Iran.</t>
  </si>
  <si>
    <t>Department of Physiology, Medical College of Georgia at Georgia Regents University, Augusta, GA, United States. Department of Physiology, Medical College of Georgia at Georgia Regents University, Augusta, GA, United States. Department of Physiology, Medical College of Georgia at Georgia Regents University, Augusta, GA, United States. Department of Physiology, Medical College of Georgia at Georgia Regents University, Augusta, GA, United States. Department of Animal Biology, School of Veterinary Medicine, University of Pennsylvania, Philadelphia, Pennsylvania, United States. Department of Physiology, Medical College of Georgia at Georgia Regents University, Augusta, GA, United States. Electronic address: ebelindechanteme@gru.edu.</t>
  </si>
  <si>
    <t>Laboratory of Biosensing Technology, School of Life Sciences, Shanghai University, Shanghai 200444, PR China. juanzhang@shu.edu.cn.</t>
  </si>
  <si>
    <t>Department of Chemistry, University of Missouri , 125 Chemistry Building, Columbia, Missouri 65211, United States. Department of Chemistry, University of Missouri , 125 Chemistry Building, Columbia, Missouri 65211, United States. Department of Chemistry, University of Missouri , 125 Chemistry Building, Columbia, Missouri 65211, United States. Department of Chemistry, University of Missouri , 125 Chemistry Building, Columbia, Missouri 65211, United States. Department of Chemistry, University of Missouri , 125 Chemistry Building, Columbia, Missouri 65211, United States. Department of Biochemistry, University of Missouri , Columbia, Missouri 65211, United States.</t>
  </si>
  <si>
    <t>State Key Laboratory of Drug Research, Shanghai Institute of Materia Medica, Chinese Academy of Sciences , 555 Zu Chong Zhi Road, Zhangjiang Hi-Tech Park, Shanghai 201203, People's Republic of China. Nepal Academy of Science and Technology , Khumaltar, Lalitpur, GPO Box 3323, Kathmandu, Nepal. State Key Laboratory of Drug Research, Shanghai Institute of Materia Medica, Chinese Academy of Sciences , 555 Zu Chong Zhi Road, Zhangjiang Hi-Tech Park, Shanghai 201203, People's Republic of China. State Key Laboratory of Drug Research, Shanghai Institute of Materia Medica, Chinese Academy of Sciences , 555 Zu Chong Zhi Road, Zhangjiang Hi-Tech Park, Shanghai 201203, People's Republic of China. State Key Laboratory of Drug Research, Shanghai Institute of Materia Medica, Chinese Academy of Sciences , 555 Zu Chong Zhi Road, Zhangjiang Hi-Tech Park, Shanghai 201203, People's Republic of China.</t>
  </si>
  <si>
    <t>Andrus Gerontology Center, Davis School of Gerontology, University of Southern, California. Andrus Gerontology Center, Davis School of Gerontology, University of Southern, California. Electronic address: peroxideman@gmail.com.</t>
  </si>
  <si>
    <t>Department of Medical Chemistry, Medical University of Gdansk, Gdansk, Poland. alicjakuban@gumed.edu.pl. Department of Medical Chemistry, Medical University of Gdansk, Gdansk, Poland. Max Planck Institute for Biophysical Chemistry and German Center for Neurodegenerative Diseases (DZNE), Gottingen, Germany. Department of Medical Chemistry, Medical University of Gdansk, Gdansk, Poland. Department of NMR-based Structural Biology, Max Planck Institute for Biophysical Chemistry, Gottingen, Germany. Department of Physics, University of Alberta, Edmonton, Canada. Department of Medical Chemistry, Medical University of Gdansk, Gdansk, Poland.</t>
  </si>
  <si>
    <t>Department of Endocrinology, Affiliated Hospital of Nantong University, Nantong 226001, China. zhaoyunnt@163.com. Jiangsu Province Key Laboratory for Inflammation and Molecular Drug Target, Nantong University, Nantong 226001, China. zhaoyunnt@163.com. Department of Endocrinology, Affiliated Hospital of Nantong University, Nantong 226001, China. tangzhuqi@aliyun.com. Jiangsu Province Key Laboratory for Inflammation and Molecular Drug Target, Nantong University, Nantong 226001, China. shag@ntu.edu.cn. Co-Innovation Center of Neuroregeneration, Nantong University, Nantong 226001, China. shag@ntu.edu.cn. Jiangsu Province Key Laboratory for Inflammation and Molecular Drug Target, Nantong University, Nantong 226001, China. nttaotao@ntu.edu.cn. Jiangsu Province Key Laboratory for Inflammation and Molecular Drug Target, Nantong University, Nantong 226001, China. zhao1027601171@163.com. Department of Endocrinology, Affiliated Hospital of Nantong University, Nantong 226001, China. neizhuhui@163.com. Department of Endocrinology, Affiliated Hospital of Nantong University, Nantong 226001, China. liangchenyinuan@126.com. Jiangsu Province Key Laboratory for Inflammation and Molecular Drug Target, Nantong University, Nantong 226001, China. liangchenyinuan@126.com. Department of Endocrinology, Affiliated Hospital of Nantong University, Nantong 226001, China. wang496369@163.com. Jiangsu Province Key Laboratory for Inflammation and Molecular Drug Target, Nantong University, Nantong 226001, China. wang496369@163.com. Department of Endocrinology, Affiliated Hospital of Nantong University, Nantong 226001, China. 15851209084@163.com. Jiangsu Province Key Laboratory for Inflammation and Molecular Drug Target, Nantong University, Nantong 226001, China. 15851209084@163.com. Department of Endocrinology, Affiliated Hospital of Nantong University, Nantong 226001, China. wangsuxin2009@sina.com. Jiangsu Province Key Laboratory for Inflammation and Molecular Drug Target, Nantong University, Nantong 226001, China. wangsuxin2009@sina.com. Department of Endocrinology, Affiliated Hospital of Nantong University, Nantong 226001, China. shiweicui911@163.com. Jiangsu Province Key Laboratory for Inflammation and Molecular Drug Target, Nantong University, Nantong 226001, China. zdm@ntu.edu.cn.</t>
  </si>
  <si>
    <t>State Key Laboratory of Pharmaceutical Biotechnology, School of Life Sciences, Nanjing University, Nanjing, P. R. China. State Key Laboratory of Pharmaceutical Biotechnology, School of Life Sciences, Nanjing University, Nanjing, P. R. China. State Key Laboratory of Pharmaceutical Biotechnology, School of Life Sciences, Nanjing University, Nanjing, P. R. China. State Key Laboratory of Pharmaceutical Biotechnology, School of Life Sciences, Nanjing University, Nanjing, P. R. China. State Key Laboratory of Pharmaceutical Biotechnology, School of Life Sciences, Nanjing University, Nanjing, P. R. China. State Key Laboratory of Pharmaceutical Biotechnology, School of Life Sciences, Nanjing University, Nanjing, P. R. China. State Key Laboratory of Pharmaceutical Biotechnology, School of Life Sciences, Nanjing University, Nanjing, P. R. China. State Key Laboratory of Pharmaceutical Biotechnology, School of Life Sciences, Nanjing University, Nanjing, P. R. China. State Key Laboratory of Pharmaceutical Biotechnology, School of Life Sciences, Nanjing University, Nanjing, P. R. China.</t>
  </si>
  <si>
    <t>Laboratory of Chemical Biology, Department of Chemistry, Bangalore University, Palace Road, Bangalore 560001, India. Department of Studies in Chemistry, University of Mysore, Manasagangotri, Mysore-570006, India. Department of Studies in Chemistry, University of Mysore, Manasagangotri, Mysore-570006, India. Frontier Research Center for Post-genome Science and Technology, Hokkaido University, Sapporo 0600808, Japan. Centre for Molecular Informatics, Department of Chemistry, University of Cambridge, Lensfield Road, CB2 1EW, Cambridge, United Kingdom. Department of Studies in Chemistry, University of Mysore, Manasagangotri, Mysore-570006, India. Department of Pharmacology, Yong Loo Lin School of Medicine, National University of Singapore-117597, Singapore. Department of Botany and Microbiology, College of Science, King Saudi University, Riyadh -11451, Kingdom of Saudi Arabia. Department of Botany and Microbiology, College of Science, King Saudi University, Riyadh -11451, Kingdom of Saudi Arabia. Department of Botany and Microbiology, College of Science, King Saudi University, Riyadh -11451, Kingdom of Saudi Arabia. Department of Pharmacology, Yong Loo Lin School of Medicine, National University of Singapore-117597, Singapore. Department of Pharmacology, Yong Loo Lin School of Medicine, National University of Singapore-117597, Singapore. Department of Pharmacology, Yong Loo Lin School of Medicine, National University of Singapore-117597, Singapore. Department of Studies in Biochemistry, University of Mysore, Manasagangotri, Mysore-570006, India. Centre for Molecular Informatics, Department of Chemistry, University of Cambridge, Lensfield Road, CB2 1EW, Cambridge, United Kingdom. Laboratory of Chemical Biology, Department of Chemistry, Bangalore University, Palace Road, Bangalore 560001, India. Department of Studies in Chemistry, University of Mysore, Manasagangotri, Mysore-570006, India.</t>
  </si>
  <si>
    <t>Department of Biological Sciences, Ulsan National Institute of Science and Technology (UNIST), Ulsan 689-798, Korea. Department of Biological Sciences, Ulsan National Institute of Science and Technology (UNIST), Ulsan 689-798, Korea. Department of Biological Sciences, Ulsan National Institute of Science and Technology (UNIST), Ulsan 689-798, Korea. Department of Biological Sciences, Ulsan National Institute of Science and Technology (UNIST), Ulsan 689-798, Korea. Department of Biological Sciences, Ulsan National Institute of Science and Technology (UNIST), Ulsan 689-798, Korea. Department of Biological Sciences, Ulsan National Institute of Science and Technology (UNIST), Ulsan 689-798, Korea. UNIST Central Research Facilities, Ulsan National Institute of Science and Technology (UNIST), Ulsan 689-798, Korea. Department of Biological Sciences, Ulsan National Institute of Science and Technology (UNIST), Ulsan 689-798, Korea. Department of Biological Sciences, Ulsan National Institute of Science and Technology (UNIST), Ulsan 689-798, Korea. UNIST Central Research Facilities, Ulsan National Institute of Science and Technology (UNIST), Ulsan 689-798, Korea. Department of Biological Sciences, Ulsan National Institute of Science and Technology (UNIST), Ulsan 689-798, Korea. Department of Biological Sciences, Ulsan National Institute of Science and Technology (UNIST), Ulsan 689-798, Korea. Department of Biological Sciences, Ulsan National Institute of Science and Technology (UNIST), Ulsan 689-798, Korea. Department of Biological Sciences, Ulsan National Institute of Science and Technology (UNIST), Ulsan 689-798, Korea. Electronic address: janghchoi@unist.ac.kr.</t>
  </si>
  <si>
    <t>Instituto de Investigaciones Biomedicas Alberto Sols (CSIC/UAM), Madrid, Spain; Centro de Investigacion Biomedica en Red de Diabetes y Enfermedades Metabolicas Asociadas, (CIBERDEM) ISCIII, Spain. Academic and Children's Renal Unit, School of Clinical Sciences, University of Bristol, Bristol BS2 8BJ, United Kingdom. Academic and Children's Renal Unit, School of Clinical Sciences, University of Bristol, Bristol BS2 8BJ, United Kingdom. Centre for Experimental Medicine, Queen's University Belfast, United Kingdom. Instituto de Investigaciones Biomedicas Alberto Sols (CSIC/UAM), Madrid, Spain; Centro de Investigacion Biomedica en Red de Diabetes y Enfermedades Metabolicas Asociadas, (CIBERDEM) ISCIII, Spain. Academic and Children's Renal Unit, School of Clinical Sciences, University of Bristol, Bristol BS2 8BJ, United Kingdom. Academic and Children's Renal Unit, School of Clinical Sciences, University of Bristol, Bristol BS2 8BJ, United Kingdom. Academic and Children's Renal Unit, School of Clinical Sciences, University of Bristol, Bristol BS2 8BJ, United Kingdom. Instituto de Investigacion Sanitaria-Fundacion Jimenez-Diaz, Madrid, Spain; Red de Investigacion de Enfermedades Renales (REDINREN), ISCIII, Spain. Academic and Children's Renal Unit, School of Clinical Sciences, University of Bristol, Bristol BS2 8BJ, United Kingdom. Centre for Experimental Medicine, Queen's University Belfast, United Kingdom. Academic and Children's Renal Unit, School of Clinical Sciences, University of Bristol, Bristol BS2 8BJ, United Kingdom. Electronic address: Richard.Coward@bristol.ac.uk. Instituto de Investigaciones Biomedicas Alberto Sols (CSIC/UAM), Madrid, Spain; Centro de Investigacion Biomedica en Red de Diabetes y Enfermedades Metabolicas Asociadas, (CIBERDEM) ISCIII, Spain. Electronic address: avalverde@iib.uam.es.</t>
  </si>
  <si>
    <t>Tianjin Key Laboratory on Technologies Enabling Development of Clinical Therapeutics and Diagnostics (Theranostics), School of Pharmacy, Tianjin Medical University, Tianjin 300070, China. Tianjin Key Laboratory on Technologies Enabling Development of Clinical Therapeutics and Diagnostics (Theranostics), School of Pharmacy, Tianjin Medical University, Tianjin 300070, China. Tianjin Medical University Eye Hospital, Tianjin 300384, China. Tianjin Key Laboratory on Technologies Enabling Development of Clinical Therapeutics and Diagnostics (Theranostics), School of Pharmacy, Tianjin Medical University, Tianjin 300070, China. Tianjin Key Laboratory on Technologies Enabling Development of Clinical Therapeutics and Diagnostics (Theranostics), School of Pharmacy, Tianjin Medical University, Tianjin 300070, China. Tianjin Medical University Eye Hospital, Tianjin 300384, China. Tianjin Key Laboratory on Technologies Enabling Development of Clinical Therapeutics and Diagnostics (Theranostics), School of Pharmacy, Tianjin Medical University, Tianjin 300070, China. Tianjin Key Laboratory of Molecular Design and Drug Discovery, Tianjin Institute of Pharmaceutical Research, Tianjin 300193, China. Tianjin Key Laboratory on Technologies Enabling Development of Clinical Therapeutics and Diagnostics (Theranostics), School of Pharmacy, Tianjin Medical University, Tianjin 300070, China. Electronic address: chengxianchao@aliyun.com. Tianjin Key Laboratory on Technologies Enabling Development of Clinical Therapeutics and Diagnostics (Theranostics), School of Pharmacy, Tianjin Medical University, Tianjin 300070, China. Electronic address: wangrunling@tijmu.edu.cn.</t>
  </si>
  <si>
    <t>University of Missouri, Department of Chemistry, 125 Chemistry Building, Columbia, MO 65211, United States. University of Missouri, Department of Chemistry, 125 Chemistry Building, Columbia, MO 65211, United States; State Key Laboratory of Applied Organic Chemistry, College of Chemistry and Chemical Engineering, Lanzhou University, Lanzhou 730000, PR China. University of Missouri, Department of Chemistry, 125 Chemistry Building, Columbia, MO 65211, United States. University of Missouri, Department of Chemistry, 125 Chemistry Building, Columbia, MO 65211, United States. University of Missouri, Department of Chemistry, 125 Chemistry Building, Columbia, MO 65211, United States. University of Missouri, Department of Chemistry, 125 Chemistry Building, Columbia, MO 65211, United States. Department of Veterinary Pathobiology and Veterinary Diagnostic Laboratory, University of Missouri, Columbia, MO 65211, United States. University of Missouri, Department of Chemistry, 125 Chemistry Building, Columbia, MO 65211, United States; University of Missouri, Department of Biochemistry, 125 Chemistry Building, Columbia, MO 65211, United States. University of Missouri, Department of Chemistry, 125 Chemistry Building, Columbia, MO 65211, United States; University of Missouri, Department of Biochemistry, 125 Chemistry Building, Columbia, MO 65211, United States. Electronic address: gatesk@missouri.edu.</t>
  </si>
  <si>
    <t>Koch Institute for Integrative Cancer Research, Massachusetts Institute of Technology, Cambridge, MA 02139 Department of Biological Engineering, Massachusetts Institute of Technology, Cambridge, MA 02139. Koch Institute for Integrative Cancer Research, Massachusetts Institute of Technology, Cambridge, MA 02139. Koch Institute for Integrative Cancer Research, Massachusetts Institute of Technology, Cambridge, MA 02139. Koch Institute for Integrative Cancer Research, Massachusetts Institute of Technology, Cambridge, MA 02139. Koch Institute for Integrative Cancer Research, Massachusetts Institute of Technology, Cambridge, MA 02139. Koch Institute for Integrative Cancer Research, Massachusetts Institute of Technology, Cambridge, MA 02139 Department of Biological Engineering, Massachusetts Institute of Technology, Cambridge, MA 02139. Cancer Genomics Netherlands-Hubrecht Institute-KNAW and University Medical Centre Utrecht, 3584 CX Utrecht, Netherlands. Department of Anatomy and Structural Biology, Albert Einstein College of Medicine, New York, NY 10461. Koch Institute for Integrative Cancer Research, Massachusetts Institute of Technology, Cambridge, MA 02139. Department of Anatomy and Structural Biology, Albert Einstein College of Medicine, New York, NY 10461. Koch Institute for Integrative Cancer Research, Massachusetts Institute of Technology, Cambridge, MA 02139. Koch Institute for Integrative Cancer Research, Massachusetts Institute of Technology, Cambridge, MA 02139. Department of Anatomy and Structural Biology, Albert Einstein College of Medicine, New York, NY 10461. Cancer Genomics Netherlands-Hubrecht Institute-KNAW and University Medical Centre Utrecht, 3584 CX Utrecht, Netherlands. Koch Institute for Integrative Cancer Research, Massachusetts Institute of Technology, Cambridge, MA 02139 Department of Biological Engineering, Massachusetts Institute of Technology, Cambridge, MA 02139. Koch Institute for Integrative Cancer Research, Massachusetts Institute of Technology, Cambridge, MA 02139 Department of Biological Engineering, Massachusetts Institute of Technology, Cambridge, MA 02139 lauffen@mit.edu fgertler@mit.edu. Koch Institute for Integrative Cancer Research, Massachusetts Institute of Technology, Cambridge, MA 02139 Department of Biology, Massachusetts Institute of Technology, Cambridge, MA 02139 lauffen@mit.edu fgertler@mit.edu.</t>
  </si>
  <si>
    <t>Department of Ophthalmology, Affiliated Hospital of Qingdao University, Qingdao, China. Department of Ophthalmology, Affiliated Hospital of Qingdao University, Qingdao, China. Department of Ophthalmology, Affiliated Hospital of Qingdao University, Qingdao, China. Peking University Eye Center, Peking University Third Hospital, Beijing, China. Peking University Eye Center, Peking University Third Hospital, Beijing, China.</t>
  </si>
  <si>
    <t>Kings College London (Metal Metabolism Group), Diabetes and Nutritional Sciences, UK. Kings College London (Metal Metabolism Group), Diabetes and Nutritional Sciences, UK. Kings College London (Metal Metabolism Group), Diabetes and Nutritional Sciences, UK.</t>
  </si>
  <si>
    <t>https://www.ncbi.nlm.nih.gov/pubmed/34073568/</t>
  </si>
  <si>
    <t>https://www.ncbi.nlm.nih.gov/pubmed/33435264/</t>
  </si>
  <si>
    <t>https://www.ncbi.nlm.nih.gov/pubmed/32079702/</t>
  </si>
  <si>
    <t>https://www.ncbi.nlm.nih.gov/pubmed/33157223/</t>
  </si>
  <si>
    <t>https://www.ncbi.nlm.nih.gov/pubmed/32944961/</t>
  </si>
  <si>
    <t>https://www.ncbi.nlm.nih.gov/pubmed/32928080/</t>
  </si>
  <si>
    <t>https://www.ncbi.nlm.nih.gov/pubmed/32926336/</t>
  </si>
  <si>
    <t>https://www.ncbi.nlm.nih.gov/pubmed/33244830/</t>
  </si>
  <si>
    <t>https://www.ncbi.nlm.nih.gov/pubmed/33333224/</t>
  </si>
  <si>
    <t>https://www.ncbi.nlm.nih.gov/pubmed/33382412/</t>
  </si>
  <si>
    <t>https://www.ncbi.nlm.nih.gov/pubmed/33397281/</t>
  </si>
  <si>
    <t>https://www.ncbi.nlm.nih.gov/pubmed/34061658/</t>
  </si>
  <si>
    <t>https://www.ncbi.nlm.nih.gov/pubmed/33400373/</t>
  </si>
  <si>
    <t>https://www.ncbi.nlm.nih.gov/pubmed/33450156/</t>
  </si>
  <si>
    <t>https://www.ncbi.nlm.nih.gov/pubmed/33469269/</t>
  </si>
  <si>
    <t>https://www.ncbi.nlm.nih.gov/pubmed/33477489/</t>
  </si>
  <si>
    <t>https://www.ncbi.nlm.nih.gov/pubmed/33484713/</t>
  </si>
  <si>
    <t>https://www.ncbi.nlm.nih.gov/pubmed/33501502/</t>
  </si>
  <si>
    <t>https://www.ncbi.nlm.nih.gov/pubmed/33579003/</t>
  </si>
  <si>
    <t>https://www.ncbi.nlm.nih.gov/pubmed/33583114/</t>
  </si>
  <si>
    <t>https://www.ncbi.nlm.nih.gov/pubmed/33754583/</t>
  </si>
  <si>
    <t>https://www.ncbi.nlm.nih.gov/pubmed/33788133/</t>
  </si>
  <si>
    <t>https://www.ncbi.nlm.nih.gov/pubmed/33857487/</t>
  </si>
  <si>
    <t>https://www.ncbi.nlm.nih.gov/pubmed/33947152/</t>
  </si>
  <si>
    <t>https://www.ncbi.nlm.nih.gov/pubmed/33025675/</t>
  </si>
  <si>
    <t>https://www.ncbi.nlm.nih.gov/pubmed/31951013/</t>
  </si>
  <si>
    <t>https://www.ncbi.nlm.nih.gov/pubmed/31960729/</t>
  </si>
  <si>
    <t>https://www.ncbi.nlm.nih.gov/pubmed/31990052/</t>
  </si>
  <si>
    <t>https://www.ncbi.nlm.nih.gov/pubmed/32036160/</t>
  </si>
  <si>
    <t>https://www.ncbi.nlm.nih.gov/pubmed/32201212/</t>
  </si>
  <si>
    <t>https://www.ncbi.nlm.nih.gov/pubmed/32042410/</t>
  </si>
  <si>
    <t>https://www.ncbi.nlm.nih.gov/pubmed/32078940/</t>
  </si>
  <si>
    <t>https://www.ncbi.nlm.nih.gov/pubmed/32094367/</t>
  </si>
  <si>
    <t>https://www.ncbi.nlm.nih.gov/pubmed/32100381/</t>
  </si>
  <si>
    <t>https://www.ncbi.nlm.nih.gov/pubmed/32156083/</t>
  </si>
  <si>
    <t>https://www.ncbi.nlm.nih.gov/pubmed/32199302/</t>
  </si>
  <si>
    <t>https://www.ncbi.nlm.nih.gov/pubmed/31915254/</t>
  </si>
  <si>
    <t>https://www.ncbi.nlm.nih.gov/pubmed/32244182/</t>
  </si>
  <si>
    <t>https://www.ncbi.nlm.nih.gov/pubmed/31944695/</t>
  </si>
  <si>
    <t>https://www.ncbi.nlm.nih.gov/pubmed/31774495/</t>
  </si>
  <si>
    <t>https://www.ncbi.nlm.nih.gov/pubmed/31911946/</t>
  </si>
  <si>
    <t>https://www.ncbi.nlm.nih.gov/pubmed/31894853/</t>
  </si>
  <si>
    <t>https://www.ncbi.nlm.nih.gov/pubmed/31873221/</t>
  </si>
  <si>
    <t>https://www.ncbi.nlm.nih.gov/pubmed/31839943/</t>
  </si>
  <si>
    <t>https://www.ncbi.nlm.nih.gov/pubmed/31830896/</t>
  </si>
  <si>
    <t>https://www.ncbi.nlm.nih.gov/pubmed/31812919/</t>
  </si>
  <si>
    <t>https://www.ncbi.nlm.nih.gov/pubmed/32265274/</t>
  </si>
  <si>
    <t>https://www.ncbi.nlm.nih.gov/pubmed/30499349/</t>
  </si>
  <si>
    <t>https://www.ncbi.nlm.nih.gov/pubmed/31742469/</t>
  </si>
  <si>
    <t>https://www.ncbi.nlm.nih.gov/pubmed/31735331/</t>
  </si>
  <si>
    <t>https://www.ncbi.nlm.nih.gov/pubmed/31727321/</t>
  </si>
  <si>
    <t>https://www.ncbi.nlm.nih.gov/pubmed/31711802/</t>
  </si>
  <si>
    <t>https://www.ncbi.nlm.nih.gov/pubmed/31629370/</t>
  </si>
  <si>
    <t>https://www.ncbi.nlm.nih.gov/pubmed/31441000/</t>
  </si>
  <si>
    <t>https://www.ncbi.nlm.nih.gov/pubmed/31283677/</t>
  </si>
  <si>
    <t>https://www.ncbi.nlm.nih.gov/pubmed/32252966/</t>
  </si>
  <si>
    <t>https://www.ncbi.nlm.nih.gov/pubmed/31965513/</t>
  </si>
  <si>
    <t>https://www.ncbi.nlm.nih.gov/pubmed/32395869/</t>
  </si>
  <si>
    <t>https://www.ncbi.nlm.nih.gov/pubmed/33281934/</t>
  </si>
  <si>
    <t>https://www.ncbi.nlm.nih.gov/pubmed/32840371/</t>
  </si>
  <si>
    <t>https://www.ncbi.nlm.nih.gov/pubmed/32851074/</t>
  </si>
  <si>
    <t>https://www.ncbi.nlm.nih.gov/pubmed/33226994/</t>
  </si>
  <si>
    <t>https://www.ncbi.nlm.nih.gov/pubmed/32958258/</t>
  </si>
  <si>
    <t>https://www.ncbi.nlm.nih.gov/pubmed/33011531/</t>
  </si>
  <si>
    <t>https://www.ncbi.nlm.nih.gov/pubmed/33058302/</t>
  </si>
  <si>
    <t>https://www.ncbi.nlm.nih.gov/pubmed/33114258/</t>
  </si>
  <si>
    <t>https://www.ncbi.nlm.nih.gov/pubmed/32760098/</t>
  </si>
  <si>
    <t>https://www.ncbi.nlm.nih.gov/pubmed/33116398/</t>
  </si>
  <si>
    <t>https://www.ncbi.nlm.nih.gov/pubmed/33142424/</t>
  </si>
  <si>
    <t>https://www.ncbi.nlm.nih.gov/pubmed/33158915/</t>
  </si>
  <si>
    <t>https://www.ncbi.nlm.nih.gov/pubmed/33164398/</t>
  </si>
  <si>
    <t>https://www.ncbi.nlm.nih.gov/pubmed/33221752/</t>
  </si>
  <si>
    <t>https://www.ncbi.nlm.nih.gov/pubmed/33313229/</t>
  </si>
  <si>
    <t>https://www.ncbi.nlm.nih.gov/pubmed/32786266/</t>
  </si>
  <si>
    <t>https://www.ncbi.nlm.nih.gov/pubmed/32397523/</t>
  </si>
  <si>
    <t>https://www.ncbi.nlm.nih.gov/pubmed/32752292/</t>
  </si>
  <si>
    <t>https://www.ncbi.nlm.nih.gov/pubmed/32536826/</t>
  </si>
  <si>
    <t>https://www.ncbi.nlm.nih.gov/pubmed/32398476/</t>
  </si>
  <si>
    <t>https://www.ncbi.nlm.nih.gov/pubmed/32412042/</t>
  </si>
  <si>
    <t>https://www.ncbi.nlm.nih.gov/pubmed/32416458/</t>
  </si>
  <si>
    <t>https://www.ncbi.nlm.nih.gov/pubmed/32417688/</t>
  </si>
  <si>
    <t>https://www.ncbi.nlm.nih.gov/pubmed/32422389/</t>
  </si>
  <si>
    <t>https://www.ncbi.nlm.nih.gov/pubmed/32737198/</t>
  </si>
  <si>
    <t>https://www.ncbi.nlm.nih.gov/pubmed/32492551/</t>
  </si>
  <si>
    <t>https://www.ncbi.nlm.nih.gov/pubmed/32475979/</t>
  </si>
  <si>
    <t>https://www.ncbi.nlm.nih.gov/pubmed/32569626/</t>
  </si>
  <si>
    <t>https://www.ncbi.nlm.nih.gov/pubmed/32628985/</t>
  </si>
  <si>
    <t>https://www.ncbi.nlm.nih.gov/pubmed/32650643/</t>
  </si>
  <si>
    <t>https://www.ncbi.nlm.nih.gov/pubmed/32673515/</t>
  </si>
  <si>
    <t>https://www.ncbi.nlm.nih.gov/pubmed/30831529/</t>
  </si>
  <si>
    <t>https://www.ncbi.nlm.nih.gov/pubmed/30843173/</t>
  </si>
  <si>
    <t>https://www.ncbi.nlm.nih.gov/pubmed/30852232/</t>
  </si>
  <si>
    <t>https://www.ncbi.nlm.nih.gov/pubmed/30853337/</t>
  </si>
  <si>
    <t>https://www.ncbi.nlm.nih.gov/pubmed/30875760/</t>
  </si>
  <si>
    <t>https://www.ncbi.nlm.nih.gov/pubmed/30804049/</t>
  </si>
  <si>
    <t>https://www.ncbi.nlm.nih.gov/pubmed/30806317/</t>
  </si>
  <si>
    <t>https://www.ncbi.nlm.nih.gov/pubmed/30875909/</t>
  </si>
  <si>
    <t>https://www.ncbi.nlm.nih.gov/pubmed/30897341/</t>
  </si>
  <si>
    <t>https://www.ncbi.nlm.nih.gov/pubmed/30805963/</t>
  </si>
  <si>
    <t>https://www.ncbi.nlm.nih.gov/pubmed/30995667/</t>
  </si>
  <si>
    <t>https://www.ncbi.nlm.nih.gov/pubmed/30901847/</t>
  </si>
  <si>
    <t>https://www.ncbi.nlm.nih.gov/pubmed/30927676/</t>
  </si>
  <si>
    <t>https://www.ncbi.nlm.nih.gov/pubmed/30928876/</t>
  </si>
  <si>
    <t>https://www.ncbi.nlm.nih.gov/pubmed/30947960/</t>
  </si>
  <si>
    <t>https://www.ncbi.nlm.nih.gov/pubmed/30974944/</t>
  </si>
  <si>
    <t>https://www.ncbi.nlm.nih.gov/pubmed/30978561/</t>
  </si>
  <si>
    <t>https://www.ncbi.nlm.nih.gov/pubmed/30991192/</t>
  </si>
  <si>
    <t>https://www.ncbi.nlm.nih.gov/pubmed/30997876/</t>
  </si>
  <si>
    <t>https://www.ncbi.nlm.nih.gov/pubmed/31014927/</t>
  </si>
  <si>
    <t>https://www.ncbi.nlm.nih.gov/pubmed/31015365/</t>
  </si>
  <si>
    <t>https://www.ncbi.nlm.nih.gov/pubmed/31019257/</t>
  </si>
  <si>
    <t>https://www.ncbi.nlm.nih.gov/pubmed/30743173/</t>
  </si>
  <si>
    <t>https://www.ncbi.nlm.nih.gov/pubmed/30641913/</t>
  </si>
  <si>
    <t>https://www.ncbi.nlm.nih.gov/pubmed/30737132/</t>
  </si>
  <si>
    <t>https://www.ncbi.nlm.nih.gov/pubmed/30729132/</t>
  </si>
  <si>
    <t>https://www.ncbi.nlm.nih.gov/pubmed/31054429/</t>
  </si>
  <si>
    <t>https://www.ncbi.nlm.nih.gov/pubmed/29086598/</t>
  </si>
  <si>
    <t>https://www.ncbi.nlm.nih.gov/pubmed/29390191/</t>
  </si>
  <si>
    <t>https://www.ncbi.nlm.nih.gov/pubmed/29665732/</t>
  </si>
  <si>
    <t>https://www.ncbi.nlm.nih.gov/pubmed/29852800/</t>
  </si>
  <si>
    <t>https://www.ncbi.nlm.nih.gov/pubmed/30284103/</t>
  </si>
  <si>
    <t>https://www.ncbi.nlm.nih.gov/pubmed/30501963/</t>
  </si>
  <si>
    <t>https://www.ncbi.nlm.nih.gov/pubmed/30521988/</t>
  </si>
  <si>
    <t>https://www.ncbi.nlm.nih.gov/pubmed/30539815/</t>
  </si>
  <si>
    <t>https://www.ncbi.nlm.nih.gov/pubmed/30548198/</t>
  </si>
  <si>
    <t>https://www.ncbi.nlm.nih.gov/pubmed/30572001/</t>
  </si>
  <si>
    <t>https://www.ncbi.nlm.nih.gov/pubmed/30625317/</t>
  </si>
  <si>
    <t>https://www.ncbi.nlm.nih.gov/pubmed/30644128/</t>
  </si>
  <si>
    <t>https://www.ncbi.nlm.nih.gov/pubmed/30654451/</t>
  </si>
  <si>
    <t>https://www.ncbi.nlm.nih.gov/pubmed/30674322/</t>
  </si>
  <si>
    <t>https://www.ncbi.nlm.nih.gov/pubmed/30679477/</t>
  </si>
  <si>
    <t>https://www.ncbi.nlm.nih.gov/pubmed/30704811/</t>
  </si>
  <si>
    <t>https://www.ncbi.nlm.nih.gov/pubmed/30711953/</t>
  </si>
  <si>
    <t>https://www.ncbi.nlm.nih.gov/pubmed/30714526/</t>
  </si>
  <si>
    <t>https://www.ncbi.nlm.nih.gov/pubmed/30716620/</t>
  </si>
  <si>
    <t>https://www.ncbi.nlm.nih.gov/pubmed/30718726/</t>
  </si>
  <si>
    <t>https://www.ncbi.nlm.nih.gov/pubmed/30721761/</t>
  </si>
  <si>
    <t>https://www.ncbi.nlm.nih.gov/pubmed/30725529/</t>
  </si>
  <si>
    <t>https://www.ncbi.nlm.nih.gov/pubmed/31048362/</t>
  </si>
  <si>
    <t>https://www.ncbi.nlm.nih.gov/pubmed/30783134/</t>
  </si>
  <si>
    <t>https://www.ncbi.nlm.nih.gov/pubmed/31085260/</t>
  </si>
  <si>
    <t>https://www.ncbi.nlm.nih.gov/pubmed/31690925/</t>
  </si>
  <si>
    <t>https://www.ncbi.nlm.nih.gov/pubmed/31502193/</t>
  </si>
  <si>
    <t>https://www.ncbi.nlm.nih.gov/pubmed/31509751/</t>
  </si>
  <si>
    <t>https://www.ncbi.nlm.nih.gov/pubmed/31527250/</t>
  </si>
  <si>
    <t>https://www.ncbi.nlm.nih.gov/pubmed/31527306/</t>
  </si>
  <si>
    <t>https://www.ncbi.nlm.nih.gov/pubmed/31532798/</t>
  </si>
  <si>
    <t>https://www.ncbi.nlm.nih.gov/pubmed/31539748/</t>
  </si>
  <si>
    <t>https://www.ncbi.nlm.nih.gov/pubmed/31585268/</t>
  </si>
  <si>
    <t>https://www.ncbi.nlm.nih.gov/pubmed/31622281/</t>
  </si>
  <si>
    <t>https://www.ncbi.nlm.nih.gov/pubmed/31629053/</t>
  </si>
  <si>
    <t>https://www.ncbi.nlm.nih.gov/pubmed/31629257/</t>
  </si>
  <si>
    <t>https://www.ncbi.nlm.nih.gov/pubmed/31652764/</t>
  </si>
  <si>
    <t>https://www.ncbi.nlm.nih.gov/pubmed/31710490/</t>
  </si>
  <si>
    <t>https://www.ncbi.nlm.nih.gov/pubmed/31491569/</t>
  </si>
  <si>
    <t>https://www.ncbi.nlm.nih.gov/pubmed/31725080/</t>
  </si>
  <si>
    <t>https://www.ncbi.nlm.nih.gov/pubmed/31737637/</t>
  </si>
  <si>
    <t>https://www.ncbi.nlm.nih.gov/pubmed/31738062/</t>
  </si>
  <si>
    <t>https://www.ncbi.nlm.nih.gov/pubmed/31743023/</t>
  </si>
  <si>
    <t>https://www.ncbi.nlm.nih.gov/pubmed/31745071/</t>
  </si>
  <si>
    <t>https://www.ncbi.nlm.nih.gov/pubmed/31746610/</t>
  </si>
  <si>
    <t>https://www.ncbi.nlm.nih.gov/pubmed/31837707/</t>
  </si>
  <si>
    <t>https://www.ncbi.nlm.nih.gov/pubmed/31835878/</t>
  </si>
  <si>
    <t>https://www.ncbi.nlm.nih.gov/pubmed/31808495/</t>
  </si>
  <si>
    <t>https://www.ncbi.nlm.nih.gov/pubmed/31793564/</t>
  </si>
  <si>
    <t>https://www.ncbi.nlm.nih.gov/pubmed/31789041/</t>
  </si>
  <si>
    <t>https://www.ncbi.nlm.nih.gov/pubmed/31499261/</t>
  </si>
  <si>
    <t>https://www.ncbi.nlm.nih.gov/pubmed/31117671/</t>
  </si>
  <si>
    <t>https://www.ncbi.nlm.nih.gov/pubmed/31474996/</t>
  </si>
  <si>
    <t>https://www.ncbi.nlm.nih.gov/pubmed/31269896/</t>
  </si>
  <si>
    <t>https://www.ncbi.nlm.nih.gov/pubmed/31177093/</t>
  </si>
  <si>
    <t>https://www.ncbi.nlm.nih.gov/pubmed/31173266/</t>
  </si>
  <si>
    <t>https://www.ncbi.nlm.nih.gov/pubmed/31419504/</t>
  </si>
  <si>
    <t>https://www.ncbi.nlm.nih.gov/pubmed/31180676/</t>
  </si>
  <si>
    <t>https://www.ncbi.nlm.nih.gov/pubmed/31188002/</t>
  </si>
  <si>
    <t>https://www.ncbi.nlm.nih.gov/pubmed/31159306/</t>
  </si>
  <si>
    <t>https://www.ncbi.nlm.nih.gov/pubmed/31197039/</t>
  </si>
  <si>
    <t>https://www.ncbi.nlm.nih.gov/pubmed/31119225/</t>
  </si>
  <si>
    <t>https://www.ncbi.nlm.nih.gov/pubmed/31221555/</t>
  </si>
  <si>
    <t>https://www.ncbi.nlm.nih.gov/pubmed/31246040/</t>
  </si>
  <si>
    <t>https://www.ncbi.nlm.nih.gov/pubmed/31262859/</t>
  </si>
  <si>
    <t>https://www.ncbi.nlm.nih.gov/pubmed/31194868/</t>
  </si>
  <si>
    <t>https://www.ncbi.nlm.nih.gov/pubmed/31298844/</t>
  </si>
  <si>
    <t>https://www.ncbi.nlm.nih.gov/pubmed/31410531/</t>
  </si>
  <si>
    <t>https://www.ncbi.nlm.nih.gov/pubmed/31299613/</t>
  </si>
  <si>
    <t>https://www.ncbi.nlm.nih.gov/pubmed/31309546/</t>
  </si>
  <si>
    <t>https://www.ncbi.nlm.nih.gov/pubmed/31319588/</t>
  </si>
  <si>
    <t>https://www.ncbi.nlm.nih.gov/pubmed/31395821/</t>
  </si>
  <si>
    <t>https://www.ncbi.nlm.nih.gov/pubmed/31331250/</t>
  </si>
  <si>
    <t>https://www.ncbi.nlm.nih.gov/pubmed/31402706/</t>
  </si>
  <si>
    <t>https://www.ncbi.nlm.nih.gov/pubmed/31271785/</t>
  </si>
  <si>
    <t>https://www.ncbi.nlm.nih.gov/pubmed/31339043/</t>
  </si>
  <si>
    <t>https://www.ncbi.nlm.nih.gov/pubmed/29701158/</t>
  </si>
  <si>
    <t>https://www.ncbi.nlm.nih.gov/pubmed/29439147/</t>
  </si>
  <si>
    <t>https://www.ncbi.nlm.nih.gov/pubmed/29420952/</t>
  </si>
  <si>
    <t>https://www.ncbi.nlm.nih.gov/pubmed/29425100/</t>
  </si>
  <si>
    <t>https://www.ncbi.nlm.nih.gov/pubmed/29423494/</t>
  </si>
  <si>
    <t>https://www.ncbi.nlm.nih.gov/pubmed/29705509/</t>
  </si>
  <si>
    <t>https://www.ncbi.nlm.nih.gov/pubmed/29380400/</t>
  </si>
  <si>
    <t>https://www.ncbi.nlm.nih.gov/pubmed/29455109/</t>
  </si>
  <si>
    <t>https://www.ncbi.nlm.nih.gov/pubmed/29533213/</t>
  </si>
  <si>
    <t>https://www.ncbi.nlm.nih.gov/pubmed/29500363/</t>
  </si>
  <si>
    <t>https://www.ncbi.nlm.nih.gov/pubmed/29503661/</t>
  </si>
  <si>
    <t>https://www.ncbi.nlm.nih.gov/pubmed/29525218/</t>
  </si>
  <si>
    <t>https://www.ncbi.nlm.nih.gov/pubmed/29569957/</t>
  </si>
  <si>
    <t>https://www.ncbi.nlm.nih.gov/pubmed/29577582/</t>
  </si>
  <si>
    <t>https://www.ncbi.nlm.nih.gov/pubmed/29604334/</t>
  </si>
  <si>
    <t>https://www.ncbi.nlm.nih.gov/pubmed/29650799/</t>
  </si>
  <si>
    <t>https://www.ncbi.nlm.nih.gov/pubmed/29348454/</t>
  </si>
  <si>
    <t>https://www.ncbi.nlm.nih.gov/pubmed/29671829/</t>
  </si>
  <si>
    <t>https://www.ncbi.nlm.nih.gov/pubmed/29351427/</t>
  </si>
  <si>
    <t>https://www.ncbi.nlm.nih.gov/pubmed/29180021/</t>
  </si>
  <si>
    <t>https://www.ncbi.nlm.nih.gov/pubmed/29347844/</t>
  </si>
  <si>
    <t>https://www.ncbi.nlm.nih.gov/pubmed/29068796/</t>
  </si>
  <si>
    <t>https://www.ncbi.nlm.nih.gov/pubmed/28393626/</t>
  </si>
  <si>
    <t>https://www.ncbi.nlm.nih.gov/pubmed/28508666/</t>
  </si>
  <si>
    <t>https://www.ncbi.nlm.nih.gov/pubmed/28228082/</t>
  </si>
  <si>
    <t>https://www.ncbi.nlm.nih.gov/pubmed/29742155/</t>
  </si>
  <si>
    <t>https://www.ncbi.nlm.nih.gov/pubmed/28707052/</t>
  </si>
  <si>
    <t>https://www.ncbi.nlm.nih.gov/pubmed/28811203/</t>
  </si>
  <si>
    <t>https://www.ncbi.nlm.nih.gov/pubmed/28817487/</t>
  </si>
  <si>
    <t>https://www.ncbi.nlm.nih.gov/pubmed/28965984/</t>
  </si>
  <si>
    <t>https://www.ncbi.nlm.nih.gov/pubmed/29059712/</t>
  </si>
  <si>
    <t>https://www.ncbi.nlm.nih.gov/pubmed/29122767/</t>
  </si>
  <si>
    <t>https://www.ncbi.nlm.nih.gov/pubmed/29278704/</t>
  </si>
  <si>
    <t>https://www.ncbi.nlm.nih.gov/pubmed/29126873/</t>
  </si>
  <si>
    <t>https://www.ncbi.nlm.nih.gov/pubmed/29175190/</t>
  </si>
  <si>
    <t>https://www.ncbi.nlm.nih.gov/pubmed/29183848/</t>
  </si>
  <si>
    <t>https://www.ncbi.nlm.nih.gov/pubmed/29196128/</t>
  </si>
  <si>
    <t>https://www.ncbi.nlm.nih.gov/pubmed/29207320/</t>
  </si>
  <si>
    <t>https://www.ncbi.nlm.nih.gov/pubmed/29215104/</t>
  </si>
  <si>
    <t>https://www.ncbi.nlm.nih.gov/pubmed/29216799/</t>
  </si>
  <si>
    <t>https://www.ncbi.nlm.nih.gov/pubmed/29217773/</t>
  </si>
  <si>
    <t>https://www.ncbi.nlm.nih.gov/pubmed/29235148/</t>
  </si>
  <si>
    <t>https://www.ncbi.nlm.nih.gov/pubmed/28670919/</t>
  </si>
  <si>
    <t>https://www.ncbi.nlm.nih.gov/pubmed/29751237/</t>
  </si>
  <si>
    <t>https://www.ncbi.nlm.nih.gov/pubmed/29743567/</t>
  </si>
  <si>
    <t>https://www.ncbi.nlm.nih.gov/pubmed/30226559/</t>
  </si>
  <si>
    <t>https://www.ncbi.nlm.nih.gov/pubmed/30110154/</t>
  </si>
  <si>
    <t>https://www.ncbi.nlm.nih.gov/pubmed/30129374/</t>
  </si>
  <si>
    <t>https://www.ncbi.nlm.nih.gov/pubmed/30149859/</t>
  </si>
  <si>
    <t>https://www.ncbi.nlm.nih.gov/pubmed/30158241/</t>
  </si>
  <si>
    <t>https://www.ncbi.nlm.nih.gov/pubmed/30160205/</t>
  </si>
  <si>
    <t>https://www.ncbi.nlm.nih.gov/pubmed/30169954/</t>
  </si>
  <si>
    <t>https://www.ncbi.nlm.nih.gov/pubmed/30185830/</t>
  </si>
  <si>
    <t>https://www.ncbi.nlm.nih.gov/pubmed/30210345/</t>
  </si>
  <si>
    <t>https://www.ncbi.nlm.nih.gov/pubmed/30223019/</t>
  </si>
  <si>
    <t>https://www.ncbi.nlm.nih.gov/pubmed/30584278/</t>
  </si>
  <si>
    <t>https://www.ncbi.nlm.nih.gov/pubmed/30086333/</t>
  </si>
  <si>
    <t>https://www.ncbi.nlm.nih.gov/pubmed/30238680/</t>
  </si>
  <si>
    <t>https://www.ncbi.nlm.nih.gov/pubmed/30242114/</t>
  </si>
  <si>
    <t>https://www.ncbi.nlm.nih.gov/pubmed/30247891/</t>
  </si>
  <si>
    <t>https://www.ncbi.nlm.nih.gov/pubmed/29769704/</t>
  </si>
  <si>
    <t>https://www.ncbi.nlm.nih.gov/pubmed/30260514/</t>
  </si>
  <si>
    <t>https://www.ncbi.nlm.nih.gov/pubmed/30525586/</t>
  </si>
  <si>
    <t>https://www.ncbi.nlm.nih.gov/pubmed/30504630/</t>
  </si>
  <si>
    <t>https://www.ncbi.nlm.nih.gov/pubmed/30289713/</t>
  </si>
  <si>
    <t>https://www.ncbi.nlm.nih.gov/pubmed/30452246/</t>
  </si>
  <si>
    <t>https://www.ncbi.nlm.nih.gov/pubmed/30103164/</t>
  </si>
  <si>
    <t>https://www.ncbi.nlm.nih.gov/pubmed/30187609/</t>
  </si>
  <si>
    <t>https://www.ncbi.nlm.nih.gov/pubmed/30069262/</t>
  </si>
  <si>
    <t>https://www.ncbi.nlm.nih.gov/pubmed/29940341/</t>
  </si>
  <si>
    <t>https://www.ncbi.nlm.nih.gov/pubmed/29786669/</t>
  </si>
  <si>
    <t>https://www.ncbi.nlm.nih.gov/pubmed/29852391/</t>
  </si>
  <si>
    <t>https://www.ncbi.nlm.nih.gov/pubmed/29863070/</t>
  </si>
  <si>
    <t>https://www.ncbi.nlm.nih.gov/pubmed/29894845/</t>
  </si>
  <si>
    <t>https://www.ncbi.nlm.nih.gov/pubmed/29896099/</t>
  </si>
  <si>
    <t>https://www.ncbi.nlm.nih.gov/pubmed/29907633/</t>
  </si>
  <si>
    <t>https://www.ncbi.nlm.nih.gov/pubmed/30067971/</t>
  </si>
  <si>
    <t>https://www.ncbi.nlm.nih.gov/pubmed/29912965/</t>
  </si>
  <si>
    <t>https://www.ncbi.nlm.nih.gov/pubmed/29925050/</t>
  </si>
  <si>
    <t>https://www.ncbi.nlm.nih.gov/pubmed/29928877/</t>
  </si>
  <si>
    <t>https://www.ncbi.nlm.nih.gov/pubmed/29929988/</t>
  </si>
  <si>
    <t>https://www.ncbi.nlm.nih.gov/pubmed/30478313/</t>
  </si>
  <si>
    <t>https://www.ncbi.nlm.nih.gov/pubmed/30005910/</t>
  </si>
  <si>
    <t>https://www.ncbi.nlm.nih.gov/pubmed/30067363/</t>
  </si>
  <si>
    <t>https://www.ncbi.nlm.nih.gov/pubmed/30018269/</t>
  </si>
  <si>
    <t>https://www.ncbi.nlm.nih.gov/pubmed/30024103/</t>
  </si>
  <si>
    <t>https://www.ncbi.nlm.nih.gov/pubmed/30043179/</t>
  </si>
  <si>
    <t>https://www.ncbi.nlm.nih.gov/pubmed/30050001/</t>
  </si>
  <si>
    <t>https://www.ncbi.nlm.nih.gov/pubmed/30001383/</t>
  </si>
  <si>
    <t>https://www.ncbi.nlm.nih.gov/pubmed/30046852/</t>
  </si>
  <si>
    <t>https://www.ncbi.nlm.nih.gov/pubmed/28454670/</t>
  </si>
  <si>
    <t>https://www.ncbi.nlm.nih.gov/pubmed/28229972/</t>
  </si>
  <si>
    <t>https://www.ncbi.nlm.nih.gov/pubmed/28166214/</t>
  </si>
  <si>
    <t>https://www.ncbi.nlm.nih.gov/pubmed/28403933/</t>
  </si>
  <si>
    <t>https://www.ncbi.nlm.nih.gov/pubmed/28173704/</t>
  </si>
  <si>
    <t>https://www.ncbi.nlm.nih.gov/pubmed/28182702/</t>
  </si>
  <si>
    <t>https://www.ncbi.nlm.nih.gov/pubmed/28199951/</t>
  </si>
  <si>
    <t>https://www.ncbi.nlm.nih.gov/pubmed/28212750/</t>
  </si>
  <si>
    <t>https://www.ncbi.nlm.nih.gov/pubmed/28272165/</t>
  </si>
  <si>
    <t>https://www.ncbi.nlm.nih.gov/pubmed/28245838/</t>
  </si>
  <si>
    <t>https://www.ncbi.nlm.nih.gov/pubmed/28250350/</t>
  </si>
  <si>
    <t>https://www.ncbi.nlm.nih.gov/pubmed/28287835/</t>
  </si>
  <si>
    <t>https://www.ncbi.nlm.nih.gov/pubmed/28294503/</t>
  </si>
  <si>
    <t>https://www.ncbi.nlm.nih.gov/pubmed/28318895/</t>
  </si>
  <si>
    <t>https://www.ncbi.nlm.nih.gov/pubmed/28322990/</t>
  </si>
  <si>
    <t>https://www.ncbi.nlm.nih.gov/pubmed/28378571/</t>
  </si>
  <si>
    <t>https://www.ncbi.nlm.nih.gov/pubmed/28140583/</t>
  </si>
  <si>
    <t>https://www.ncbi.nlm.nih.gov/pubmed/28382867/</t>
  </si>
  <si>
    <t>https://www.ncbi.nlm.nih.gov/pubmed/28400224/</t>
  </si>
  <si>
    <t>https://www.ncbi.nlm.nih.gov/pubmed/28345882/</t>
  </si>
  <si>
    <t>https://www.ncbi.nlm.nih.gov/pubmed/27840258/</t>
  </si>
  <si>
    <t>https://www.ncbi.nlm.nih.gov/pubmed/28137483/</t>
  </si>
  <si>
    <t>https://www.ncbi.nlm.nih.gov/pubmed/27959494/</t>
  </si>
  <si>
    <t>https://www.ncbi.nlm.nih.gov/pubmed/26374248/</t>
  </si>
  <si>
    <t>https://www.ncbi.nlm.nih.gov/pubmed/27452659/</t>
  </si>
  <si>
    <t>https://www.ncbi.nlm.nih.gov/pubmed/27693037/</t>
  </si>
  <si>
    <t>https://www.ncbi.nlm.nih.gov/pubmed/27702761/</t>
  </si>
  <si>
    <t>https://www.ncbi.nlm.nih.gov/pubmed/27798765/</t>
  </si>
  <si>
    <t>https://www.ncbi.nlm.nih.gov/pubmed/27799335/</t>
  </si>
  <si>
    <t>https://www.ncbi.nlm.nih.gov/pubmed/27826746/</t>
  </si>
  <si>
    <t>https://www.ncbi.nlm.nih.gov/pubmed/27871946/</t>
  </si>
  <si>
    <t>https://www.ncbi.nlm.nih.gov/pubmed/27872190/</t>
  </si>
  <si>
    <t>https://www.ncbi.nlm.nih.gov/pubmed/27908790/</t>
  </si>
  <si>
    <t>https://www.ncbi.nlm.nih.gov/pubmed/27976820/</t>
  </si>
  <si>
    <t>https://www.ncbi.nlm.nih.gov/pubmed/28134521/</t>
  </si>
  <si>
    <t>https://www.ncbi.nlm.nih.gov/pubmed/28006676/</t>
  </si>
  <si>
    <t>https://www.ncbi.nlm.nih.gov/pubmed/28025059/</t>
  </si>
  <si>
    <t>https://www.ncbi.nlm.nih.gov/pubmed/28031011/</t>
  </si>
  <si>
    <t>https://www.ncbi.nlm.nih.gov/pubmed/28038441/</t>
  </si>
  <si>
    <t>https://www.ncbi.nlm.nih.gov/pubmed/28043717/</t>
  </si>
  <si>
    <t>https://www.ncbi.nlm.nih.gov/pubmed/28082443/</t>
  </si>
  <si>
    <t>https://www.ncbi.nlm.nih.gov/pubmed/28094236/</t>
  </si>
  <si>
    <t>https://www.ncbi.nlm.nih.gov/pubmed/28109786/</t>
  </si>
  <si>
    <t>https://www.ncbi.nlm.nih.gov/pubmed/28111468/</t>
  </si>
  <si>
    <t>https://www.ncbi.nlm.nih.gov/pubmed/28126289/</t>
  </si>
  <si>
    <t>https://www.ncbi.nlm.nih.gov/pubmed/28436691/</t>
  </si>
  <si>
    <t>https://www.ncbi.nlm.nih.gov/pubmed/29441120/</t>
  </si>
  <si>
    <t>https://www.ncbi.nlm.nih.gov/pubmed/28455143/</t>
  </si>
  <si>
    <t>https://www.ncbi.nlm.nih.gov/pubmed/28807715/</t>
  </si>
  <si>
    <t>https://www.ncbi.nlm.nih.gov/pubmed/28834433/</t>
  </si>
  <si>
    <t>https://www.ncbi.nlm.nih.gov/pubmed/28870898/</t>
  </si>
  <si>
    <t>https://www.ncbi.nlm.nih.gov/pubmed/28899902/</t>
  </si>
  <si>
    <t>https://www.ncbi.nlm.nih.gov/pubmed/28916258/</t>
  </si>
  <si>
    <t>https://www.ncbi.nlm.nih.gov/pubmed/28917090/</t>
  </si>
  <si>
    <t>https://www.ncbi.nlm.nih.gov/pubmed/28919207/</t>
  </si>
  <si>
    <t>https://www.ncbi.nlm.nih.gov/pubmed/28941626/</t>
  </si>
  <si>
    <t>https://www.ncbi.nlm.nih.gov/pubmed/28946049/</t>
  </si>
  <si>
    <t>https://www.ncbi.nlm.nih.gov/pubmed/28958600/</t>
  </si>
  <si>
    <t>https://www.ncbi.nlm.nih.gov/pubmed/28988132/</t>
  </si>
  <si>
    <t>https://www.ncbi.nlm.nih.gov/pubmed/29021559/</t>
  </si>
  <si>
    <t>https://www.ncbi.nlm.nih.gov/pubmed/29024172/</t>
  </si>
  <si>
    <t>https://www.ncbi.nlm.nih.gov/pubmed/29027136/</t>
  </si>
  <si>
    <t>https://www.ncbi.nlm.nih.gov/pubmed/29042909/</t>
  </si>
  <si>
    <t>https://www.ncbi.nlm.nih.gov/pubmed/28479249/</t>
  </si>
  <si>
    <t>https://www.ncbi.nlm.nih.gov/pubmed/29043977/</t>
  </si>
  <si>
    <t>https://www.ncbi.nlm.nih.gov/pubmed/29064696/</t>
  </si>
  <si>
    <t>https://www.ncbi.nlm.nih.gov/pubmed/29088862/</t>
  </si>
  <si>
    <t>https://www.ncbi.nlm.nih.gov/pubmed/29116277/</t>
  </si>
  <si>
    <t>https://www.ncbi.nlm.nih.gov/pubmed/29228094/</t>
  </si>
  <si>
    <t>https://www.ncbi.nlm.nih.gov/pubmed/29177868/</t>
  </si>
  <si>
    <t>https://www.ncbi.nlm.nih.gov/pubmed/28827413/</t>
  </si>
  <si>
    <t>https://www.ncbi.nlm.nih.gov/pubmed/28933230/</t>
  </si>
  <si>
    <t>https://www.ncbi.nlm.nih.gov/pubmed/28752048/</t>
  </si>
  <si>
    <t>https://www.ncbi.nlm.nih.gov/pubmed/28624142/</t>
  </si>
  <si>
    <t>https://www.ncbi.nlm.nih.gov/pubmed/28492548/</t>
  </si>
  <si>
    <t>https://www.ncbi.nlm.nih.gov/pubmed/28499188/</t>
  </si>
  <si>
    <t>https://www.ncbi.nlm.nih.gov/pubmed/28511130/</t>
  </si>
  <si>
    <t>https://www.ncbi.nlm.nih.gov/pubmed/28539383/</t>
  </si>
  <si>
    <t>https://www.ncbi.nlm.nih.gov/pubmed/28540523/</t>
  </si>
  <si>
    <t>https://www.ncbi.nlm.nih.gov/pubmed/28744004/</t>
  </si>
  <si>
    <t>https://www.ncbi.nlm.nih.gov/pubmed/28551626/</t>
  </si>
  <si>
    <t>https://www.ncbi.nlm.nih.gov/pubmed/28585531/</t>
  </si>
  <si>
    <t>https://www.ncbi.nlm.nih.gov/pubmed/28592157/</t>
  </si>
  <si>
    <t>https://www.ncbi.nlm.nih.gov/pubmed/28608833/</t>
  </si>
  <si>
    <t>https://www.ncbi.nlm.nih.gov/pubmed/28542134/</t>
  </si>
  <si>
    <t>https://www.ncbi.nlm.nih.gov/pubmed/28625849/</t>
  </si>
  <si>
    <t>https://www.ncbi.nlm.nih.gov/pubmed/28684416/</t>
  </si>
  <si>
    <t>https://www.ncbi.nlm.nih.gov/pubmed/28729389/</t>
  </si>
  <si>
    <t>https://www.ncbi.nlm.nih.gov/pubmed/28699753/</t>
  </si>
  <si>
    <t>https://www.ncbi.nlm.nih.gov/pubmed/28686728/</t>
  </si>
  <si>
    <t>https://www.ncbi.nlm.nih.gov/pubmed/28690198/</t>
  </si>
  <si>
    <t>https://www.ncbi.nlm.nih.gov/pubmed/28651353/</t>
  </si>
  <si>
    <t>https://www.ncbi.nlm.nih.gov/pubmed/28673968/</t>
  </si>
  <si>
    <t>https://www.ncbi.nlm.nih.gov/pubmed/28642102/</t>
  </si>
  <si>
    <t>https://www.ncbi.nlm.nih.gov/pubmed/26960032/</t>
  </si>
  <si>
    <t>https://www.ncbi.nlm.nih.gov/pubmed/26817397/</t>
  </si>
  <si>
    <t>https://www.ncbi.nlm.nih.gov/pubmed/26830227/</t>
  </si>
  <si>
    <t>https://www.ncbi.nlm.nih.gov/pubmed/26840794/</t>
  </si>
  <si>
    <t>https://www.ncbi.nlm.nih.gov/pubmed/26841168/</t>
  </si>
  <si>
    <t>https://www.ncbi.nlm.nih.gov/pubmed/26862397/</t>
  </si>
  <si>
    <t>https://www.ncbi.nlm.nih.gov/pubmed/26865097/</t>
  </si>
  <si>
    <t>https://www.ncbi.nlm.nih.gov/pubmed/26882973/</t>
  </si>
  <si>
    <t>https://www.ncbi.nlm.nih.gov/pubmed/26914844/</t>
  </si>
  <si>
    <t>https://www.ncbi.nlm.nih.gov/pubmed/26774579/</t>
  </si>
  <si>
    <t>https://www.ncbi.nlm.nih.gov/pubmed/26915302/</t>
  </si>
  <si>
    <t>https://www.ncbi.nlm.nih.gov/pubmed/28875641/</t>
  </si>
  <si>
    <t>https://www.ncbi.nlm.nih.gov/pubmed/26990621/</t>
  </si>
  <si>
    <t>https://www.ncbi.nlm.nih.gov/pubmed/26935109/</t>
  </si>
  <si>
    <t>https://www.ncbi.nlm.nih.gov/pubmed/26942883/</t>
  </si>
  <si>
    <t>https://www.ncbi.nlm.nih.gov/pubmed/26953321/</t>
  </si>
  <si>
    <t>https://www.ncbi.nlm.nih.gov/pubmed/26989693/</t>
  </si>
  <si>
    <t>https://www.ncbi.nlm.nih.gov/pubmed/26813343/</t>
  </si>
  <si>
    <t>https://www.ncbi.nlm.nih.gov/pubmed/26099503/</t>
  </si>
  <si>
    <t>https://www.ncbi.nlm.nih.gov/pubmed/26755347/</t>
  </si>
  <si>
    <t>https://www.ncbi.nlm.nih.gov/pubmed/26328540/</t>
  </si>
  <si>
    <t>https://www.ncbi.nlm.nih.gov/pubmed/26084800/</t>
  </si>
  <si>
    <t>https://www.ncbi.nlm.nih.gov/pubmed/26118418/</t>
  </si>
  <si>
    <t>https://www.ncbi.nlm.nih.gov/pubmed/26168402/</t>
  </si>
  <si>
    <t>https://www.ncbi.nlm.nih.gov/pubmed/26186199/</t>
  </si>
  <si>
    <t>https://www.ncbi.nlm.nih.gov/pubmed/26228026/</t>
  </si>
  <si>
    <t>https://www.ncbi.nlm.nih.gov/pubmed/26289715/</t>
  </si>
  <si>
    <t>https://www.ncbi.nlm.nih.gov/pubmed/26311429/</t>
  </si>
  <si>
    <t>https://www.ncbi.nlm.nih.gov/pubmed/26333151/</t>
  </si>
  <si>
    <t>https://www.ncbi.nlm.nih.gov/pubmed/26739621/</t>
  </si>
  <si>
    <t>https://www.ncbi.nlm.nih.gov/pubmed/26506979/</t>
  </si>
  <si>
    <t>https://www.ncbi.nlm.nih.gov/pubmed/26644274/</t>
  </si>
  <si>
    <t>https://www.ncbi.nlm.nih.gov/pubmed/26691757/</t>
  </si>
  <si>
    <t>https://www.ncbi.nlm.nih.gov/pubmed/26711144/</t>
  </si>
  <si>
    <t>https://www.ncbi.nlm.nih.gov/pubmed/26721204/</t>
  </si>
  <si>
    <t>https://www.ncbi.nlm.nih.gov/pubmed/26724817/</t>
  </si>
  <si>
    <t>https://www.ncbi.nlm.nih.gov/pubmed/26735581/</t>
  </si>
  <si>
    <t>https://www.ncbi.nlm.nih.gov/pubmed/27002216/</t>
  </si>
  <si>
    <t>https://www.ncbi.nlm.nih.gov/pubmed/27016479/</t>
  </si>
  <si>
    <t>https://www.ncbi.nlm.nih.gov/pubmed/27020859/</t>
  </si>
  <si>
    <t>https://www.ncbi.nlm.nih.gov/pubmed/27336796/</t>
  </si>
  <si>
    <t>https://www.ncbi.nlm.nih.gov/pubmed/27391439/</t>
  </si>
  <si>
    <t>https://www.ncbi.nlm.nih.gov/pubmed/27457246/</t>
  </si>
  <si>
    <t>https://www.ncbi.nlm.nih.gov/pubmed/27465552/</t>
  </si>
  <si>
    <t>https://www.ncbi.nlm.nih.gov/pubmed/27516476/</t>
  </si>
  <si>
    <t>https://www.ncbi.nlm.nih.gov/pubmed/27526040/</t>
  </si>
  <si>
    <t>https://www.ncbi.nlm.nih.gov/pubmed/27855221/</t>
  </si>
  <si>
    <t>https://www.ncbi.nlm.nih.gov/pubmed/27544192/</t>
  </si>
  <si>
    <t>https://www.ncbi.nlm.nih.gov/pubmed/27824079/</t>
  </si>
  <si>
    <t>https://www.ncbi.nlm.nih.gov/pubmed/27025565/</t>
  </si>
  <si>
    <t>https://www.ncbi.nlm.nih.gov/pubmed/27802966/</t>
  </si>
  <si>
    <t>https://www.ncbi.nlm.nih.gov/pubmed/27605406/</t>
  </si>
  <si>
    <t>https://www.ncbi.nlm.nih.gov/pubmed/27521458/</t>
  </si>
  <si>
    <t>https://www.ncbi.nlm.nih.gov/pubmed/27559126/</t>
  </si>
  <si>
    <t>https://www.ncbi.nlm.nih.gov/pubmed/27757011/</t>
  </si>
  <si>
    <t>https://www.ncbi.nlm.nih.gov/pubmed/27649132/</t>
  </si>
  <si>
    <t>https://www.ncbi.nlm.nih.gov/pubmed/27649447/</t>
  </si>
  <si>
    <t>https://www.ncbi.nlm.nih.gov/pubmed/27651465/</t>
  </si>
  <si>
    <t>https://www.ncbi.nlm.nih.gov/pubmed/27373628/</t>
  </si>
  <si>
    <t>https://www.ncbi.nlm.nih.gov/pubmed/27530212/</t>
  </si>
  <si>
    <t>https://www.ncbi.nlm.nih.gov/pubmed/27752061/</t>
  </si>
  <si>
    <t>https://www.ncbi.nlm.nih.gov/pubmed/27209699/</t>
  </si>
  <si>
    <t>https://www.ncbi.nlm.nih.gov/pubmed/27251140/</t>
  </si>
  <si>
    <t>https://www.ncbi.nlm.nih.gov/pubmed/27251941/</t>
  </si>
  <si>
    <t>https://www.ncbi.nlm.nih.gov/pubmed/27207947/</t>
  </si>
  <si>
    <t>https://www.ncbi.nlm.nih.gov/pubmed/27323329/</t>
  </si>
  <si>
    <t>https://www.ncbi.nlm.nih.gov/pubmed/27268263/</t>
  </si>
  <si>
    <t>https://www.ncbi.nlm.nih.gov/pubmed/27270042/</t>
  </si>
  <si>
    <t>https://www.ncbi.nlm.nih.gov/pubmed/27095436/</t>
  </si>
  <si>
    <t>https://www.ncbi.nlm.nih.gov/pubmed/27085303/</t>
  </si>
  <si>
    <t>https://www.ncbi.nlm.nih.gov/pubmed/29879345/</t>
  </si>
  <si>
    <t>https://www.ncbi.nlm.nih.gov/pubmed/27066716/</t>
  </si>
  <si>
    <t>https://www.ncbi.nlm.nih.gov/pubmed/27064611/</t>
  </si>
  <si>
    <t>https://www.ncbi.nlm.nih.gov/pubmed/27279072/</t>
  </si>
  <si>
    <t>https://www.ncbi.nlm.nih.gov/pubmed/27288485/</t>
  </si>
  <si>
    <t>https://www.ncbi.nlm.nih.gov/pubmed/27309387/</t>
  </si>
  <si>
    <t>https://www.ncbi.nlm.nih.gov/pubmed/27059805/</t>
  </si>
  <si>
    <t>https://www.ncbi.nlm.nih.gov/pubmed/27311921/</t>
  </si>
  <si>
    <t>https://www.ncbi.nlm.nih.gov/pubmed/26259828/</t>
  </si>
  <si>
    <t>https://www.ncbi.nlm.nih.gov/pubmed/26214522/</t>
  </si>
  <si>
    <t>https://www.ncbi.nlm.nih.gov/pubmed/26193288/</t>
  </si>
  <si>
    <t>https://www.ncbi.nlm.nih.gov/pubmed/26260902/</t>
  </si>
  <si>
    <t>https://www.ncbi.nlm.nih.gov/pubmed/26253631/</t>
  </si>
  <si>
    <t>https://www.ncbi.nlm.nih.gov/pubmed/26023990/</t>
  </si>
  <si>
    <t>https://www.ncbi.nlm.nih.gov/pubmed/26152875/</t>
  </si>
  <si>
    <t>https://www.ncbi.nlm.nih.gov/pubmed/26088348/</t>
  </si>
  <si>
    <t>https://www.ncbi.nlm.nih.gov/pubmed/26084119/</t>
  </si>
  <si>
    <t>https://www.ncbi.nlm.nih.gov/pubmed/26064877/</t>
  </si>
  <si>
    <t>https://www.ncbi.nlm.nih.gov/pubmed/26063615/</t>
  </si>
  <si>
    <t>https://www.ncbi.nlm.nih.gov/pubmed/26060394/</t>
  </si>
  <si>
    <t>https://www.ncbi.nlm.nih.gov/pubmed/26041457/</t>
  </si>
  <si>
    <t>https://www.ncbi.nlm.nih.gov/pubmed/26035293/</t>
  </si>
  <si>
    <t>https://www.ncbi.nlm.nih.gov/pubmed/26027757/</t>
  </si>
  <si>
    <t>https://www.ncbi.nlm.nih.gov/pubmed/26294069/</t>
  </si>
  <si>
    <t>https://www.ncbi.nlm.nih.gov/pubmed/26026874/</t>
  </si>
  <si>
    <t>https://www.ncbi.nlm.nih.gov/pubmed/26014104/</t>
  </si>
  <si>
    <t>https://www.ncbi.nlm.nih.gov/pubmed/26084847/</t>
  </si>
  <si>
    <t>https://www.ncbi.nlm.nih.gov/pubmed/26440969/</t>
  </si>
  <si>
    <t>https://www.ncbi.nlm.nih.gov/pubmed/26299811/</t>
  </si>
  <si>
    <t>https://www.ncbi.nlm.nih.gov/pubmed/26315623/</t>
  </si>
  <si>
    <t>https://www.ncbi.nlm.nih.gov/pubmed/26817274/</t>
  </si>
  <si>
    <t>https://www.ncbi.nlm.nih.gov/pubmed/26756187/</t>
  </si>
  <si>
    <t>https://www.ncbi.nlm.nih.gov/pubmed/26674084/</t>
  </si>
  <si>
    <t>https://www.ncbi.nlm.nih.gov/pubmed/26633022/</t>
  </si>
  <si>
    <t>https://www.ncbi.nlm.nih.gov/pubmed/26599546/</t>
  </si>
  <si>
    <t>https://www.ncbi.nlm.nih.gov/pubmed/26587547/</t>
  </si>
  <si>
    <t>https://www.ncbi.nlm.nih.gov/pubmed/26547960/</t>
  </si>
  <si>
    <t>https://www.ncbi.nlm.nih.gov/pubmed/26523876/</t>
  </si>
  <si>
    <t>https://www.ncbi.nlm.nih.gov/pubmed/26523458/</t>
  </si>
  <si>
    <t>https://www.ncbi.nlm.nih.gov/pubmed/26521437/</t>
  </si>
  <si>
    <t>https://www.ncbi.nlm.nih.gov/pubmed/26517018/</t>
  </si>
  <si>
    <t>https://www.ncbi.nlm.nih.gov/pubmed/26486498/</t>
  </si>
  <si>
    <t>https://www.ncbi.nlm.nih.gov/pubmed/26453921/</t>
  </si>
  <si>
    <t>https://www.ncbi.nlm.nih.gov/pubmed/26407665/</t>
  </si>
  <si>
    <t>https://www.ncbi.nlm.nih.gov/pubmed/26402673/</t>
  </si>
  <si>
    <t>https://www.ncbi.nlm.nih.gov/pubmed/26395192/</t>
  </si>
  <si>
    <t>https://www.ncbi.nlm.nih.gov/pubmed/26388336/</t>
  </si>
  <si>
    <t>https://www.ncbi.nlm.nih.gov/pubmed/26385316/</t>
  </si>
  <si>
    <t>https://www.ncbi.nlm.nih.gov/pubmed/26384875/</t>
  </si>
  <si>
    <t>https://www.ncbi.nlm.nih.gov/pubmed/26342135/</t>
  </si>
  <si>
    <t>https://www.ncbi.nlm.nih.gov/pubmed/26338358/</t>
  </si>
  <si>
    <t>https://www.ncbi.nlm.nih.gov/pubmed/26337385/</t>
  </si>
  <si>
    <t>https://www.ncbi.nlm.nih.gov/pubmed/25999679/</t>
  </si>
  <si>
    <t>https://www.ncbi.nlm.nih.gov/pubmed/26461422/</t>
  </si>
  <si>
    <t>['Aldehyde Reductase/*antagonists &amp; inhibitors/metabolism', 'Animals', 'Diabetes Mellitus/*drug therapy/enzymology', 'Drug Evaluation, Preclinical', '*Enzyme Inhibitors/chemistry/pharmacology', 'Hep G2 Cells', 'Humans', '*Hypoglycemic Agents/chemistry/pharmacology', 'Ligands', 'Mice', 'Protein Tyrosine Phosphatase, Non-Receptor Type 1/*antagonists &amp; inhibitors/metabolism', 'Structure-Activity Relationship']</t>
  </si>
  <si>
    <t>['Adult', 'Aged', 'Aged, 80 and over', 'Antineoplastic Combined Chemotherapy Protocols/therapeutic use', 'Biomarkers, Tumor', 'Bleomycin/therapeutic use', '*Circulating Tumor DNA/genetics', 'Dacarbazine/therapeutic use', 'Doxorubicin/therapeutic use', 'Genotype', '*Hodgkin Disease/diagnosis/drug therapy/genetics', 'Humans', 'Middle Aged', 'Mutation', 'Prospective Studies', 'Retrospective Studies', 'Vinblastine/therapeutic use', 'Young Adult']</t>
  </si>
  <si>
    <t>['Cell Survival/drug effects/physiology', 'Dose-Response Relationship, Drug', 'Drugs, Chinese Herbal/pharmacology', 'Hep G2 Cells', 'Humans', 'Insulin Resistance/*physiology', 'Oleic Acid/*pharmacology', 'Protein Tyrosine Phosphatase, Non-Receptor Type 1/*antagonists &amp; inhibitors/*metabolism', 'Saponins/*pharmacology', 'Triglycerides/*metabolism', 'Triterpenes/*pharmacology']</t>
  </si>
  <si>
    <t>['Adult', 'Aged', 'Animals', 'Diabetes Mellitus/*drug therapy', 'Enzyme Inhibitors/*chemistry', 'Glucose/*chemistry', 'Glycoside Hydrolase Inhibitors/*chemistry', 'Humans', 'Mice', 'Middle Aged', 'Molecular Structure', 'Plants, Medicinal/*chemistry', 'Protein Tyrosine Phosphatase, Non-Receptor Type 1/*antagonists &amp; inhibitors', 'Selaginellaceae/*chemistry', 'Young Adult']</t>
  </si>
  <si>
    <t>['Algorithms', 'Antigens, CD/chemistry', 'Antigens, Neoplasm/chemistry', 'Area Under Curve', '*Binding Sites', 'Computational Biology/*methods', 'Coronavirus 3C Proteases/chemistry', 'Coronavirus Papain-Like Proteases/chemistry', 'Elasticity', 'Hepacivirus', 'Humans', 'Interleukin-2/chemistry', 'Karyopherins/chemistry', '*Ligands', '*Machine Learning', 'Models, Statistical', 'Molecular Dynamics Simulation', 'Protein Conformation', 'Protein Tyrosine Phosphatase, Non-Receptor Type 1/chemistry', 'ROC Curve', 'Receptors, Cytoplasmic and Nuclear/chemistry', 'Regression Analysis', 'Reproducibility of Results', 'SARS-CoV-2']</t>
  </si>
  <si>
    <t>['3T3-L1 Cells', 'Adenosine Triphosphatases/genetics/*metabolism', 'Adipogenesis', 'Animals', 'Computational Biology/methods', 'Humans', 'Inflammation/genetics/*metabolism', 'Insulin Resistance/*genetics', 'Lipopolysaccharides/adverse effects', 'Mice', 'Moyamoya Disease/genetics/*metabolism', 'Obesity/genetics/metabolism', 'PPAR gamma/*metabolism', 'Protein Interaction Maps', 'Protein Tyrosine Phosphatase, Non-Receptor Type 1/*metabolism', 'RAW 264.7 Cells', 'Signal Transduction', 'Tumor Necrosis Factor-alpha/*metabolism/pharmacology', 'Ubiquitin-Protein Ligases/genetics/*metabolism']</t>
  </si>
  <si>
    <t>['Allosteric Regulation', 'Humans', '*Optogenetics', 'Protein Tyrosine Phosphatase, Non-Receptor Type 1/*chemistry/genetics', 'Protein Tyrosine Phosphatase, Non-Receptor Type 2/*chemistry/genetics']</t>
  </si>
  <si>
    <t>['Animals', 'Cell Line, Tumor', '*Cell Proliferation', 'Glioma/genetics/*metabolism/pathology', 'Humans', 'Mice', 'MicroRNAs/genetics/*metabolism', 'Neoplasm Invasiveness', 'Neoplasm Proteins/genetics/*metabolism', 'Neoplasms, Experimental/genetics/pathology', 'Protein Tyrosine Phosphatase, Non-Receptor Type 1/genetics/*metabolism', 'RNA, Neoplasm/genetics/*metabolism']</t>
  </si>
  <si>
    <t>['Animals', 'B7-H1 Antigen/antagonists &amp; inhibitors/drug effects/*metabolism', 'Cell Line, Tumor', 'Cell Movement', 'Cell Proliferation', 'Disease Progression', 'Heterografts', 'Humans', 'Interferon-gamma/pharmacology', 'Lung Neoplasms/*metabolism/therapy', 'MAP Kinase Signaling System', 'Male', 'Melanoma/*metabolism/therapy', 'Mice', 'Mice, Inbred C57BL', 'Phosphorylation', 'Protein Tyrosine Phosphatase, Non-Receptor Type 1/*metabolism', 'Proto-Oncogene Proteins c-met/*metabolism', 'RNA Interference']</t>
  </si>
  <si>
    <t>['Animals', 'Apoptosis', '*Erythropoietin/pharmacology', 'Glucose', 'MAP Kinase Signaling System', 'Rats', '*Retinal Ganglion Cells']</t>
  </si>
  <si>
    <t>['Animals', 'Antineoplastic Agents/*therapeutic use', 'Carcinoma, Transitional Cell/drug therapy/genetics/metabolism', 'Cell Line, Tumor', 'Drug Screening Assays, Antitumor', 'Female', 'Gene Expression Regulation, Neoplastic', 'Genes, Reporter', 'Humans', 'Mice', 'MicroRNAs/*antagonists &amp; inhibitors/genetics', 'Neoplasm Proteins/*physiology', 'Oligonucleotides/*therapeutic use', 'Protein Tyrosine Phosphatase, Non-Receptor Type 1/*physiology', 'RNA, Neoplasm/*antagonists &amp; inhibitors/genetics', 'Receptor Protein-Tyrosine Kinases/biosynthesis/genetics', 'Recombinant Proteins/metabolism', 'Up-Regulation', 'Urinary Bladder Neoplasms/*drug therapy/genetics/metabolism', 'Xenograft Model Antitumor Assays']</t>
  </si>
  <si>
    <t>['Alzheimer Disease/metabolism/*pathology', 'Animals', 'Hippocampus/metabolism/*pathology', 'Male', 'Maze Learning', 'Memory Disorders/metabolism/pathology', 'Mice', 'Mice, Inbred C57BL', 'Mice, Transgenic', 'MicroRNAs/*metabolism', 'Protein Tyrosine Phosphatase, Non-Receptor Type 1/*metabolism', 'Repressor Proteins/metabolism', 'Signal Transduction/physiology', '*tau Proteins']</t>
  </si>
  <si>
    <t>['Animals', 'Cell Movement/*genetics', 'Cells, Cultured', 'Cytoplasm/genetics', 'Disease Models, Animal', 'Hyperplasia/genetics/pathology', 'Male', 'MicroRNAs/*genetics', 'Muscle, Smooth, Vascular/*pathology', 'Myocytes, Smooth Muscle/*pathology', 'Primary Graft Dysfunction/genetics/pathology', 'Protein Tyrosine Phosphatase, Non-Receptor Type 1/genetics', 'RNA, Circular/*genetics', 'Rats', 'Rats, Sprague-Dawley', 'Transcriptome/genetics']</t>
  </si>
  <si>
    <t>['Anti-Bacterial Agents/chemistry/isolation &amp; purification/pharmacology', 'Enzyme Inhibitors/*chemistry/isolation &amp; purification/*pharmacology', 'Humans', 'Molecular Docking Simulation', 'Penicillium chrysogenum/*chemistry', 'Protein Tyrosine Phosphatase, Non-Receptor Type 1/*antagonists &amp; inhibitors/metabolism', 'Pyrones/chemistry/isolation &amp; purification/pharmacology']</t>
  </si>
  <si>
    <t>['Animals', 'Cell Line, Tumor', 'Dose-Response Relationship, Drug', 'Enzyme Inhibitors/pharmacology/therapeutic use', 'Ethacrynic Acid/*pharmacology/therapeutic use', 'Female', 'Humans', 'Male', 'Mice', 'Mice, Inbred BALB C', 'Mice, Nude', 'Prostatic Neoplasms/drug therapy/*enzymology', 'Protein Tyrosine Phosphatase, Non-Receptor Type 1/*metabolism', 'Protein Tyrosine Phosphatase, Non-Receptor Type 11/*metabolism', 'STAT3 Transcription Factor/antagonists &amp; inhibitors/*metabolism', 'Xenograft Model Antitumor Assays/methods']</t>
  </si>
  <si>
    <t>['Animals', 'Biomarkers/blood', 'Blood Glucose', 'Diabetes Mellitus, Experimental/blood', 'Diabetes Mellitus, Type 2/drug therapy/*metabolism', 'Down-Regulation/*drug effects', 'Ficus/*chemistry', 'Gene Expression', 'Glucose-6-Phosphatase', 'Hydroxybenzoates', 'Hypoglycemic Agents/*therapeutic use', 'Insulin/blood', 'Insulin Resistance', 'Liver/metabolism', 'Male', 'Oxidative Stress', 'Plant Extracts/chemistry/*pharmacology', 'Protein Tyrosine Phosphatase, Non-Receptor Type 1/*genetics/*metabolism', 'Rats', 'Rats, Wistar', 'Streptozocin/metabolism']</t>
  </si>
  <si>
    <t>['Animals', 'Crystallography, X-Ray', 'Dimerization', 'Dracaena/*chemistry', 'Enzyme Inhibitors/chemistry/*pharmacology', 'Flavonoids/chemistry/*pharmacology', 'Humans', 'Models, Molecular', 'Neuroprotective Agents/chemistry/*pharmacology', 'PC12 Cells', 'Plant Extracts/chemistry/*pharmacology', 'Protein Tyrosine Phosphatase, Non-Receptor Type 1/*antagonists &amp; inhibitors/metabolism', 'Rats']</t>
  </si>
  <si>
    <t>['Action Potentials/physiology', 'Adaptor Proteins, Signal Transducing/genetics/metabolism', 'Animals', 'Autism Spectrum Disorder/genetics/pathology/*physiopathology', 'Behavior Observation Techniques', 'Behavior, Animal/physiology', 'Dendrites/physiology', 'Disease Models, Animal', 'Evoked Potentials/physiology', 'Female', 'Gyrus Cinguli/cytology/pathology/*physiopathology', 'Humans', 'Interneurons/metabolism', 'LIM Domain Proteins/genetics/metabolism', 'Male', 'Mice', 'Mice, Knockout', 'Nerve Net/*metabolism', 'Neural Inhibition/physiology', 'Parvalbumins/*metabolism', 'Protein Tyrosine Phosphatase, Non-Receptor Type 1/genetics/*metabolism', 'Pyramidal Cells/metabolism', 'Somatostatin/metabolism', 'Stereotaxic Techniques', 'Thalamus/cytology/metabolism']</t>
  </si>
  <si>
    <t>['Animals', 'CD36 Antigens/*physiology', '*Endoplasmic Reticulum Stress', 'Female', 'Insulin/*metabolism', '*Insulin Resistance', 'Liver/metabolism/*pathology', 'Male', 'Mice', 'Mice, Knockout', 'Protein Tyrosine Phosphatase, Non-Receptor Type 1/genetics/*metabolism', 'Receptor, Insulin/genetics/*metabolism', 'Signal Transduction']</t>
  </si>
  <si>
    <t>['*Amyloid Precursor Protein Secretases/antagonists &amp; inhibitors/chemistry', 'Cyclooxygenase 2/chemistry', 'Diabetes Mellitus, Type 2/drug therapy/*enzymology', 'Furans/chemical synthesis/*chemistry', 'Glycoside Hydrolase Inhibitors/*chemistry', 'Humans', 'Hypoglycemic Agents/*chemistry', '*Molecular Docking Simulation', '*Protein Tyrosine Phosphatase, Non-Receptor Type 1/antagonists &amp; inhibitors/chemistry', 'alpha-Glucosidases/*chemistry']</t>
  </si>
  <si>
    <t>['Biological Products/chemistry/*pharmacology', 'Dose-Response Relationship, Drug', 'Drug Evaluation, Preclinical', 'Enzyme Inhibitors/chemistry/*pharmacology', 'Humans', 'Molecular Structure', 'Protein Tyrosine Phosphatase, Non-Receptor Type 1/*antagonists &amp; inhibitors/metabolism', 'Recombinant Proteins/metabolism', 'Structure-Activity Relationship']</t>
  </si>
  <si>
    <t>['Alzheimer Disease/*metabolism', 'Amyloid beta-Peptides/analysis/*metabolism', 'Animals', 'Cholestanes/pharmacology', 'Disease Models, Animal', 'Female', 'Glycogen Synthase Kinase 3 beta/physiology', 'Hippocampus/drug effects/pathology', 'Humans', 'Inflammation', 'Insulin Resistance', 'Male', 'Maze Learning', 'Mice', 'Mice, Inbred C57BL', 'Mice, Transgenic', 'Mutation', 'Nerve Tissue Proteins/antagonists &amp; inhibitors/*physiology', 'Peptide Fragments/analysis', 'Plaque, Amyloid/pathology', 'Protein Tyrosine Phosphatase, Non-Receptor Type 1/antagonists &amp; inhibitors/*physiology', 'Recombinant Proteins/metabolism', 'Spatial Memory/drug effects/*physiology', 'Spermine/analogs &amp; derivatives/pharmacology']</t>
  </si>
  <si>
    <t>['Animals', 'Choline Deficiency/complications', 'Diet/adverse effects', 'Disease Models, Animal', 'Gastrointestinal Microbiome/*genetics', 'Gene Expression', 'Gene Knockout Techniques', 'Glucagon-Like Peptide 1/blood', 'Inflammation/metabolism', 'Intestinal Mucosa/*metabolism', 'Liver/metabolism', 'Male', 'Methionine/deficiency', 'Mice', 'Mice, Inbred C57BL', 'Mice, Knockout', 'Non-alcoholic Fatty Liver Disease/etiology/*metabolism', 'Permeability', 'Protein Tyrosine Phosphatase, Non-Receptor Type 1/*deficiency/*genetics', 'RAW 264.7 Cells']</t>
  </si>
  <si>
    <t>['Enzyme Inhibitors/*chemistry/isolation &amp; purification', 'Fallopia multiflora/*chemistry', 'Glycosides/chemistry', 'Humans', 'Molecular Docking Simulation', 'Phytochemicals', 'Plant Roots/chemistry', 'Polygonaceae/chemistry', 'Polygonum/chemistry', 'Protein Tyrosine Phosphatase, Non-Receptor Type 1/antagonists &amp; inhibitors/chemistry/*metabolism', 'Stilbenes/*chemistry/isolation &amp; purification']</t>
  </si>
  <si>
    <t>['Adult', 'Aged', 'Aged, 80 and over', 'Breast Implants/*adverse effects', 'DNA Copy Number Variations', '*Epigenesis, Genetic', 'Female', 'Genome, Human', 'Humans', 'Janus Kinases/*metabolism', 'Lymphoma, Large-Cell, Anaplastic/*etiology/*genetics/pathology', 'Middle Aged', 'Mutation/genetics', 'STAT Transcription Factors/*metabolism', '*Signal Transduction']</t>
  </si>
  <si>
    <t>['Animals', 'Cysteine/chemistry/*genetics', 'Epidermal Growth Factor/genetics', 'HSP90 Heat-Shock Proteins/genetics', 'Homeodomain Proteins/chemistry/genetics', 'Humans', 'Kelch-Like ECH-Associated Protein 1/genetics', 'Mice', 'Oxidation-Reduction/*drug effects', 'PTEN Phosphohydrolase/genetics', 'Protein Tyrosine Phosphatase, Non-Receptor Type 1/genetics', 'Selenium/pharmacology', 'Signal Transduction/drug effects', 'Sulfides/metabolism/pharmacology', 'Thioredoxin Reductase 1/chemistry/*genetics', 'Thioredoxins/chemistry/*genetics']</t>
  </si>
  <si>
    <t>['Animals', '*Apoptosis', 'Cell Hypoxia', 'Cells, Cultured', 'Disease Models, Animal', 'Gene Expression Regulation, Enzymologic', 'Male', 'MicroRNAs/genetics/*metabolism', 'Myocardial Infarction/*enzymology/genetics/pathology', 'Myocytes, Cardiac/*enzymology/pathology', 'Protein Tyrosine Phosphatase, Non-Receptor Type 1/genetics/*metabolism', 'Rats, Sprague-Dawley', 'Signal Transduction']</t>
  </si>
  <si>
    <t>['14-3-3 Proteins/metabolism', 'Biotinylation', 'Enzyme Activation', 'ErbB Receptors/metabolism', 'HEK293 Cells', 'Humans', 'Oxidation-Reduction', 'Phosphorylation', 'Protein Interaction Maps', 'Protein Tyrosine Phosphatase, Non-Receptor Type 1/chemistry/*metabolism', 'Reactive Oxygen Species/metabolism', 'Serine/metabolism', 'Tyrosine/metabolism']</t>
  </si>
  <si>
    <t>['Animals', 'Antineoplastic Agents/chemistry/*pharmacology', 'Breast Neoplasms/*drug therapy/*genetics/pathology', 'Cell Line, Tumor', 'Female', 'Fungi/chemistry', 'Gene Expression Profiling', 'Gene Expression Regulation, Neoplastic/*drug effects', 'Humans', 'Hydroxamic Acids/chemistry/*pharmacology', 'Insecta/microbiology', 'Pyridones/chemistry/*pharmacology', 'Transcriptome/*drug effects']</t>
  </si>
  <si>
    <t>['Aspergillus/*chemistry', 'Benzopyrans/chemistry/isolation &amp; purification/*pharmacology', 'Dose-Response Relationship, Drug', 'Enzyme Inhibitors/chemistry/isolation &amp; purification/*pharmacology', 'Humans', 'Molecular Structure', 'Phytochemicals/chemistry/isolation &amp; purification/*pharmacology', 'Pigments, Biological/chemistry/isolation &amp; purification/*pharmacology', 'Protein Tyrosine Phosphatase, Non-Receptor Type 1/*antagonists &amp; inhibitors/metabolism', 'Structure-Activity Relationship']</t>
  </si>
  <si>
    <t>['Anti-Bacterial Agents/chemistry/*isolation &amp; purification/pharmacology', 'Antioxidants/chemistry/*isolation &amp; purification/pharmacology', 'Coreopsis/*chemistry', 'Flavonoids/isolation &amp; purification', 'Glucosides/isolation &amp; purification', 'Hypoglycemic Agents/chemistry/*isolation &amp; purification/pharmacology', 'Molecular Structure', 'Plant Extracts/chemistry', 'Protein Tyrosine Phosphatase, Non-Receptor Type 1/antagonists &amp; inhibitors', 'Staphylococcus aureus/drug effects']</t>
  </si>
  <si>
    <t>['Animals', 'Blood Glucose/drug effects', 'Diabetes Mellitus, Type 2/*drug therapy/metabolism', 'Disease Models, Animal', 'Dose-Response Relationship, Drug', '*Drug Design', 'Enzyme Inhibitors/chemical synthesis/chemistry/*pharmacology', 'Hep G2 Cells', 'Humans', 'Hypoglycemic Agents/chemical synthesis/chemistry/*pharmacology', 'Insulin Resistance', 'Male', 'Mice', 'Mice, Inbred Strains', 'Molecular Structure', 'Protein Tyrosine Phosphatase, Non-Receptor Type 1/*antagonists &amp; inhibitors/metabolism', 'Structure-Activity Relationship', 'Terpenes/chemical synthesis/chemistry/*pharmacology']</t>
  </si>
  <si>
    <t>['Cell Line, Tumor', 'Cell Movement', 'ErbB Receptors/metabolism', 'Esophageal Neoplasms/*metabolism', 'Esophageal Squamous Cell Carcinoma/*metabolism', '*Gene Expression Regulation, Neoplastic', 'Humans', 'Myosin Heavy Chains/*chemistry', 'Neoplasm Invasiveness', 'Phosphorylation', 'Protein Tyrosine Phosphatase, Non-Receptor Type 1/*metabolism', 'Up-Regulation']</t>
  </si>
  <si>
    <t>['Dose-Response Relationship, Drug', 'Enzyme Inhibitors/chemistry/isolation &amp; purification/*pharmacology', 'Glycosides/chemistry/isolation &amp; purification/*pharmacology', 'Gymnema/*chemistry', 'Humans', 'Molecular Structure', 'Oleanolic Acid/*analogs &amp; derivatives/chemistry/isolation &amp; purification/pharmacology', 'Phytochemicals/chemistry/isolation &amp; purification/*pharmacology', 'Protein Tyrosine Phosphatase, Non-Receptor Type 1/*antagonists &amp; inhibitors/metabolism', 'Recombinant Proteins/metabolism', 'Structure-Activity Relationship']</t>
  </si>
  <si>
    <t>['Animals', 'Central Nervous System Depressants/pharmacology', 'Cytokines/biosynthesis', 'Ethanol/pharmacology', 'Lipopolysaccharides/pharmacology', 'Liver/metabolism', 'Liver Diseases, Alcoholic/*genetics', '*Macrophage Activation', 'Male', 'Mice', 'Mice, Inbred C57BL', 'NF-kappa B/*genetics', 'Protein Tyrosine Phosphatase, Non-Receptor Type 1/biosynthesis/*genetics', 'RAW 264.7 Cells', 'Signal Transduction/*genetics', 'Up-Regulation']</t>
  </si>
  <si>
    <t>['Antioxidants', 'Chromatography, High Pressure Liquid/methods', '*Fagaceae', 'Glycoside Hydrolase Inhibitors/chemistry', 'Humans', 'Mass Spectrometry/methods', 'Phenols/analysis', '*Phytochemicals/analysis/chemistry', '*Plant Extracts/analysis/chemistry', 'Plant Leaves/chemistry', 'Protein Tyrosine Phosphatase, Non-Receptor Type 1/antagonists &amp; inhibitors']</t>
  </si>
  <si>
    <t>['Animals', 'Apoptosis/*genetics', 'Blotting, Western', 'Cell Line, Tumor', 'Cell Proliferation/*genetics', 'Humans', 'Mice', 'Mice, Nude', 'MicroRNAs/*genetics/metabolism', 'Neoplasm Transplantation', 'Protein Tyrosine Phosphatase, Non-Receptor Type 1/*genetics/metabolism', 'Reverse Transcriptase Polymerase Chain Reaction', 'Stomach Neoplasms/*genetics/metabolism/pathology']</t>
  </si>
  <si>
    <t>['Datasets as Topic', 'Diabetes Mellitus, Type 2/chemically induced/drug therapy/*immunology', 'Down-Regulation/drug effects/immunology', 'Gene Expression Profiling', 'Graft Rejection/immunology/prevention &amp; control', 'Hep G2 Cells', 'Humans', 'Hypoglycemic Agents/pharmacology/therapeutic use', 'Immunosuppressive Agents/*adverse effects', 'Insulin/*metabolism', 'Metformin/pharmacology/therapeutic use', 'Organ Transplantation/*adverse effects', 'Signal Transduction/*drug effects/immunology', 'THP-1 Cells', 'Tacrolimus/adverse effects', 'Up-Regulation/drug effects/immunology']</t>
  </si>
  <si>
    <t>['Cardiovascular Diseases/*genetics', '*DNA Methylation', 'Humans', 'Metabolic Diseases/*genetics', '*Sex Characteristics']</t>
  </si>
  <si>
    <t>['Acetylcholinesterase/*metabolism', 'Dose-Response Relationship, Drug', 'Enzyme Inhibitors/chemistry/isolation &amp; purification/*pharmacology', 'Humans', 'Kadsura/*chemistry', 'Kinetics', 'Molecular Structure', 'Plant Roots/chemistry', 'Protein Tyrosine Phosphatase, Non-Receptor Type 1/*antagonists &amp; inhibitors/metabolism', 'Structure-Activity Relationship']</t>
  </si>
  <si>
    <t>['Adenocarcinoma of Lung/drug therapy/genetics/metabolism/pathology', 'Antineoplastic Agents/pharmacology', 'Apoptosis', 'Biomarkers, Tumor/genetics/metabolism', 'Calpain/genetics/*metabolism', 'Case-Control Studies', 'Cell Movement', 'Cell Proliferation', '*Drug Resistance, Neoplasm', 'Erlotinib Hydrochloride/*pharmacology', 'Gene Expression Regulation, Neoplastic', 'Humans', 'Lung Neoplasms/drug therapy/genetics/metabolism/*pathology', 'Phosphatidylinositol 3-Kinases/genetics/*metabolism', 'Prognosis', 'Protein Tyrosine Phosphatase, Non-Receptor Type 1/genetics/*metabolism', 'Proto-Oncogene Proteins c-met/genetics/*metabolism', 'Survival Rate', 'Tumor Cells, Cultured']</t>
  </si>
  <si>
    <t>['Anti-Inflammatory Agents/chemistry/pharmacology', 'Biological Transport/drug effects', 'Coriolaceae/*chemistry', 'Enzyme Inhibitors/*chemistry/pharmacology', 'Fruiting Bodies, Fungal/chemistry', 'Glucose/*metabolism', 'Hep G2 Cells', 'Humans', 'Insulin/metabolism', 'Kinetics', 'Molecular Structure', 'North America', 'Plant Extracts/*chemistry/pharmacology', 'Protein Tyrosine Phosphatase, Non-Receptor Type 1/*antagonists &amp; inhibitors/chemistry', 'Triterpenes/*chemistry/pharmacology']</t>
  </si>
  <si>
    <t>['Apoptosis/genetics', 'Cell Line, Tumor', 'Cell Movement/genetics', 'Cell Proliferation', 'Female', 'Gene Expression Regulation, Neoplastic', 'Humans', 'Male', 'MicroRNAs/*genetics', 'Osteosarcoma/*genetics/pathology', 'Protein Tyrosine Phosphatase, Non-Receptor Type 1/*genetics', 'RNA, Circular/*genetics', 'Transcriptional Activation/genetics']</t>
  </si>
  <si>
    <t>['Alagille Syndrome/genetics', 'Alleles', 'Biological Variation, Population/*genetics', 'DiGeorge Syndrome/genetics', 'European Continental Ancestry Group/genetics', 'Female', 'Gene Frequency/genetics', 'Genetic Association Studies/*methods', 'Genetic Predisposition to Disease/genetics', 'Genetic Testing/methods', 'Genetic Variation/genetics', 'Genome-Wide Association Study/*methods', 'Humans', 'Male', 'Marfan Syndrome/genetics', 'Noonan Syndrome/genetics', 'Phenotype', 'Polymorphism, Single Nucleotide/genetics', 'United Kingdom']</t>
  </si>
  <si>
    <t>['Animals', 'Chemokine CXCL10/genetics/immunology', 'Chemokine CXCL2/genetics/immunology', 'Gene Expression Regulation', 'Host-Pathogen Interactions/*genetics/immunology', 'Humans', 'Interferon-gamma/genetics/immunology', 'Interleukin-1beta/genetics/immunology', 'Interleukin-6/genetics/immunology', 'Macrophages/*immunology/microbiology', 'Mice', 'Mice, Knockout', 'Nitric Oxide/immunology/metabolism', 'Nitric Oxide Synthase Type II/genetics/immunology', 'Phagocytosis', 'Primary Cell Culture', 'Protein Tyrosine Phosphatase, Non-Receptor Type 1/deficiency/*genetics/immunology', 'Pseudomonas Infections/*genetics/immunology/microbiology', 'Pseudomonas aeruginosa/*immunology/pathogenicity', 'STAT1 Transcription Factor/*genetics/immunology', 'Signal Transduction', 'Tumor Necrosis Factor-alpha/genetics/immunology']</t>
  </si>
  <si>
    <t>['Dose-Response Relationship, Drug', 'Enzyme Inhibitors/chemistry/isolation &amp; purification/*pharmacology', 'Humans', 'Lignans/chemistry/isolation &amp; purification/*pharmacology', 'Magnolia/*chemistry', 'Molecular Docking Simulation', 'Molecular Structure', 'Plant Bark/*chemistry', 'Protein Tyrosine Phosphatase, Non-Receptor Type 1/*antagonists &amp; inhibitors/metabolism', 'Structure-Activity Relationship']</t>
  </si>
  <si>
    <t>['Animals', 'Apoptosis', 'Cell Differentiation', 'Cell Line, Tumor', 'Cell Proliferation', '*MAP Kinase Signaling System', 'Mice', 'MicroRNAs/*genetics', 'Myocytes, Cardiac/physiology', 'NF-kappa B/genetics/*metabolism', 'Protein Tyrosine Phosphatase, Non-Receptor Type 1/genetics/*metabolism', 'RNA, Messenger/genetics', 'STAT Transcription Factors/genetics/*metabolism', '*Signal Transduction']</t>
  </si>
  <si>
    <t>['4-Butyrolactone/*analogs &amp; derivatives/chemistry/pharmacology', 'Cell Line', 'Cell Proliferation/drug effects', 'Glucose/metabolism', 'Humans', 'Hypoglycemic Agents', 'Insulin/pharmacology', 'Molecular Structure', 'Protein Tyrosine Phosphatase, Non-Receptor Type 1/*antagonists &amp; inhibitors', 'Rosiglitazone/pharmacology']</t>
  </si>
  <si>
    <t>['Adult', 'Animals', 'Apoptosis', 'Cattle', 'Cell Survival', 'Cytokines/biosynthesis', 'Endoplasmic Reticulum Stress', 'Female', 'Fibroblasts/drug effects/metabolism/pathology', 'Gene Silencing', 'Graves Ophthalmopathy/*enzymology/pathology/*therapy', 'Humans', 'In Vitro Techniques', 'Inflammation Mediators/metabolism', 'Male', 'Middle Aged', 'Oxidative Stress', 'Prefrontal Cortex/drug effects/metabolism/pathology', 'Protein Tyrosine Phosphatase, Non-Receptor Type 1/*antagonists &amp; inhibitors/genetics/metabolism', 'RNA, Small Interfering/genetics', 'Reactive Oxygen Species/metabolism', 'Signal Transduction']</t>
  </si>
  <si>
    <t>['Animals', 'Anti-Inflammatory Agents/chemistry/isolation &amp; purification/*pharmacology', 'Clematis/*chemistry', 'Dose-Response Relationship, Drug', 'Glycosides/chemistry/isolation &amp; purification/*pharmacology', 'Lignans/chemistry/isolation &amp; purification/*pharmacology', 'Lipopolysaccharides/antagonists &amp; inhibitors/pharmacology', 'Mice', 'Molecular Structure', 'Nitric Oxide/antagonists &amp; inhibitors/biosynthesis', 'Phenols/chemistry/isolation &amp; purification/*pharmacology', 'Plant Roots/chemistry', 'Protein Tyrosine Phosphatase, Non-Receptor Type 1/antagonists &amp; inhibitors/metabolism', 'RAW 264.7 Cells', 'Rhizome/*chemistry', 'Sesquiterpenes/chemistry/isolation &amp; purification/*pharmacology', 'Structure-Activity Relationship', 'Tumor Necrosis Factor-alpha/antagonists &amp; inhibitors/biosynthesis']</t>
  </si>
  <si>
    <t>['*Alisma', '*Drugs, Chinese Herbal', 'Humans', 'Medicine, Chinese Traditional', 'Molecular Docking Simulation', '*Non-alcoholic Fatty Liver Disease/drug therapy/genetics']</t>
  </si>
  <si>
    <t>['Angiogenic Proteins/metabolism', 'Animals', 'Apoptosis', 'Cytokines/metabolism', 'Diabetes Mellitus, Type 1/immunology/metabolism/physiopathology/*surgery', 'Disease Models, Animal', 'Female', '*Graft Survival', 'Inflammation Mediators/metabolism', 'Islets of Langerhans/*blood supply/immunology/metabolism', '*Islets of Langerhans Transplantation', 'Macrophages/*immunology/metabolism', 'Mice, Inbred NOD', '*Neovascularization, Physiologic', 'Phenotype', '*Transplantation Tolerance']</t>
  </si>
  <si>
    <t>['Animals', 'Cell-Penetrating Peptides/genetics/*metabolism', 'Green Fluorescent Proteins/genetics/*metabolism', 'HeLa Cells', 'Humans', 'Mice', 'Mutation', 'NIH 3T3 Cells', 'Protein Engineering/methods', 'Protein Transport', 'Protein Tyrosine Phosphatase, Non-Receptor Type 1/genetics/*metabolism', 'Purine-Nucleoside Phosphorylase/genetics/*metabolism']</t>
  </si>
  <si>
    <t>['Animals', 'Antarctic Regions', 'Anti-Inflammatory Agents/chemistry/isolation &amp; purification/metabolism/*pharmacology', 'Aquatic Organisms/*metabolism', 'Cyclooxygenase 2/metabolism', 'Enzyme Assays', 'Enzyme Inhibitors/chemistry/isolation &amp; purification/metabolism/*pharmacology', 'Inhibitory Concentration 50', 'Magnetic Resonance Spectroscopy', 'Mice', 'Microglia', 'Nitric Oxide Synthase Type II/antagonists &amp; inhibitors/metabolism', 'Penicillium/*metabolism', 'Protein Tyrosine Phosphatase, Non-Receptor Type 1/*antagonists &amp; inhibitors', 'RAW 264.7 Cells']</t>
  </si>
  <si>
    <t>['Allosteric Site', 'Enzyme Inhibitors/isolation &amp; purification/pharmacology', 'Flavonoids/*isolation &amp; purification/*pharmacology', 'Humans', 'Hypoglycemic Agents/isolation &amp; purification/pharmacology', 'In Vitro Techniques', 'Mexico', 'Molecular Docking Simulation', 'Molecular Dynamics Simulation', 'Molecular Structure', 'Phytotherapy', 'Plant Extracts/chemistry/pharmacology', 'Plants, Medicinal/chemistry', 'Protein Tyrosine Phosphatase, Non-Receptor Type 1/*antagonists &amp; inhibitors/chemistry', 'Salvia/*chemistry', 'Terpenes/*isolation &amp; purification/*pharmacology']</t>
  </si>
  <si>
    <t>['Data Mining', 'Databases, Factual', 'Flavonoids/*pharmacology', 'Gene Regulatory Networks', 'Glucose/*metabolism', 'Hep G2 Cells', 'Hepatocytes/*drug effects/enzymology', 'Humans', 'Hypoglycemic Agents/*pharmacology', '*Insulin Resistance', 'Metabolic Networks and Pathways', 'Phosphorylation', 'Protein Interaction Maps', 'Protein Tyrosine Phosphatase, Non-Receptor Type 1/genetics/*metabolism', 'Proto-Oncogene Proteins c-akt/metabolism', '*Systems Biology']</t>
  </si>
  <si>
    <t>['Animals', 'Aquaporins/metabolism', 'Carbonates/metabolism', 'Humans', 'Hydrogen Peroxide/*metabolism', 'Models, Theoretical', 'Nicotinamide Phosphoribosyltransferase/metabolism', 'Oxidation-Reduction', 'Oxygen/*metabolism', 'Peroxiredoxins/*metabolism', 'Protein Tyrosine Phosphatase, Non-Receptor Type 1/metabolism', 'Proteomics', 'Saccharomyces cerevisiae', 'Schizosaccharomyces', '*Signal Transduction', 'Sulfhydryl Compounds/*metabolism']</t>
  </si>
  <si>
    <t>['*Biomedical Research', 'Coordination Complexes/chemistry/*pharmacology', 'Enzyme Inhibitors/chemistry/*pharmacology', 'Humans', 'Models, Molecular', 'Molecular Structure', 'Protein Tyrosine Phosphatase, Non-Receptor Type 1/*antagonists &amp; inhibitors/metabolism']</t>
  </si>
  <si>
    <t>['Animals', 'Apoptosis/*physiology', 'Cell Survival', 'Diabetes Mellitus, Experimental/complications/*physiopathology', 'Endoplasmic Reticulum Stress/*physiology', 'Endothelial Cells/pathology', 'Humans', 'MAP Kinase Signaling System', 'Male', 'Mice', 'Mice, Inbred BALB C', 'Mice, Inbred C57BL', 'Mice, Knockout', 'Protein Tyrosine Phosphatase, Non-Receptor Type 1/*genetics', 'p38 Mitogen-Activated Protein Kinases/metabolism']</t>
  </si>
  <si>
    <t>['Enzyme Inhibitors/chemistry/metabolism/pharmacology', 'Humans', 'Hypoglycemic Agents/*chemistry/metabolism/pharmacology', 'Inhibitory Concentration 50', 'Kinetics', 'Protein Tyrosine Phosphatase, Non-Receptor Type 1/*antagonists &amp; inhibitors/metabolism', 'Pyrimidines/*chemistry/metabolism/pharmacology', 'Signal Transduction/drug effects', 'Thiazolidinediones/*chemistry/metabolism/pharmacology']</t>
  </si>
  <si>
    <t>['Humans', '*Molecular Dynamics Simulation', 'Protein Domains', 'Protein Structure, Secondary', 'Protein Tyrosine Phosphatase, Non-Receptor Type 1/*chemistry/genetics']</t>
  </si>
  <si>
    <t>['Computer Simulation', 'Dimerization', 'Humans', 'In Vitro Techniques', 'Kinetics', 'Molecular Docking Simulation', 'Phenalenes/chemistry/*pharmacology', 'Protein Tyrosine Phosphatase, Non-Receptor Type 1/*antagonists &amp; inhibitors', 'Talaromyces/*chemistry']</t>
  </si>
  <si>
    <t>['Acorus/*chemistry/*metabolism', 'Alzheimer Disease/*drug therapy/metabolism', 'China', 'Medicine, Chinese Traditional/methods', 'Molecular Docking Simulation', 'Plant Extracts/pharmacology', 'Protein Interaction Maps', 'Signal Transduction']</t>
  </si>
  <si>
    <t>['Anthocyanins/*chemistry/isolation &amp; purification', 'Binding Sites', 'Fruit/chemistry', 'Gallic Acid/chemistry/isolation &amp; purification', 'Glucosides/*chemistry/isolation &amp; purification', 'Humans', 'Hydroquinones/chemistry', 'Kinetics', 'Molecular Dynamics Simulation', 'Plant Extracts/chemistry', 'Polyphenols/*chemistry/isolation &amp; purification', 'Principal Component Analysis', 'Protein Binding', 'Protein Conformation, alpha-Helical', 'Protein Conformation, beta-Strand', 'Protein Interaction Domains and Motifs', 'Protein Tyrosine Phosphatase, Non-Receptor Type 1/*antagonists &amp; inhibitors/chemistry', 'Ribes/*chemistry', 'Substrate Specificity', 'Thermodynamics', 'Vaccinium myrtillus/*chemistry']</t>
  </si>
  <si>
    <t>['Cell Culture Techniques', 'Enzyme Inhibitors/isolation &amp; purification/*pharmacology', 'Humans', 'Molecular Structure', 'Morus/*chemistry', 'Phytochemicals/isolation &amp; purification/pharmacology', 'Protein Tyrosine Phosphatase, Non-Receptor Type 1/*antagonists &amp; inhibitors']</t>
  </si>
  <si>
    <t>['Flavonoids/*chemistry/pharmacology', 'Glucose/metabolism', 'Hep G2 Cells', 'Humans', 'Insulin/metabolism', '*Insulin Resistance', 'Molecular Docking Simulation', 'Morus/*chemistry', 'Phosphatidylinositol 3-Kinases/metabolism', 'Plant Extracts/*chemistry/*pharmacology', 'Plant Leaves/chemistry', 'Protein Kinase Inhibitors/*chemistry/pharmacology', 'Protein Tyrosine Phosphatase, Non-Receptor Type 1/*antagonists &amp; inhibitors/chemistry/genetics/metabolism']</t>
  </si>
  <si>
    <t>['Animals', 'Annexin A2/genetics/*metabolism', 'Atherosclerosis/genetics/*metabolism/pathology/physiopathology', 'Disease Models, Animal', 'Endothelial Cells/*metabolism/pathology', 'Endothelium, Vascular/*metabolism/pathology/physiopathology', 'HEK293 Cells', 'Human Umbilical Vein Endothelial Cells/metabolism', 'Humans', 'Inflammation Mediators/metabolism', 'Integrin alpha5/genetics/*metabolism', 'Integrin alpha5beta1/genetics/*metabolism', 'Integrins', 'Ion Channels/metabolism', 'Male', 'Mechanotransduction, Cellular', 'Membrane Microdomains/*metabolism/pathology', 'Mice, Knockout, ApoE', 'Plaque, Atherosclerotic', 'Protein Interaction Domains and Motifs', 'Protein Transport', 'Protein Tyrosine Phosphatase, Non-Receptor Type 1/metabolism', 'Regional Blood Flow', 'Stress, Mechanical', 'THP-1 Cells']</t>
  </si>
  <si>
    <t>['Acyclic Monoterpenes/chemistry/isolation &amp; purification/*pharmacology', 'Biflavonoids/chemistry/isolation &amp; purification/*pharmacology', 'Chalcones/chemistry/isolation &amp; purification/pharmacology', 'Dose-Response Relationship, Drug', 'Enzyme Inhibitors/chemistry/isolation &amp; purification/*pharmacology', 'Humans', 'Molecular Structure', 'Plant Extracts/chemistry/isolation &amp; purification/*pharmacology', 'Plant Roots/chemistry', 'Protein Tyrosine Phosphatase, Non-Receptor Type 1/*antagonists &amp; inhibitors/metabolism', 'Recombinant Proteins/metabolism', 'Sophora/*chemistry', 'Structure-Activity Relationship']</t>
  </si>
  <si>
    <t>['Adult', 'Aged', 'Cohort Studies', 'Female', '*Genetic Loci', 'Genome-Wide Association Study/*statistics &amp; numerical data', 'Humans', 'Male', 'Middle Aged', 'Thyroid Diseases/epidemiology/*genetics/physiopathology', 'Thyroid Function Tests', 'Thyroid Gland/physiology', 'Thyrotropin/*blood', 'Triiodothyronine/*blood']</t>
  </si>
  <si>
    <t>['Animals', 'Antineoplastic Agents, Phytogenic/chemistry/isolation &amp; purification/*pharmacology', 'Cell Proliferation/drug effects', 'Diabetes Mellitus, Experimental/*drug therapy/metabolism', 'Dose-Response Relationship, Drug', 'Drug Screening Assays, Antitumor', 'Hep G2 Cells', 'Humans', 'Hypoglycemic Agents/chemistry/isolation &amp; purification/*pharmacology', 'Insulin/*metabolism', 'Male', 'Mice', 'Mice, Inbred C57BL', 'Molecular Docking Simulation', 'Molecular Structure', 'Plant Extracts/chemistry/isolation &amp; purification/*pharmacology', 'Plant Roots/chemistry', 'Protein Tyrosine Phosphatase, Non-Receptor Type 1/*antagonists &amp; inhibitors/metabolism', 'Pueraria/*chemistry', 'Signal Transduction/drug effects', 'Structure-Activity Relationship', 'Tumor Cells, Cultured']</t>
  </si>
  <si>
    <t>['Hep G2 Cells', 'Hepatocytes/*chemistry/metabolism', 'Homocysteine/analogs &amp; derivatives/chemistry/*metabolism', 'Humans', 'Protein Tyrosine Phosphatase, Non-Receptor Type 1/chemistry/*metabolism']</t>
  </si>
  <si>
    <t>['Benzyl Compounds/chemistry/isolation &amp; purification/*pharmacology', 'Cell Survival/drug effects', 'Diabetes Mellitus/*drug therapy', 'Down-Regulation/drug effects', 'Ethers/isolation &amp; purification/*pharmacology', 'Glycoside Hydrolase Inhibitors/chemistry/isolation &amp; purification/pharmacology', 'Hep G2 Cells', 'Humans', 'Hypoglycemic Agents/chemistry/isolation &amp; purification/pharmacology', 'Insulin Resistance', 'Molecular Docking Simulation', 'Protein Tyrosine Phosphatase, Non-Receptor Type 1/*antagonists &amp; inhibitors', 'Rhodophyta/*chemistry', 'alpha-Glucosidases/*metabolism']</t>
  </si>
  <si>
    <t>['Adult', 'Aged', 'Female', 'Gastrointestinal Stromal Tumors/*metabolism/pathology', 'Humans', 'Male', 'Middle Aged', 'Neoplasm Proteins/metabolism', 'Proteome/metabolism', '*Proteomics', 'Tumor Suppressor Proteins/metabolism']</t>
  </si>
  <si>
    <t>['Diabetes Mellitus, Type 2/*drug therapy/metabolism', 'Dose-Response Relationship, Drug', 'Enzyme Inhibitors/chemistry/isolation &amp; purification/*pharmacology', 'Humans', 'Hypoglycemic Agents/chemistry/isolation &amp; purification/*pharmacology', '*Molecular Docking Simulation', 'Molecular Structure', 'Plant Extracts/chemistry/isolation &amp; purification/*pharmacology', 'Protein Tyrosine Phosphatase, Non-Receptor Type 1/*antagonists &amp; inhibitors/metabolism', 'Sideritis/*chemistry', 'Structure-Activity Relationship']</t>
  </si>
  <si>
    <t>['Animals', 'Diabetes Mellitus, Type 2/*complications/immunology', 'Eating', 'Humans', 'Hypothalamus/*metabolism', 'I-kappa B Kinase/metabolism', '*Insulin Resistance', 'MAP Kinase Kinase 4/metabolism', 'Obesity/*complications/immunology', 'Phosphorylation', 'Protein Tyrosine Phosphatase, Non-Receptor Type 1/metabolism', 'Protein Tyrosine Phosphatase, Non-Receptor Type 2/metabolism', 'Receptor, Insulin/metabolism', '*Signal Transduction', 'Up-Regulation']</t>
  </si>
  <si>
    <t>['Animals', 'Female', 'Fructose/*adverse effects', 'Heart/*physiopathology', 'Inflammation/*prevention &amp; control', '*Insulin Resistance', 'Matrix Metalloproteinase 9/metabolism', 'Nitric Oxide Synthase Type II/metabolism', 'Nitric Oxide Synthase Type III/metabolism', 'Ovariectomy', 'Phosphorylation', '*Physical Conditioning, Animal', 'Protein Tyrosine Phosphatase, Non-Receptor Type 1/metabolism', 'Rats', 'Rats, Wistar', '*Signal Transduction', 'Suppressor of Cytokine Signaling 3 Protein/metabolism', 'Transcription Factor RelA/metabolism', 'Tumor Necrosis Factor-alpha/metabolism']</t>
  </si>
  <si>
    <t>['Animals', 'Arcuate Nucleus of Hypothalamus/*physiopathology', 'Diet', 'Diet, High-Fat', 'Genotype', 'Glucose/*metabolism', 'Glucose Tolerance Test', '*Homeostasis', 'Hypothalamus/*physiopathology', '*Insulin', '*Leptin', 'Mice', 'Mice, Inbred C57BL', 'Neurons', 'Obesity/*physiopathology', 'Protein Tyrosine Phosphatase, Non-Receptor Type 1/metabolism', 'STAT3 Transcription Factor/biosynthesis', 'Signal Transduction']</t>
  </si>
  <si>
    <t>['Chromatography, High Pressure Liquid', 'Enzyme Activation/drug effects', 'Fermented Foods and Beverages/*analysis', 'Food Microbiology', 'Humans', 'Metagenome', 'Metagenomics/methods', 'Phenols/analysis/pharmacology', 'Prebiotics', 'Protein Tyrosine Phosphatase, Non-Receptor Type 1/chemistry', 'RNA, Ribosomal, 16S/genetics', 'Triticum/*chemistry']</t>
  </si>
  <si>
    <t>['Chromatography, High Pressure Liquid/methods', 'Glucose/*metabolism', 'Hep G2 Cells', '*Honey', 'Humans', 'Insulin/*metabolism', 'Liver/drug effects/metabolism', 'Magnetic Resonance Spectroscopy/methods', 'Mass Spectrometry/methods', 'Protein Tyrosine Phosphatase, Non-Receptor Type 1/*antagonists &amp; inhibitors', 'Receptor, Insulin/genetics', 'Signal Transduction/drug effects', 'Up-Regulation']</t>
  </si>
  <si>
    <t>['Diabetes Mellitus, Type 2/*drug therapy/metabolism', 'Dose-Response Relationship, Drug', 'Glucosidases/*antagonists &amp; inhibitors/metabolism', 'Hep G2 Cells', 'Humans', 'Hypoglycemic Agents/chemical synthesis/chemistry/*pharmacology', 'Imino Sugars/chemical synthesis/chemistry/*pharmacology', 'Molecular Conformation', 'Protein Tyrosine Phosphatase, Non-Receptor Type 1/*antagonists &amp; inhibitors/metabolism', 'Structure-Activity Relationship']</t>
  </si>
  <si>
    <t>['Animals', 'Disease Models, Animal', 'Genetic Vectors', 'Male', 'MicroRNAs/*pharmacology', 'Neuroprotective Agents/*pharmacology', 'Protein Tyrosine Phosphatase, Non-Receptor Type 1/*metabolism', 'Rats', 'Rats, Sprague-Dawley', '*Recovery of Function', 'Spinal Cord Injuries/*pathology', 'Transfection']</t>
  </si>
  <si>
    <t>['Administration, Oral', 'Animals', 'Benzhydryl Compounds/administration &amp; dosage/chemistry/*pharmacology/*therapeutic use', 'Catalytic Domain', 'Cell Line', 'Diabetes Mellitus, Type 2/*drug therapy', 'Glycogen/metabolism', 'Humans', 'Hydrogen Bonding', 'Hypoglycemic Agents/administration &amp; dosage/chemistry/*pharmacology/*therapeutic use', 'Inhibitory Concentration 50', 'Insulin/metabolism', 'Insulin Resistance', 'Liver/drug effects/metabolism', 'Male', 'Mice', 'Mice, Inbred C57BL', 'Mice, Inbred NOD', 'Molecular Docking Simulation', 'Myoblasts/drug effects/metabolism', 'Plant Extracts/administration &amp; dosage/chemistry/*pharmacology/*therapeutic use', 'Protein Tyrosine Phosphatase, Non-Receptor Type 1/*antagonists &amp; inhibitors/chemistry/isolation &amp; purification', 'Rhodophyta/chemistry', 'Signal Transduction/drug effects']</t>
  </si>
  <si>
    <t>['Anti-Bacterial Agents/chemical synthesis/chemistry/*pharmacology', 'Dose-Response Relationship, Drug', 'Drug Resistance, Multiple, Bacterial/drug effects', 'Enzyme Inhibitors/chemical synthesis/chemistry/*pharmacology', 'Microbial Sensitivity Tests', 'Molecular Structure', 'Protein Tyrosine Phosphatase, Non-Receptor Type 1/*antagonists &amp; inhibitors/metabolism', 'Rhodanine/chemical synthesis/chemistry/*pharmacology', 'Structure-Activity Relationship', 'Tryptophan/chemistry/*pharmacology']</t>
  </si>
  <si>
    <t>['Catalytic Domain', 'Cell Survival/drug effects', 'Enzyme Assays', 'Enzyme Inhibitors/chemical synthesis/metabolism/*pharmacology/toxicity', 'Flavonoids/chemical synthesis/metabolism/*pharmacology/toxicity', 'HEK293 Cells', 'Humans', 'Imidazoles/chemical synthesis/metabolism/*pharmacology/toxicity', 'Kinetics', 'Molecular Docking Simulation', 'Molecular Dynamics Simulation', 'Protein Binding', 'Protein Tyrosine Phosphatase, Non-Receptor Type 1/*antagonists &amp; inhibitors/chemistry/metabolism', 'Protein Tyrosine Phosphatase, Non-Receptor Type 2/*antagonists &amp; inhibitors/chemistry/metabolism']</t>
  </si>
  <si>
    <t>['Acetylcholinesterase/*metabolism', 'Cyclic Nucleotide Phosphodiesterases, Type 5/*metabolism', 'Cytochrome P-450 Enzyme System/*metabolism', '*Drug Design', 'Enzyme Activation/drug effects', 'Enzyme Inhibitors/chemical synthesis/chemistry/*pharmacology', 'Protein Tyrosine Phosphatase, Non-Receptor Type 1/*metabolism']</t>
  </si>
  <si>
    <t>['Adipose Tissue, Brown/metabolism', 'Animals', 'Energy Metabolism/physiology', 'GTP-Binding Protein alpha Subunits, Gs/*genetics/*metabolism', 'Gene Expression Regulation', 'Genetic Predisposition to Disease/genetics', 'Glucose/metabolism', 'Homeostasis/physiology', 'Hyperphagia/*metabolism', 'Hypothalamus/*metabolism', 'Leptin/*metabolism', 'Male', 'Mice', 'Mice, Knockout', 'Obesity/genetics/*metabolism', 'Protein Tyrosine Phosphatase, Non-Receptor Type 1/metabolism', 'Receptor, Melanocortin, Type 4/metabolism', 'Signal Transduction/*physiology', 'Sympathetic Nervous System/metabolism', 'Thermogenesis/*physiology']</t>
  </si>
  <si>
    <t>['Animals', 'Antineoplastic Agents/*pharmacology', 'Argonaute Proteins/*genetics', 'Cell Line, Tumor', 'Disease Progression', 'Gene Expression Regulation, Neoplastic/drug effects', 'Glioblastoma/*drug therapy/genetics/pathology', 'Humans', 'Mice', 'MicroRNAs/*genetics', 'Protein Tyrosine Phosphatase, Non-Receptor Type 1/*genetics', 'Triterpenes/*pharmacology']</t>
  </si>
  <si>
    <t>['Dose-Response Relationship, Drug', 'Enzyme Inhibitors/*chemistry/*pharmacology', 'Humans', 'Models, Molecular', 'Molecular Structure', 'Penicillium/*chemistry', 'Protein Tyrosine Phosphatase, Non-Receptor Type 1/*antagonists &amp; inhibitors', 'Terpenes/*chemistry/*pharmacology']</t>
  </si>
  <si>
    <t>['Animals', 'Benzene Derivatives/chemical synthesis/chemistry/*pharmacology', 'Diabetes Mellitus/*drug therapy/metabolism', 'Diet, High-Fat/adverse effects', 'Dose-Response Relationship, Drug', 'Drug Design', 'Enzyme Inhibitors/chemical synthesis/chemistry/*pharmacology', 'Humans', 'Hypoglycemic Agents/chemical synthesis/chemistry/*pharmacology', 'Liver/chemistry/metabolism', 'Male', 'Models, Molecular', 'Molecular Structure', 'Obesity/chemically induced/drug therapy/metabolism', 'Protein Tyrosine Phosphatase, Non-Receptor Type 1/*antagonists &amp; inhibitors/metabolism', 'Rats', 'Rats, Wistar', 'Structure-Activity Relationship', 'Sulfonamides/chemical synthesis/chemistry/*pharmacology']</t>
  </si>
  <si>
    <t>['Animals', 'Blood Glucose/analysis/drug effects', 'Diabetes Mellitus, Type 2/blood/*drug therapy/genetics', 'Disease Models, Animal', 'Gene Expression Regulation', 'Humans', 'Hypoglycemic Agents/chemical synthesis/*pharmacology', 'Inhibitory Concentration 50', 'Insulin/metabolism', 'Male', 'Mice', 'Phosphorylation/drug effects', 'Polybrominated Biphenyls/chemical synthesis/*pharmacology', 'Protein Interaction Maps/drug effects', 'Protein Tyrosine Phosphatase, Non-Receptor Type 1/antagonists &amp; inhibitors/metabolism', 'RNA Splicing/drug effects', 'RNA-Binding Proteins/*metabolism', 'Rhodophyta/*chemistry', 'Signal Transduction/drug effects']</t>
  </si>
  <si>
    <t>['Allyl Compounds/chemical synthesis/chemistry/pharmacology', 'Animals', 'Chalcones/chemical synthesis/*chemistry/*pharmacology', 'Enzyme Inhibitors/chemical synthesis/*chemistry/*pharmacology', 'Hep G2 Cells', 'Humans', 'Male', 'Mice', 'Molecular Docking Simulation', 'Protein Tyrosine Phosphatase, Non-Receptor Type 1/*antagonists &amp; inhibitors/metabolism', 'Quantitative Structure-Activity Relationship', 'Rats, Sprague-Dawley']</t>
  </si>
  <si>
    <t>['Binding Sites', 'Catalytic Domain', 'Diabetes Mellitus, Type 2/*drug therapy/genetics/pathology', 'Enzyme Inhibitors/*chemistry/therapeutic use', 'Humans', 'Hydrogen Bonding', 'Insulin/metabolism', 'Molecular Docking Simulation', 'Molecular Dynamics Simulation', 'Molecular Targeted Therapy', 'Protein Binding', 'Protein Conformation/drug effects', 'Protein Tyrosine Phosphatase, Non-Receptor Type 1/antagonists &amp; inhibitors/*chemistry', 'Protein Tyrosine Phosphatase, Non-Receptor Type 2/antagonists &amp; inhibitors/*chemistry', 'Signal Transduction/drug effects']</t>
  </si>
  <si>
    <t>['Cell Line, Tumor', 'Cell Survival/drug effects', 'Dose-Response Relationship, Drug', 'Enzyme Inhibitors/chemistry/isolation &amp; purification/*pharmacology', 'Glutamic Acid/pharmacology', 'Humans', 'Magnolia/*chemistry', 'Molecular Structure', 'Neuroprotective Agents/chemistry/isolation &amp; purification/*pharmacology', 'Plant Bark/*chemistry', 'Plant Extracts/chemistry/isolation &amp; purification/*pharmacology', 'Protein Tyrosine Phosphatase, Non-Receptor Type 1/*antagonists &amp; inhibitors/metabolism', 'Structure-Activity Relationship', 'Terpenes/chemistry/isolation &amp; purification/*pharmacology']</t>
  </si>
  <si>
    <t>['Dose-Response Relationship, Drug', 'Drug Evaluation, Preclinical/methods', 'Enzyme Inhibitors/administration &amp; dosage/*chemistry/*pharmacology', 'Esters', 'Fatty Acids/chemistry', 'Fatty Acids, Unsaturated/*chemistry/*pharmacology', 'Magnetic Resonance Spectroscopy', 'Molecular Structure', 'Nigella sativa/*chemistry', 'Phenols/chemistry/pharmacology', 'Protein Tyrosine Phosphatase, Non-Receptor Type 1/*antagonists &amp; inhibitors/metabolism', 'Seeds/chemistry', 'Spectrometry, Mass, Electrospray Ionization']</t>
  </si>
  <si>
    <t>['Animals', 'Apoptosis', 'Cell Line', 'Chlorides/adverse effects', 'Chromans/pharmacology', 'Disease Models, Animal', 'Endothelial Cells/cytology/metabolism', 'Ferric Compounds/adverse effects', 'Gene Knockdown Techniques', 'Human Umbilical Vein Endothelial Cells', 'Humans', 'Mice', 'Mice, Obese', 'Muscle, Smooth, Vascular/*cytology/metabolism', 'Myocytes, Smooth Muscle/cytology/metabolism', 'Neointima/*genetics/metabolism', 'Protein Tyrosine Phosphatase, Non-Receptor Type 1/*genetics/metabolism', 'Re-Epithelialization/drug effects', 'Tamoxifen/pharmacology', 'Vascular System Injuries/chemically induced/genetics/metabolism/*pathology', 'Wound Healing']</t>
  </si>
  <si>
    <t>['Animals', 'Crystallography, X-Ray', 'Diterpenes/*chemistry/*pharmacology', 'Enzyme Inhibitors/*chemistry/*pharmacology', 'Hypoglycemic Agents/chemistry/pharmacology', 'Mice', 'Molecular Conformation', 'Molecular Structure', 'Protein Tyrosine Phosphatase, Non-Receptor Type 1/*antagonists &amp; inhibitors', 'Rhizome/chemistry', 'Ricinus/*chemistry']</t>
  </si>
  <si>
    <t>['Alkaloids/isolation &amp; purification/pharmacology', 'Humans', 'Ibogaine/*analogs &amp; derivatives/isolation &amp; purification', 'Indoles', 'Protein Tyrosine Phosphatase, Non-Receptor Type 1/*antagonists &amp; inhibitors', 'Surface Plasmon Resonance/*methods', 'Voacanga/*chemistry']</t>
  </si>
  <si>
    <t>['Animals', 'Asthenozoospermia/*drug therapy/pathology', 'Biotin/pharmacology', 'Blastocyst/drug effects', 'Cryopreservation', 'Culture Media/*chemistry', 'Embryonic Development/*drug effects', 'Female', 'Fertilization/drug effects', 'Fertilization in Vitro/drug effects', 'Gene Expression Regulation, Developmental/drug effects', 'Glucokinase/genetics', 'Humans', 'Male', 'Mice', 'Pentoxifylline/pharmacology', 'Pregnancy', 'Protein Tyrosine Phosphatase, Non-Receptor Type 1/genetics', 'Sperm Motility/drug effects', 'Spermatozoa/drug effects/*growth &amp; development']</t>
  </si>
  <si>
    <t>['Dose-Response Relationship, Drug', 'Drug Evaluation, Preclinical', 'Hep G2 Cells', 'Humans', 'Molecular Structure', 'Palmitic Acid/chemistry/*pharmacology', 'Peptides/chemistry/*pharmacology', 'Protein Tyrosine Phosphatase, Non-Receptor Type 1/*antagonists &amp; inhibitors/metabolism', 'Structure-Activity Relationship']</t>
  </si>
  <si>
    <t>['Density Functional Theory', 'Dose-Response Relationship, Drug', 'Enzyme Inhibitors/chemical synthesis/chemistry/*pharmacology', 'Humans', 'Lithocholic Acid/chemical synthesis/chemistry/*pharmacology', '*Molecular Docking Simulation', 'Molecular Structure', 'Optical Phenomena', 'Protein Tyrosine Phosphatase, Non-Receptor Type 1/*antagonists &amp; inhibitors/metabolism', 'Structure-Activity Relationship', 'Triazoles/chemistry/*pharmacology']</t>
  </si>
  <si>
    <t>['Animals', 'Apoptosis', 'Breast Neoplasms/genetics/metabolism/*pathology', 'Cell Proliferation', 'Disease Progression', 'Female', '*Gene Expression Regulation, Neoplastic', 'Humans', 'Mice', 'Mice, Nude', 'MicroRNAs/*genetics', 'Prognosis', 'Protein Tyrosine Phosphatase, Non-Receptor Type 1/genetics/*metabolism', 'Tumor Cells, Cultured', 'Xenograft Model Antitumor Assays']</t>
  </si>
  <si>
    <t>['Animals', 'Animals, Newborn', 'Astrocytes/*cytology/drug effects', 'Cells, Cultured', 'Connexin 30/genetics', 'Connexin 43', 'Cytokines/metabolism', 'Hypothalamus/*cytology/drug effects', 'Leptin/*adverse effects', 'Lipopolysaccharides/*adverse effects', 'Organ Size/drug effects', 'Protein Tyrosine Phosphatase, Non-Receptor Type 1/metabolism', 'Protein Tyrosine Phosphatase, Non-Receptor Type 2/*genetics/metabolism', 'Rats', 'Rats, Wistar', 'Up-Regulation']</t>
  </si>
  <si>
    <t>['Animals', 'Arcuate Nucleus of Hypothalamus/*metabolism', 'Diet, High-Fat/adverse effects', '*Gluconeogenesis', 'Insulin/*metabolism', 'Leptin/*metabolism', 'Liver/*metabolism', 'Male', 'Mice', 'Mice, Inbred C57BL', 'Obesity/etiology/*metabolism', 'Protein Tyrosine Phosphatase, Non-Receptor Type 1/genetics/metabolism', 'Signal Transduction']</t>
  </si>
  <si>
    <t>['Animals', 'Apoptosis', '*Gene Expression Regulation', 'Male', 'MicroRNAs/*genetics', 'Myocardial Reperfusion Injury/etiology/metabolism/pathology/*prevention &amp; control', '*Protective Agents', 'Protein Tyrosine Phosphatase, Non-Receptor Type 1/*antagonists &amp; inhibitors', 'Rats', 'Rats, Sprague-Dawley']</t>
  </si>
  <si>
    <t>['Animals', 'Antineoplastic Agents, Phytogenic/chemistry/*isolation &amp; purification/pharmacology', 'Antioxidants/chemistry/*isolation &amp; purification/pharmacology', 'Cell Line, Tumor', 'Cell Proliferation/drug effects', 'Cell Survival/drug effects', 'Circular Dichroism', 'Down-Regulation', 'HCT116 Cells', 'Humans', 'Lignans/chemistry/*isolation &amp; purification/pharmacology', 'Lipopolysaccharides/*adverse effects', 'Litsea/*chemistry', 'Mice', 'Molecular Structure', 'Nitric Oxide/metabolism', 'Plant Extracts/chemistry/isolation &amp; purification/pharmacology', 'Plants, Medicinal/chemistry', 'Protein Tyrosine Phosphatase, Non-Receptor Type 1/metabolism', 'RAW 264.7 Cells', 'Structure-Activity Relationship']</t>
  </si>
  <si>
    <t>['Adult', 'Aged', 'Algorithms', 'Area Under Curve', 'Biomarkers/blood', 'Blood Proteins/*metabolism', 'Case-Control Studies', 'Coronary Artery Disease/*blood/*complications', 'Diabetes Mellitus, Type 2/*blood/*complications', 'Female', 'Humans', 'Machine Learning', 'Male', 'Middle Aged', 'Principal Component Analysis', 'Signal Transduction']</t>
  </si>
  <si>
    <t>['Animals', 'Aorta/metabolism', '*Diet, High-Fat', 'Disease Models, Animal', 'Endothelium, Vascular/cytology/*drug effects/metabolism', 'Insulin/pharmacology', 'Insulin Resistance', 'Male', 'Mice', 'Mice, Inbred C57BL', 'Myrtaceae/*chemistry/metabolism', 'Nitric Oxide/metabolism', 'Nitric Oxide Synthase Type III/metabolism', 'Obesity/metabolism/*pathology', 'Phosphorylation', 'Plant Extracts/chemistry/metabolism/*pharmacology', 'Plant Leaves/chemistry/metabolism', 'Protein Tyrosine Phosphatase, Non-Receptor Type 1/antagonists &amp; inhibitors/genetics/metabolism', 'Proto-Oncogene Proteins c-akt/metabolism', 'Triterpenes/chemistry/metabolism/*pharmacology']</t>
  </si>
  <si>
    <t>['Calixarenes/chemical synthesis/*chemistry/metabolism', 'Catalytic Domain', 'Enzyme Inhibitors/chemical synthesis/*chemistry/metabolism', 'Humans', 'Kinetics', 'Molecular Docking Simulation', 'Phosphinic Acids/chemical synthesis/*chemistry/metabolism', 'Protein Binding', 'Protein Tyrosine Phosphatase, Non-Receptor Type 1/*antagonists &amp; inhibitors/chemistry/metabolism']</t>
  </si>
  <si>
    <t>['Acrolein/*analogs &amp; derivatives/chemistry/pharmacology', 'Antineoplastic Agents/*pharmacology', 'Breast Neoplasms/*drug therapy', 'Cell Survival/drug effects', 'Curcumin/chemistry/*pharmacology', 'Diabetes Mellitus, Type 2/*drug therapy', 'Drug Screening Assays, Antitumor', 'Female', 'Humans', 'Hypoglycemic Agents/*pharmacology', 'MCF-7 Cells', 'Protein Tyrosine Phosphatase, Non-Receptor Type 1/*antagonists &amp; inhibitors']</t>
  </si>
  <si>
    <t>['Diabetes Mellitus, Type 2/*drug therapy/metabolism', 'Enzyme Inhibitors/chemistry/*pharmacology', 'Humans', 'Hypoglycemic Agents/chemistry/*pharmacology', 'Models, Molecular', 'Molecular Structure', 'Protein Tyrosine Phosphatase, Non-Receptor Type 1/*antagonists &amp; inhibitors/metabolism', 'Structure-Activity Relationship']</t>
  </si>
  <si>
    <t>['Biological Assay', 'Dose-Response Relationship, Drug', '*Drug Discovery', 'Enzyme Inhibitors/chemical synthesis/chemistry/*pharmacology', 'Humans', 'Molecular Docking Simulation', 'Molecular Structure', 'Protein Tyrosine Phosphatase, Non-Receptor Type 1/*antagonists &amp; inhibitors/metabolism', 'Structure-Activity Relationship', 'Xanthenes/chemical synthesis/chemistry/*pharmacology']</t>
  </si>
  <si>
    <t>['Biomarkers', 'Blood Chemical Analysis/*methods', 'Copper/*adverse effects', 'Cytokines/metabolism', 'Inflammation/blood/diagnosis/etiology', 'Occupational Exposure/*adverse effects', 'Protein Tyrosine Phosphatase, Non-Receptor Type 1/*antagonists &amp; inhibitors', '*Welding', '*Zinc/adverse effects']</t>
  </si>
  <si>
    <t>['Alzheimer Disease/metabolism', 'Animals', 'Brain/metabolism', 'Dementia, Vascular/*drug therapy/metabolism/physiopathology', 'Disease Models, Animal', 'Hyperhomocysteinemia/complications', 'Male', 'Maze Learning/drug effects', 'Mice', 'Oxidative Stress/drug effects', 'Protein Tyrosine Phosphatase, Non-Receptor Type 1/*metabolism', 'Vanadates/*pharmacology']</t>
  </si>
  <si>
    <t>['Binding Sites/drug effects', 'Drug Design', 'Drug Evaluation, Preclinical', 'Enzyme Inhibitors/chemistry/*pharmacology', 'Humans', 'Ligands', 'Models, Molecular', 'Molecular Structure', 'Protein Tyrosine Phosphatase, Non-Receptor Type 1/*antagonists &amp; inhibitors/chemistry/metabolism', 'Static Electricity']</t>
  </si>
  <si>
    <t>['Animals', 'Carcinoma, Hepatocellular/genetics/*metabolism/pathology', '*Cell Movement', '*Cell Proliferation', 'Down-Regulation', 'Female', 'Gene Expression Regulation, Enzymologic', 'Gene Expression Regulation, Neoplastic', 'Hep G2 Cells', 'Humans', 'Liver Neoplasms/genetics/*metabolism/pathology', 'Mice', 'Mice, Inbred BALB C', 'Mice, Nude', 'MicroRNAs/genetics/*metabolism', 'Neoplasm Invasiveness', 'Neoplasm Proteins/*biosynthesis/genetics', 'Protein Tyrosine Phosphatase, Non-Receptor Type 1/*biosynthesis/genetics', 'RNA, Neoplasm/*biosynthesis/genetics']</t>
  </si>
  <si>
    <t>['A549 Cells', '*Alkaloids/chemistry/isolation &amp; purification/pharmacology', 'Animals', 'Aquatic Organisms/*chemistry', 'China', '*Enzyme Inhibitors/chemistry/isolation &amp; purification/pharmacology', 'Humans', 'Porifera/*chemistry', 'Protein Tyrosine Phosphatase, Non-Receptor Type 1/*antagonists &amp; inhibitors/chemistry', 'Tryptophan/analogs &amp; derivatives/chemistry/isolation &amp; purification/pharmacology', 'Tyrosine/analogs &amp; derivatives/chemistry/isolation &amp; purification/pharmacology']</t>
  </si>
  <si>
    <t>['Cells, Cultured', 'Deoxycholic Acid/*administration &amp; dosage/chemistry', 'Ephrin-A3/genetics', 'Gene Silencing', 'Human Umbilical Vein Endothelial Cells/metabolism', 'Humans', 'MicroRNAs/*administration &amp; dosage/chemistry', 'Polyethyleneimine/*administration &amp; dosage/chemistry', 'Protein Tyrosine Phosphatase, Non-Receptor Type 1/genetics', 'Transfection', 'Wound Healing']</t>
  </si>
  <si>
    <t>['Cell Line, Tumor', 'Enzyme Assays/methods', 'Fluorescent Dyes/chemical synthesis/*chemistry', 'Humans', 'Microscopy, Confocal/methods', 'Microscopy, Fluorescence/methods', 'Organophosphates/chemical synthesis/*chemistry', 'Phenazines/chemical synthesis/*chemistry', 'Proof of Concept Study', 'Protein Tyrosine Phosphatase, Non-Receptor Type 1/*analysis', 'Vibration']</t>
  </si>
  <si>
    <t>['Angiotensin II/metabolism/*pharmacology', 'Animals', 'Apoptosis/drug effects', 'Cells, Cultured', 'Chromones/pharmacology', 'Dose-Response Relationship, Drug', 'Endothelial Cells/drug effects/*metabolism/pathology', 'Endothelium, Vascular/cytology', 'Male', 'Morpholines/pharmacology', 'Myocardium/cytology', 'Phosphatidylinositol 3-Kinases/*metabolism', 'Protein Tyrosine Phosphatase, Non-Receptor Type 1/antagonists &amp; inhibitors/*metabolism', 'Proto-Oncogene Proteins c-akt/*metabolism', 'Rats, Sprague-Dawley', 'Signal Transduction']</t>
  </si>
  <si>
    <t>['Adipose Tissue, White/metabolism', 'Administration, Intranasal', 'Animals', 'Blood-Brain Barrier/metabolism', 'Cholestanes/administration &amp; dosage', 'Diet, High-Fat', 'Feeding Behavior/drug effects', 'Gliosis/genetics/metabolism', 'Glucocorticoids/pharmacology', 'Hypothalamus/drug effects/*metabolism', 'Insulin Resistance/*genetics', 'Leptin/*metabolism/pharmacology', 'Male', 'Mice', 'Mice, Inbred C57BL', 'Mice, Knockout', 'Mifepristone/administration &amp; dosage', 'Obesity/genetics/*metabolism', 'Protein Tyrosine Phosphatase, Non-Receptor Type 1/antagonists &amp; inhibitors/*metabolism', 'Protein Tyrosine Phosphatase, Non-Receptor Type 2/*metabolism', 'Spermine/administration &amp; dosage/analogs &amp; derivatives', 'Weight Loss/*genetics']</t>
  </si>
  <si>
    <t>['Animals', 'Biomarkers', 'DNA, Viral/genetics/metabolism', 'Host-Pathogen Interactions/immunology', 'Humans', '*Immunity, Innate', 'Immunohistochemistry', 'Membrane Proteins/*metabolism', 'Mice', 'Phosphorylation', 'Proteasome Endopeptidase Complex/*metabolism', 'Protein Binding', 'Protein Tyrosine Phosphatase, Non-Receptor Type 1/*metabolism', 'Protein Tyrosine Phosphatase, Non-Receptor Type 2/*metabolism', 'Proteolysis', 'Signal Transduction', 'Virus Diseases/*immunology/*metabolism/virology']</t>
  </si>
  <si>
    <t>['Animals', 'Apoptosis/*genetics', 'Carcinogenesis/*genetics/pathology', 'Carcinoma, Hepatocellular/*genetics/metabolism/pathology', 'Cell Line, Tumor', 'Cell Proliferation/*genetics', '*Gene Expression Regulation, Neoplastic', 'Humans', 'Liver/metabolism/pathology', 'Liver Neoplasms/*genetics/metabolism/pathology', 'Mice', 'Mice, Transgenic', 'MicroRNAs/*genetics/metabolism', 'Signal Transduction/genetics']</t>
  </si>
  <si>
    <t>['Animals', 'Cells, Cultured', 'Cytokines/immunology/metabolism', 'Humans', 'Mice, Inbred C57BL', 'Mice, Knockout', 'Neutrophils/cytology/*immunology/metabolism', 'Nitric Oxide/*immunology/metabolism', 'Nitric Oxide Synthase Type II/immunology/metabolism', 'Phagocytosis/immunology', 'Protein Tyrosine Phosphatase, Non-Receptor Type 1/genetics/*immunology/metabolism', 'Pseudomonas Infections/*immunology/metabolism/microbiology', 'Pseudomonas aeruginosa/*immunology/physiology', 'STAT1 Transcription Factor/immunology/metabolism', 'Signal Transduction/immunology', 'Toll-Like Receptor 4/immunology/metabolism']</t>
  </si>
  <si>
    <t>['Benzamides/chemical synthesis/chemistry/*pharmacology', 'Cell Line', 'Cell Survival/drug effects', 'Dose-Response Relationship, Drug', '*Drug Discovery', 'Enzyme Inhibitors/chemical synthesis/chemistry/*pharmacology', 'Hep G2 Cells', 'Humans', 'Molecular Docking Simulation', 'Molecular Structure', 'Protein Tyrosine Phosphatase, Non-Receptor Type 1/*antagonists &amp; inhibitors/metabolism', 'Structure-Activity Relationship']</t>
  </si>
  <si>
    <t>['Binding Sites', 'Catalytic Domain', 'Cell Membrane Permeability/drug effects', 'Enzyme Inhibitors/*chemistry/metabolism/pharmacology', 'Humans', 'Inhibitory Concentration 50', 'Lipids/*chemistry', 'Molecular Docking Simulation', 'Protein Tyrosine Phosphatase, Non-Receptor Type 1/*antagonists &amp; inhibitors/metabolism', 'Salicylic Acid/*chemistry/metabolism/pharmacology', 'Structure-Activity Relationship']</t>
  </si>
  <si>
    <t>['Animals', 'Basic Helix-Loop-Helix Transcription Factors/genetics', 'Carcinogenesis/*genetics/*metabolism/pathology', 'Cell Line, Tumor', 'DNA Copy Number Variations', 'Disease Models, Animal', 'Gene Expression Regulation, Neoplastic', 'Homeodomain Proteins/genetics', 'Humans', 'Leukemia, Myeloid, Acute/*genetics/*metabolism/pathology', 'Mice', 'Mice, Inbred C57BL', 'Minichromosome Maintenance Complex Component 2/genetics/metabolism', 'Nuclear Pore Complex Proteins/genetics/metabolism', 'PAX5 Transcription Factor/metabolism', '*Phenotype', 'Protein Tyrosine Phosphatase, Non-Receptor Type 1/metabolism', 'Proto-Oncogene Proteins c-abl/metabolism', 'Receptor, Notch1/genetics/metabolism', 'Spleen/pathology', 'Transcription Factors/genetics/metabolism', 'Transcriptome']</t>
  </si>
  <si>
    <t>['China', 'Diacylglycerol O-Acyltransferase/antagonists &amp; inhibitors', 'Flavonoids/isolation &amp; purification/*pharmacology', 'Glycoside Hydrolase Inhibitors/isolation &amp; purification/pharmacology', 'HEK293 Cells', 'Humans', 'Hypoglycemic Agents/isolation &amp; purification/*pharmacology', 'Molecular Structure', 'Phytochemicals/isolation &amp; purification/pharmacology', 'Protein Tyrosine Phosphatase, Non-Receptor Type 1/antagonists &amp; inhibitors', 'Psoralea/*chemistry', 'Seeds/*chemistry']</t>
  </si>
  <si>
    <t>['Enzyme Inhibitors/chemistry/*pharmacology', 'Humans', 'Models, Molecular', 'Molecular Structure', 'Protein Tyrosine Phosphatase, Non-Receptor Type 1/*antagonists &amp; inhibitors/metabolism', '*Quantitative Structure-Activity Relationship']</t>
  </si>
  <si>
    <t>['Breast Neoplasms/*drug therapy', 'Cell Survival/*drug effects', 'Docosahexaenoic Acids/*pharmacology', 'Female', 'Gene Expression Regulation, Enzymologic/*drug effects', 'Humans', 'MCF-7 Cells', 'Protein Tyrosine Phosphatase, Non-Receptor Type 1/genetics/*metabolism']</t>
  </si>
  <si>
    <t>['Anhydrides/*chemistry', 'Animals', 'Anti-Inflammatory Agents, Non-Steroidal/chemistry/pharmacology', 'Endophytes/*chemistry', 'Fermentation', 'Furans/*chemistry', 'Hypoglycemic Agents/pharmacology', 'Maleic Anhydrides/chemistry', 'Mice', 'Molecular Structure', 'Plant Leaves/microbiology', 'Protein Tyrosine Phosphatase, Non-Receptor Type 1/antagonists &amp; inhibitors', 'RAW 264.7 Cells', 'Talaromyces/*chemistry', 'Tylophora/microbiology', 'Xanthine Oxidase/antagonists &amp; inhibitors']</t>
  </si>
  <si>
    <t>['Cell Survival/drug effects', 'Dose-Response Relationship, Drug', '*Drug Design', 'Enzyme Inhibitors/chemical synthesis/chemistry/*pharmacology', 'Hep G2 Cells', 'Humans', 'Hypoglycemic Agents/chemical synthesis/chemistry/*pharmacology', 'Imidazolidines/chemical synthesis/chemistry/*pharmacology', 'Molecular Structure', 'Protein Tyrosine Phosphatase, Non-Receptor Type 1/*antagonists &amp; inhibitors/metabolism', 'Structure-Activity Relationship', 'Tumor Cells, Cultured']</t>
  </si>
  <si>
    <t>['Animals', '*Apoptosis', 'Apoptosis Regulatory Proteins/metabolism', 'Cell Hypoxia', 'Cell Line', 'Disease Models, Animal', 'MicroRNAs/genetics/*metabolism', 'Mitochondria, Heart/*enzymology/pathology', 'Myocardial Infarction/*enzymology/genetics/pathology/physiopathology', 'Myocytes, Cardiac/*enzymology/pathology', 'Protein Tyrosine Phosphatase, Non-Receptor Type 1/genetics/*metabolism', 'Rats, Sprague-Dawley', 'Signal Transduction', 'Up-Regulation', '*Ventricular Function, Left', '*Ventricular Remodeling']</t>
  </si>
  <si>
    <t>['Crystallography, X-Ray', 'Enzyme Inhibitors/chemistry/isolation &amp; purification/*pharmacology', 'Humans', 'Monoterpenes/chemistry/isolation &amp; purification/*pharmacology', 'Protein Tyrosine Phosphatase, Non-Receptor Type 1/*antagonists &amp; inhibitors', 'Psidium/*chemistry', 'Spectrum Analysis/methods']</t>
  </si>
  <si>
    <t>['Anthocyanins/*chemistry/isolation &amp; purification', 'Blueberry Plants/*chemistry', 'Enzyme Inhibitors/*chemistry/isolation &amp; purification', 'Fruit/chemistry', 'Glucosides/*chemistry/isolation &amp; purification', 'Humans', 'Kinetics', 'Molecular Docking Simulation', 'Molecular Structure', 'Phosphatidylinositol 3-Kinases/metabolism', 'Plant Extracts/*chemistry/isolation &amp; purification', 'Protein Tyrosine Phosphatase, Non-Receptor Type 1/*antagonists &amp; inhibitors/chemistry']</t>
  </si>
  <si>
    <t>['AMP-Activated Protein Kinases/antagonists &amp; inhibitors/metabolism', 'Animals', 'Carcinoma, Pancreatic Ductal/*metabolism/pathology/*therapy', 'Carrier Proteins/antagonists &amp; inhibitors/metabolism', 'Cell Line, Tumor', 'Disease Progression', 'Female', 'Humans', 'Male', 'Mechanistic Target of Rapamycin Complex 1/antagonists &amp; inhibitors/metabolism', 'Membrane Proteins/antagonists &amp; inhibitors/metabolism', 'Mice', 'Mice, Inbred BALB C', 'Mice, Nude', 'Pancreatic Neoplasms/*metabolism/pathology/*therapy', 'Protein Tyrosine Phosphatase, Non-Receptor Type 1/*antagonists &amp; inhibitors/biosynthesis/genetics/metabolism', 'RNA, Small Interfering/administration &amp; dosage/genetics', 'Random Allocation', 'Signal Transduction/drug effects', 'Small Molecule Libraries/pharmacology', 'Thyroid Hormones/metabolism', 'Xenograft Model Antitumor Assays']</t>
  </si>
  <si>
    <t>['Benzofurans/chemistry', 'Cycloaddition Reaction', 'Hep G2 Cells', 'Humans', '*Morus', 'Phytochemicals/*chemistry/*pharmacology', 'Protein Tyrosine Phosphatase, Non-Receptor Type 1/*antagonists &amp; inhibitors', 'Stilbenes/chemistry']</t>
  </si>
  <si>
    <t>['Biomarkers, Tumor/analysis', 'Cell Line, Tumor', 'Cell Proliferation/physiology', 'Child', 'Child, Preschool', 'Female', 'Humans', 'Infant', 'Male', 'Neuroblastoma/*pathology', 'Protein Tyrosine Phosphatase, Non-Receptor Type 1/*metabolism']</t>
  </si>
  <si>
    <t>['3T3-L1 Cells', 'Abietanes/chemistry/isolation &amp; purification/*pharmacology', 'Animals', 'Dose-Response Relationship, Drug', 'Enzyme Inhibitors/chemistry/isolation &amp; purification/*pharmacology', 'Glucose/analogs &amp; derivatives/chemistry/*pharmacology', 'Kinetics', 'Mice', 'Orthosiphon/*chemistry', 'Protein Tyrosine Phosphatase, Non-Receptor Type 1/*antagonists &amp; inhibitors/metabolism', 'Structure-Activity Relationship']</t>
  </si>
  <si>
    <t>['Carbocyanines/chemistry', 'Fluorescein-5-isothiocyanate/chemistry', 'Fluorescent Dyes/chemistry', 'Gold/chemistry', 'HeLa Cells', 'Histone Deacetylase Inhibitors/chemistry', 'Histone Deacetylases/*analysis/chemistry', 'Humans', 'Hydroxamic Acids/chemistry', 'Limit of Detection', 'Metal Nanoparticles/*chemistry', 'Phosphopeptides/*chemistry', 'Protein Processing, Post-Translational', 'Protein Tyrosine Phosphatase, Non-Receptor Type 1/*analysis/antagonists &amp; inhibitors/chemistry', 'Spectrometry, Fluorescence/methods', 'Vanadates/chemistry']</t>
  </si>
  <si>
    <t>['Animals', 'Antineoplastic Agents/chemical synthesis/*pharmacology', 'Apoptosis/drug effects', 'Cattle', 'Cell Line, Tumor', 'Cell Proliferation/drug effects', 'Cisplatin/pharmacology', 'Coordination Complexes/chemical synthesis/*pharmacology', 'DNA/chemistry', 'Enzyme Inhibitors/chemical synthesis/*pharmacology', 'Humans', 'Intercalating Agents/chemical synthesis/pharmacology', 'Platinum/chemistry', 'Protein Tyrosine Phosphatase, Non-Receptor Type 1/*antagonists &amp; inhibitors']</t>
  </si>
  <si>
    <t>['Allyl Compounds/*chemistry', 'Catalysis', 'Humans', 'Hydrocarbons, Fluorinated/chemical synthesis/chemistry/*pharmacology', 'Molecular Structure', 'Organophosphonates/chemical synthesis/chemistry/*pharmacology', 'Protein Tyrosine Phosphatase, Non-Receptor Type 1/*antagonists &amp; inhibitors/metabolism', 'Ruthenium/*chemistry']</t>
  </si>
  <si>
    <t>['Acetamides/chemical synthesis/chemistry/*pharmacology', 'Animals', 'Blood Glucose/drug effects', 'Diabetes Mellitus, Experimental/chemically induced/*drug therapy', 'Dose-Response Relationship, Drug', '*Drug Design', 'Enzyme Inhibitors/chemical synthesis/chemistry/*pharmacology', 'Humans', 'Hypoglycemic Agents/chemical synthesis/chemistry/*pharmacology', 'Molecular Structure', 'Protein Tyrosine Phosphatase, Non-Receptor Type 1/*antagonists &amp; inhibitors/metabolism', 'Rats', 'Streptozocin', 'Structure-Activity Relationship', 'Tetrazoles/chemical synthesis/chemistry/*pharmacology']</t>
  </si>
  <si>
    <t>['Alkaloids/*chemical synthesis/chemistry', 'Humans', 'Limonins/*chemical synthesis/chemistry', 'Models, Molecular', 'Molecular Structure', 'Protein Tyrosine Phosphatase, Non-Receptor Type 1/antagonists &amp; inhibitors', 'Pyrans/*chemistry', 'Pyridines/*chemistry']</t>
  </si>
  <si>
    <t>['Animals', 'Cytokines/immunology/metabolism', 'Dual Specificity Phosphatase 1/genetics/*immunology/metabolism', 'Humans', 'Interleukin-10/immunology/metabolism', 'Macrophage Activation/genetics/*immunology', 'Macrophages/classification/*immunology/metabolism', 'Male', 'Mice', 'Mice, Inbred C57BL', 'Mice, Knockout', 'MicroRNAs/genetics/*immunology', 'Protein Tyrosine Phosphatase, Non-Receptor Type 1/genetics/*immunology/metabolism', 'RAW 264.7 Cells', 'RNA Interference', 'Signal Transduction/genetics/immunology']</t>
  </si>
  <si>
    <t>['Animals', 'Australia', 'Chromosome Mapping/veterinary', 'Disease Resistance/genetics', 'Feces/parasitology', 'Genome-Wide Association Study/veterinary', 'Heredity', 'Intestinal Diseases, Parasitic/genetics/*veterinary', 'Sheep/genetics', 'Sheep Diseases/*genetics/*parasitology']</t>
  </si>
  <si>
    <t>['Computational Biology', 'HEK293 Cells', 'Humans', 'Membrane Proteins/chemistry/*metabolism', 'Phosphorylation', 'Polyubiquitin/metabolism', 'Protein Binding', 'Protein Tyrosine Phosphatase, Non-Receptor Type 1/*metabolism', '*Proteomics', 'Substrate Specificity', 'Tyrosine/*metabolism']</t>
  </si>
  <si>
    <t>['Apoptosis', 'Biomarkers, Tumor/genetics/*metabolism', 'Brain Neoplasms/genetics/metabolism/mortality/pathology', 'Case-Control Studies', 'Cell Movement', 'Cell Proliferation', 'Disease Progression', 'Extracellular Signal-Regulated MAP Kinases/genetics/*metabolism', 'Female', 'Follow-Up Studies', '*Gene Expression Regulation, Neoplastic', 'Glioma/genetics/metabolism/*mortality/pathology', 'Humans', 'MAP Kinase Signaling System', 'Male', 'Middle Aged', 'Phosphatidylinositol 3-Kinases/genetics/*metabolism', 'Prognosis', 'Protein Tyrosine Phosphatase, Non-Receptor Type 1/genetics/*metabolism', 'Proto-Oncogene Proteins c-akt/genetics/*metabolism', 'Signal Transduction', 'Survival Rate', 'Tumor Cells, Cultured']</t>
  </si>
  <si>
    <t>['Adenocarcinoma/*drug therapy/enzymology', 'Antineoplastic Agents/chemistry/*pharmacology', 'Breast Neoplasms/*drug therapy/enzymology', 'Cell Proliferation/drug effects', 'Cell Survival/drug effects', 'Humans', 'Iridoids/chemistry/*pharmacology', 'MCF-7 Cells', 'Molecular Dynamics Simulation', 'Protein Tyrosine Phosphatase, Non-Receptor Type 1/chemistry/genetics/*metabolism']</t>
  </si>
  <si>
    <t>['Dipeptidyl Peptidase 4/chemistry', 'Dipeptidyl-Peptidase IV Inhibitors/*chemistry/isolation &amp; purification', 'Glycoside Hydrolase Inhibitors/*chemistry/isolation &amp; purification', 'Hypoglycemic Agents/*chemistry/isolation &amp; purification', 'Molecular Structure', 'Paeonia/*chemistry', 'Plant Extracts/*chemistry/isolation &amp; purification', 'Protein Tyrosine Phosphatase, Non-Receptor Type 1/*antagonists &amp; inhibitors/chemistry', 'Seeds/chemistry', 'Stilbenes/*chemistry/isolation &amp; purification', 'alpha-Glucosidases/chemistry']</t>
  </si>
  <si>
    <t>['Enzyme Inhibitors/chemistry/isolation &amp; purification/*pharmacology', 'Humans', 'Indoles/chemistry/isolation &amp; purification/*pharmacology', 'Models, Molecular', 'Molecular Conformation', 'Penicillium/*chemistry', 'Protein Tyrosine Phosphatase, Non-Receptor Type 1/*antagonists &amp; inhibitors/metabolism', 'Protein Tyrosine Phosphatase, Non-Receptor Type 2/*antagonists &amp; inhibitors/metabolism', 'Quantum Theory', 'Terpenes/chemistry/isolation &amp; purification/*pharmacology']</t>
  </si>
  <si>
    <t>['Activating Transcription Factor 4/*metabolism', 'Animals', 'Cell Line', 'Cytokines/biosynthesis', 'Endoplasmic Reticulum Stress/drug effects', 'Eukaryotic Initiation Factor-2/*metabolism', 'Inflammasomes/drug effects/metabolism', 'Inflammation/*metabolism/*pathology', 'Inflammation Mediators/metabolism', 'Lipopolysaccharides', 'Mice', 'Microglia/drug effects/metabolism/*pathology', 'NF-kappa B/metabolism', 'Oxytocin/*pharmacology', 'Phosphorylation/drug effects', 'Protein Tyrosine Phosphatase, Non-Receptor Type 1/metabolism', '*Signal Transduction/drug effects', 'p38 Mitogen-Activated Protein Kinases/metabolism']</t>
  </si>
  <si>
    <t>['*Acid-Base Equilibrium', 'Bicarbonates/*metabolism', 'Cell Line, Tumor', 'Epidermal Growth Factor/genetics/*metabolism', 'Homeodomain Proteins/genetics/metabolism', 'Humans', 'Hydrogen Peroxide/metabolism', 'NADP/genetics/metabolism', 'Oxidation-Reduction', 'Phosphorylation/genetics', 'Protein Tyrosine Phosphatase, Non-Receptor Type 1/genetics/*metabolism', 'Signal Transduction', 'Thioredoxin Reductase 1/genetics/metabolism', 'Thioredoxins/genetics']</t>
  </si>
  <si>
    <t>['China', 'Complex Mixtures/*chemistry', 'Drugs, Chinese Herbal/*analysis/pharmacology', 'Humans', 'Hypoglycemic Agents/*analysis/pharmacology', 'Medicine, Chinese Traditional', 'Plants, Medicinal/*chemistry', 'Protein Tyrosine Phosphatase, Non-Receptor Type 1/antagonists &amp; inhibitors/metabolism', 'alpha-Amylases/antagonists &amp; inhibitors/metabolism', 'alpha-Glucosidases/metabolism']</t>
  </si>
  <si>
    <t>['Cell Line', 'Cell Survival/drug effects', 'Dose-Response Relationship, Drug', 'Enzyme Inhibitors/chemical synthesis/chemistry/*pharmacology', 'Humans', 'Models, Molecular', 'Molecular Structure', 'Protein Tyrosine Phosphatase, Non-Receptor Type 1/*antagonists &amp; inhibitors/metabolism', 'Structure-Activity Relationship']</t>
  </si>
  <si>
    <t>['Alkaloids/*chemistry/pharmacology/toxicity', 'Animals', 'Animals, Genetically Modified', 'Antioxidants/chemistry/pharmacology', 'Crystallography, X-Ray', 'Dysidea/*chemistry', 'Enzyme Inhibitors/chemistry/*pharmacology', 'Magnetic Resonance Spectroscopy', 'Molecular Structure', 'Protein Tyrosine Phosphatase, Non-Receptor Type 1/antagonists &amp; inhibitors/metabolism', 'Zebrafish/genetics']</t>
  </si>
  <si>
    <t>['Antineoplastic Agents/pharmacology/*therapeutic use', 'Humans', 'Neoplasms/*drug therapy/metabolism', 'Protein Tyrosine Phosphatase, Non-Receptor Type 1/*antagonists &amp; inhibitors/metabolism', 'src-Family Kinases/metabolism']</t>
  </si>
  <si>
    <t>['Acrosome Reaction/physiology', 'Blotting, Western', 'Catalysis', 'Computational Biology', 'Exocytosis/physiology', 'Fluorescent Antibody Technique, Indirect', 'Humans', 'Male', 'N-Ethylmaleimide-Sensitive Proteins/*metabolism', 'Phosphorylation/*physiology', 'Plasmids', 'Protein Binding', 'Protein Tyrosine Phosphatase, Non-Receptor Type 1/metabolism', 'SNARE Proteins/*metabolism', 'Spermatozoa/metabolism', 'Tyrosine/metabolism']</t>
  </si>
  <si>
    <t>['Animals', 'Enzyme Inhibitors/*chemistry/metabolism', 'Macrolides/*chemistry/metabolism', 'Mice', 'Nitrogen/*chemistry/metabolism', 'Protein Binding/physiology', 'Protein Isoforms/chemistry/metabolism', 'Protein Structure, Tertiary', 'Protein Tyrosine Phosphatase, Non-Receptor Type 1/*antagonists &amp; inhibitors/*chemistry/metabolism']</t>
  </si>
  <si>
    <t>['Adenine/*metabolism', 'Adenosine Triphosphate/metabolism', 'Adult', 'Animals', 'Case-Control Studies', 'Cell Membrane/metabolism', 'Diabetes Mellitus, Experimental/metabolism', 'Diabetes Mellitus, Type 2/*metabolism', 'Disease Models, Animal', 'Female', 'Hepatocytes/metabolism', 'Homeostasis', 'Humans', 'Hydrogen-Ion Concentration', 'Hyperglycemia/metabolism', 'Insulin Resistance', 'Kinetics', 'Liver/*metabolism', 'Magnetic Resonance Spectroscopy', 'Male', 'Metformin/pharmacology', 'Mice', 'Mice, Inbred C57BL', 'Middle Aged', 'Nucleotides/*chemistry', 'Protein Tyrosine Phosphatase, Non-Receptor Type 1/*metabolism']</t>
  </si>
  <si>
    <t>['Animals', 'Apoptosis/genetics', 'Bile Acids and Salts/metabolism', 'Biomarkers', 'Cell Line', 'Culture Media, Conditioned/metabolism/pharmacology', 'Disease Models, Animal', 'Female', 'Gene Expression', 'Hepatic Stellate Cells/metabolism', 'Hepatocytes/metabolism', 'Immunohistochemistry', 'Kupffer Cells/metabolism', 'Liver Cirrhosis/*etiology/*metabolism/pathology', 'Male', 'Mice', 'NADPH Oxidases/genetics/*metabolism', 'Protein Tyrosine Phosphatase, Non-Receptor Type 1/*deficiency/genetics/metabolism', 'RNA, Small Interfering/genetics', 'Reactive Oxygen Species/metabolism', 'Transforming Growth Factor beta/metabolism']</t>
  </si>
  <si>
    <t>['Animals', 'Cells, Cultured', 'Diabetes Mellitus, Type 2/*genetics/metabolism', 'Disease Models, Animal', 'Early Growth Response Protein 1/*genetics/*metabolism', 'Gene Knockout Techniques', 'Glucose/metabolism', 'Glycogen/metabolism', 'Hyperinsulinism/*genetics/metabolism', 'Insulin/metabolism', 'Insulin Resistance', 'Liver/cytology/*metabolism', 'Male', 'Mice', 'Phosphorylation', 'Protein Tyrosine Phosphatase, Non-Receptor Type 1/*genetics', 'Receptor, Insulin/metabolism', 'Transcriptional Activation']</t>
  </si>
  <si>
    <t>['Animals', 'Cardiovascular Diseases/*metabolism', 'Diabetes Mellitus, Type 2/metabolism', 'Humans', 'Insulin Resistance/*physiology', 'Protein Tyrosine Phosphatase, Non-Receptor Type 1/genetics/*metabolism', 'Signal Transduction']</t>
  </si>
  <si>
    <t>['Benzofurans/*chemistry/isolation &amp; purification', 'Enzyme Inhibitors/*chemistry/isolation &amp; purification', 'Humans', '*Molecular Docking Simulation', 'Morus/*chemistry', 'Plant Roots/*chemistry', '*Protein Tyrosine Phosphatase, Non-Receptor Type 1/antagonists &amp; inhibitors/chemistry']</t>
  </si>
  <si>
    <t>['Case-Control Studies', 'Cell Line, Tumor', 'Computational Biology/*methods', 'Databases, Genetic', 'Gene Expression Profiling', 'Gene Expression Regulation, Neoplastic', '*Gene Regulatory Networks', 'Humans', 'Lymphoma, Large B-Cell, Diffuse/*genetics', 'Oligonucleotide Array Sequence Analysis', 'Prognosis']</t>
  </si>
  <si>
    <t>['Antigens, CD/metabolism', 'Diabetes Mellitus, Type 2/*drug therapy/enzymology', 'Drug Design', 'Drug Discovery/methods', 'Enzyme Inhibitors/pharmacology', 'Humans', 'Hypoglycemic Agents/*pharmacology', 'Patents as Topic', 'Protein Tyrosine Phosphatase, Non-Receptor Type 1/*antagonists &amp; inhibitors/metabolism', 'Receptor, Insulin/metabolism']</t>
  </si>
  <si>
    <t>['Biflavonoids/isolation &amp; purification/*pharmacology', 'China', 'Hep G2 Cells', 'Humans', 'Molecular Docking Simulation', 'Molecular Structure', 'Phytochemicals/isolation &amp; purification/pharmacology', 'Plant Extracts/chemistry', 'Protein Tyrosine Phosphatase, Non-Receptor Type 1/*antagonists &amp; inhibitors', 'Selaginellaceae/*chemistry', 'Signal Transduction/drug effects']</t>
  </si>
  <si>
    <t>['Biocatalysis', 'Catalytic Domain/genetics', 'Crystallography, X-Ray', 'Humans', 'Kinetics', 'Mutation', 'Nuclear Magnetic Resonance, Biomolecular', 'Protein Conformation', 'Protein Tyrosine Phosphatase, Non-Receptor Type 1/*chemistry/genetics']</t>
  </si>
  <si>
    <t>['Computer-Aided Design', 'Diabetes Mellitus, Type 2/drug therapy/enzymology', 'Drug Design', 'Enzyme Inhibitors/*chemistry/*pharmacology', 'Humans', 'Hypoglycemic Agents/*chemistry/*pharmacology', 'Ligands', 'Molecular Docking Simulation', 'Protein Tyrosine Phosphatase, Non-Receptor Type 1/*antagonists &amp; inhibitors/metabolism', 'Pyrimidines/*chemistry/*pharmacology']</t>
  </si>
  <si>
    <t>['Adult', 'Aged', 'Blood Glucose/drug effects/metabolism', 'Body Weight/drug effects/genetics', 'Diabetes Mellitus, Type 2/complications/*drug therapy/metabolism', 'Double-Blind Method', 'Drug Therapy, Combination', 'Female', 'Humans', 'Hypoglycemic Agents/administration &amp; dosage', '*Insulin Resistance/genetics', 'Male', 'Metformin/administration &amp; dosage', 'Middle Aged', 'Obesity/complications/*drug therapy/metabolism', 'Oligodeoxyribonucleotides/administration &amp; dosage/*therapeutic use', 'Oligodeoxyribonucleotides, Antisense/administration &amp; dosage/*therapeutic use', 'Overweight/complications/*drug therapy/metabolism', 'Protein Tyrosine Phosphatase, Non-Receptor Type 1/antagonists &amp; inhibitors/*genetics', 'Sulfonylurea Compounds/administration &amp; dosage', 'Weight Loss/*drug effects/genetics']</t>
  </si>
  <si>
    <t>['*Alzheimer Disease', 'Humans', 'Memory', 'Memory Disorders', '*MicroRNAs', 'Protein Tyrosine Phosphatase, Non-Receptor Type 1', 'Signal Transduction']</t>
  </si>
  <si>
    <t>['Animals', 'Endosomes/genetics/*metabolism', 'Endothelial Cells/cytology/*metabolism', 'Mice', 'Mice, Inbred BALB C', 'Protein Transport', 'Protein Tyrosine Phosphatase, Non-Receptor Type 1/genetics/metabolism', '*Signal Transduction', 'Vascular Endothelial Growth Factor Receptor-2/genetics/*metabolism', 'Vesicular Transport Proteins/genetics/*metabolism', 'rab GTP-Binding Proteins/genetics/metabolism', 'rab4 GTP-Binding Proteins/genetics/metabolism']</t>
  </si>
  <si>
    <t>['Active Transport, Cell Nucleus/*drug effects', 'Animals', 'Catechin/*analogs &amp; derivatives/pharmacology', 'Heme Oxygenase-1/genetics/metabolism', 'Humans', 'Insulin/metabolism', '*Insulin Resistance', 'Male', 'Membrane Proteins/genetics/metabolism', 'Mice', 'Mice, Inbred C57BL', 'NF-E2-Related Factor 2/genetics/*metabolism', 'Obesity/*drug therapy/genetics/metabolism', 'Protein Tyrosine Phosphatase, Non-Receptor Type 1/*genetics/metabolism', 'Signal Transduction/drug effects']</t>
  </si>
  <si>
    <t>['Animals', 'Cell Proliferation/*radiation effects', 'DNA Damage/radiation effects', 'Fibroblasts/radiation effects', 'Gamma Rays/adverse effects', 'Gene Expression Regulation/radiation effects', 'Glutathione/genetics/metabolism', 'Macrophages/*radiation effects', 'Mice', 'Mice, Knockout', 'Phosphorylation/radiation effects', 'Protein Tyrosine Phosphatase, Non-Receptor Type 1/deficiency/*genetics', 'RNA Interference', 'Radiation Injuries/*genetics/pathology/prevention &amp; control', 'Reactive Oxygen Species/metabolism', 'beta-Galactosidase/genetics']</t>
  </si>
  <si>
    <t>['Animals', 'Blood Glucose/drug effects', 'Computer Simulation', 'Diabetes Mellitus, Experimental/blood/*drug therapy', '*Hypoglycemic Agents/chemistry/pharmacology/therapeutic use', 'Male', 'Mice', 'Molecular Conformation', 'Molecular Docking Simulation', 'Molecular Structure', 'Protein Tyrosine Phosphatase, Non-Receptor Type 1/*antagonists &amp; inhibitors/chemistry/genetics/metabolism', 'Recombinant Fusion Proteins/metabolism', '*Triterpenes/chemistry/pharmacology/therapeutic use']</t>
  </si>
  <si>
    <t>['Cell Survival/drug effects/genetics', 'Down-Regulation/drug effects/genetics', 'Gene Expression Regulation/*drug effects', 'Humans', 'Janus Kinases/*genetics', 'Monocytes/drug effects/*microbiology', 'Receptors, Cytokine/metabolism', 'STAT Transcription Factors/*genetics', 'Salmonella typhimurium/*physiology', 'Sepsis/*genetics/*microbiology/pathology', 'Up-Regulation/drug effects/genetics', 'Vasoactive Intestinal Peptide/*pharmacology']</t>
  </si>
  <si>
    <t>['Clusiaceae/*chemistry', 'Crystallography, X-Ray', 'Dose-Response Relationship, Drug', 'Enzyme Inhibitors/chemical synthesis/chemistry/*pharmacology', 'Humans', 'Models, Molecular', 'Molecular Conformation', 'Protein Tyrosine Phosphatase, Non-Receptor Type 1/*antagonists &amp; inhibitors/metabolism', 'Structure-Activity Relationship', 'Xanthones/chemical synthesis/chemistry/*pharmacology']</t>
  </si>
  <si>
    <t>['Animals', 'Apoptosis', 'Cells, Cultured', '*Endoplasmic Reticulum Stress', 'Insulin/metabolism', 'Mice', 'PTEN Phosphohydrolase/metabolism', 'Phosphatidylinositol 3-Kinases/*metabolism', 'Phosphorylation', 'Podocytes/cytology/*physiology', 'Protein Tyrosine Phosphatase, Non-Receptor Type 1/metabolism', 'Receptor, Insulin/*metabolism', '*Signal Transduction']</t>
  </si>
  <si>
    <t>['Artemisia/*chemistry', 'Dose-Response Relationship, Drug', 'Humans', 'Molecular Docking Simulation', 'Molecular Structure', 'Protein Tyrosine Phosphatase, Non-Receptor Type 1/*antagonists &amp; inhibitors/metabolism', 'Quinic Acid/*analogs &amp; derivatives/chemical synthesis/chemistry/pharmacology', 'Structure-Activity Relationship']</t>
  </si>
  <si>
    <t>['Age Factors', 'Aging/genetics/metabolism', 'Animals', 'Disease Models, Animal', 'Fibrosis', 'Gene Expression Regulation, Enzymologic', 'Heart Failure/enzymology/genetics/physiopathology/*prevention &amp; control', 'Heart Ventricles/*enzymology/pathology/physiopathology', 'Hemodynamics', 'Hypertrophy, Left Ventricular/enzymology/genetics/physiopathology/*prevention &amp; control', 'Male', 'Mesenteric Arteries/enzymology/physiopathology', 'Mice, Inbred BALB C', 'Mice, Knockout', 'Neovascularization, Physiologic', 'Protein Tyrosine Phosphatase, Non-Receptor Type 1/*deficiency/genetics', 'Ventricular Dysfunction, Left/enzymology/genetics/physiopathology/*prevention &amp; control', '*Ventricular Function, Left', '*Ventricular Remodeling']</t>
  </si>
  <si>
    <t>['Aging/*genetics', 'Female', 'Humans', 'Longevity/*genetics', 'Male', 'Polymorphism, Single Nucleotide', 'Survival Analysis']</t>
  </si>
  <si>
    <t>['3T3 Cells', 'Animals', 'Antigens, CD/genetics/*metabolism', 'Caveolin 2/genetics/*metabolism', 'Codon, Initiator/genetics', 'Endocytosis', 'HEK293 Cells', 'Humans', 'Insulin Resistance/*genetics', 'Lysosomes/metabolism', 'Mice', 'Mutagenesis, Site-Directed', 'Peptide Chain Initiation, Translational/drug effects/*genetics', 'Phosphorylation', 'Protein Isoforms/genetics/metabolism', 'Protein Tyrosine Phosphatase, Non-Receptor Type 1/genetics/*metabolism', 'Proteolysis', 'RNA Interference', 'RNA, Small Interfering/metabolism', 'Receptor, Insulin/genetics/*metabolism']</t>
  </si>
  <si>
    <t>['Cell Line, Tumor', 'DNA Mutational Analysis', '*Gene Expression Regulation, Neoplastic', 'Hodgkin Disease/*genetics/metabolism/pathology', 'Humans', 'Janus Kinases/*genetics/metabolism', '*Mutation', 'STAT Transcription Factors/*genetics/metabolism', 'Signal Transduction']</t>
  </si>
  <si>
    <t>['Amino Acid Sequence', 'Anti-Obesity Agents/*chemistry/metabolism', 'Benzophenanthridines/chemistry/metabolism', 'Binding Sites', 'Cloning, Molecular', 'Crystallography, X-Ray', 'Enzyme Inhibitors/*chemistry/metabolism', 'Escherichia coli/genetics/metabolism', 'Gene Expression', 'Humans', 'Hypoglycemic Agents/*chemistry/metabolism', 'Insulin/chemistry/metabolism', 'Isoquinolines/chemistry/metabolism', 'Leptin/chemistry/metabolism', 'Levamisole/chemistry/metabolism', 'Molecular Docking Simulation', 'Oxidation-Reduction', 'Protein Binding', 'Protein Interaction Domains and Motifs', 'Protein Structure, Secondary', 'Protein Tyrosine Phosphatase, Non-Receptor Type 1/*antagonists &amp; inhibitors/chemistry/genetics/metabolism', 'Recombinant Proteins/chemistry/genetics/metabolism', 'Single-Chain Antibodies/*chemistry/genetics/metabolism', 'Small Molecule Libraries/*chemistry/metabolism']</t>
  </si>
  <si>
    <t>['Animals', 'Eleutherococcus/*chemistry', 'Humans', 'Hypoglycemic Agents/pharmacology', 'NF-kappa B/*metabolism', 'Plant Leaves/*chemistry', 'Protein Tyrosine Phosphatase, Non-Receptor Type 1/metabolism', 'Signal Transduction/drug effects', 'Triterpenes/*pharmacology', 'alpha-Amylases/metabolism', 'alpha-Glucosidases/metabolism']</t>
  </si>
  <si>
    <t>['Animals', 'Arcuate Nucleus of Hypothalamus/*enzymology/physiopathology', 'Biomarkers/blood', 'Blood Glucose/*metabolism', 'Diet, High-Fat', 'Disease Models, Animal', 'Female', 'Glucose Intolerance/blood/*enzymology/physiopathology/prevention &amp; control', '*Lipid Metabolism', 'Liver/*metabolism/pathology', 'Male', 'Mice, 129 Strain', 'Mice, Inbred C57BL', 'Mice, Knockout', 'Neurons/*enzymology', 'Non-alcoholic Fatty Liver Disease/blood/*enzymology/physiopathology/prevention &amp; control', 'Obesity/*enzymology/etiology/physiopathology/prevention &amp; control', 'Pro-Opiomelanocortin/*metabolism', 'Protein Tyrosine Phosphatase, Non-Receptor Type 1/deficiency/genetics/*metabolism', 'Sex Factors', 'Solitary Nucleus/*enzymology/physiopathology', 'Weight Gain']</t>
  </si>
  <si>
    <t>['3T3-L1 Cells', 'Adipocytes/cytology/*drug effects/metabolism', 'Adiponectin/metabolism', 'Animals', 'Biological Transport/drug effects', 'Cytokines/*metabolism', 'Drug Synergism', 'Glucose/metabolism', 'Glucose Transporter Type 4/genetics/metabolism', 'Inflammation/metabolism', 'Insulin', 'Insulin Receptor Substrate Proteins/metabolism', '*Insulin Resistance', 'JNK Mitogen-Activated Protein Kinases/metabolism', 'Leptin/metabolism', 'Linolenic Acids/*pharmacology', 'Mice', 'PPAR gamma/metabolism', 'Phosphorylation/drug effects', 'Protein Tyrosine Phosphatase, Non-Receptor Type 1/metabolism', 'RNA, Messenger/genetics/metabolism', 'Signal Transduction/*drug effects', 'Suppressor of Cytokine Signaling 3 Protein/metabolism', 'Transcription Factor RelA/metabolism', 'Tumor Necrosis Factor-alpha/*pharmacology', 'Up-Regulation/*drug effects']</t>
  </si>
  <si>
    <t>['Enzyme Activation/drug effects', 'Enzyme Inhibitors/*chemistry/pharmacology', 'Humans', '*Molecular Docking Simulation', 'Morpholines/*chemistry', 'Protein Tyrosine Phosphatase, Non-Receptor Type 1/*antagonists &amp; inhibitors/*chemistry', 'Quantitative Structure-Activity Relationship', 'Recombinant Proteins/metabolism', 'Thiazoles/*chemistry']</t>
  </si>
  <si>
    <t>['Animals', 'Diabetic Nephropathies/*metabolism', 'Humans', 'Insulin Resistance', 'Membrane Proteins/*metabolism', 'Phosphatidylinositol-3,4,5-Trisphosphate 5-Phosphatases/metabolism', 'Phosphoprotein Phosphatases/*metabolism', 'Phosphorylation', 'Podocytes/*metabolism/*pathology', 'Protective Factors', 'Protein Tyrosine Phosphatase, Non-Receptor Type 1/metabolism', 'Protein Tyrosine Phosphatase, Non-Receptor Type 11/metabolism', 'Receptor, Insulin/metabolism', 'Signal Transduction']</t>
  </si>
  <si>
    <t>['Binding Sites', 'Computer Simulation', 'Drug Discovery', 'Hydrogen Bonding', 'Hydrophobic and Hydrophilic Interactions', '*Molecular Docking Simulation', '*Molecular Dynamics Simulation', 'Protein Binding', 'Protein Tyrosine Phosphatase, Non-Receptor Type 1/antagonists &amp; inhibitors/*chemistry', 'Quantitative Structure-Activity Relationship', 'Thiazolidines/*chemistry/pharmacology']</t>
  </si>
  <si>
    <t>['Apiaceae/chemistry/*metabolism', 'Chromatography, High Pressure Liquid', 'Coumarins/*chemistry/metabolism', 'Culture Media', 'Drugs, Chinese Herbal/chemistry', 'Hypocreales/chemistry/*metabolism', 'Magnetic Resonance Spectroscopy', 'Mass Spectrometry', 'Plant Roots/chemistry', 'Protein Tyrosine Phosphatase, Non-Receptor Type 1/antagonists &amp; inhibitors']</t>
  </si>
  <si>
    <t>['Animals', 'Crystallography, X-Ray', 'Diabetes Mellitus, Type 2/drug therapy/*metabolism', 'Drug Discovery', 'Enzyme Inhibitors/*chemistry/pharmacology/therapeutic use', 'Humans', 'Models, Molecular', 'Molecular Targeted Therapy', 'Obesity/drug therapy/*metabolism', 'Protein Tyrosine Phosphatase, Non-Receptor Type 1/*antagonists &amp; inhibitors/chemistry', 'Structure-Activity Relationship']</t>
  </si>
  <si>
    <t>['Animals', 'Cell Line', 'Chlorocebus aethiops', 'Cinnamates/metabolism', 'Giant Cells/metabolism/virology', 'Herpesvirus 1, Human/physiology', 'Humans', 'Intercellular Junctions/metabolism', 'Mass Spectrometry/methods', 'Protein Tyrosine Phosphatase, Non-Receptor Type 1/*metabolism/*physiology', 'Receptors, Virus/metabolism', 'Thiourea/analogs &amp; derivatives/metabolism', 'Vero Cells', 'Viral Envelope Proteins/metabolism', 'Virus Internalization', 'Virus Replication']</t>
  </si>
  <si>
    <t>['Amino Acid Substitution', 'Humans', '*Molecular Dynamics Simulation', 'Multienzyme Complexes/*chemistry/genetics', '*Mutation, Missense', 'Protein Structure, Quaternary', 'Protein Tyrosine Phosphatase, Non-Receptor Type 1/*chemistry/genetics', 'Receptor, Insulin/*chemistry/genetics']</t>
  </si>
  <si>
    <t>['Animals', 'Catalytic Domain', 'Cell Line, Transformed', 'Gene Expression Regulation', 'Glucose/metabolism/pharmacology', 'Glucose Transporter Type 4/genetics/metabolism', 'Hydrogen Bonding', 'Hypoglycemic Agents/chemistry/isolation &amp; purification/*pharmacology', 'Insulin/agonists/*metabolism', 'Insulin Resistance', 'Mice', 'Molecular Docking Simulation', 'Myoblasts/*drug effects/metabolism/pathology', 'Palmitic Acid/antagonists &amp; inhibitors/pharmacology', 'Phenols/chemistry/isolation &amp; purification/*pharmacology', 'Protein Binding', 'Protein Conformation, alpha-Helical', 'Protein Conformation, beta-Strand', 'Protein Interaction Domains and Motifs', 'Protein Tyrosine Phosphatase, Non-Receptor Type 1/*antagonists &amp; inhibitors/chemistry/genetics/metabolism', 'Rhodophyta/*chemistry', 'Signal Transduction/drug effects']</t>
  </si>
  <si>
    <t>['Angiogenesis Inducing Agents/*pharmacology', 'Animals', 'Anti-Obesity Agents/pharmacology', 'Cell Movement/drug effects', 'Cell Proliferation/drug effects', '*Drug Design', 'Drug Discovery/*methods', 'Endothelial Cells/*drug effects/enzymology/pathology', 'Humans', 'Hypoglycemic Agents/pharmacology', 'Neovascularization, Physiologic/*drug effects', 'Protein Tyrosine Phosphatase, Non-Receptor Type 1/*antagonists &amp; inhibitors/metabolism', 'Signal Transduction/drug effects', 'Wound Healing/*drug effects']</t>
  </si>
  <si>
    <t>['Alzheimer Disease/complications/*metabolism/pathology/physiopathology', 'Animals', 'Behavior, Animal/physiology', 'Disease Models, Animal', 'Hippocampus/*metabolism/pathology/physiopathology', 'Humans', 'Maze Learning/physiology', 'Memory Disorders/etiology/*metabolism/pathology/physiopathology', 'Mice', 'Mice, Transgenic', 'MicroRNAs/*metabolism', 'Protein Tyrosine Phosphatase, Non-Receptor Type 1/*metabolism', 'Signal Transduction/*physiology', 'Synapses/*pathology', '*Tissue Banks']</t>
  </si>
  <si>
    <t>['Administration, Oral', 'Animals', 'Benzyl Compounds/*administration &amp; dosage/chemistry/*metabolism', 'Catechols/*administration &amp; dosage/chemistry/*metabolism', 'Cell Membrane Permeability/*drug effects/physiology', 'Diabetes Mellitus, Experimental/*drug therapy/*metabolism', 'Dose-Response Relationship, Drug', 'Female', 'Humans', 'Male', 'Mice', 'Mice, Inbred C57BL', 'Mice, Inbred ICR', 'Mice, Transgenic', 'Protein Tyrosine Phosphatase, Non-Receptor Type 1/*antagonists &amp; inhibitors/chemistry', 'Random Allocation']</t>
  </si>
  <si>
    <t>['Animals', 'Cytokines/genetics', 'Female', 'Leukemia, Myeloid, Acute/*etiology/genetics', 'Liver/enzymology/*pathology', 'Longevity/genetics', 'Macrophages/enzymology/pathology', 'Male', 'Mice, Knockout', 'Myeloid Cells/enzymology', 'Protein Tyrosine Phosphatase, Non-Receptor Type 1/*genetics/metabolism', 'Proto-Oncogene Proteins c-bcl-2/metabolism', 'Pyrazoles/pharmacology', 'STAT3 Transcription Factor/metabolism', 'STAT5 Transcription Factor/metabolism', 'Spleen/enzymology/*pathology', 'bcl-X Protein/metabolism']</t>
  </si>
  <si>
    <t>['Apoptosis', 'Biomarkers, Tumor/metabolism', 'Cell Line, Tumor', 'Cell Movement', 'Cell Proliferation', 'Gene Expression Regulation, Neoplastic', 'Histone Deacetylase 6/*metabolism', 'Histones/*metabolism', 'Humans', 'Melanoma/*metabolism/*pathology', 'Neoplasm Invasiveness', 'Protein Interaction Mapping', 'Protein Tyrosine Phosphatase, Non-Receptor Type 1/*metabolism']</t>
  </si>
  <si>
    <t>['Animals', 'Cells, Cultured', 'Choline/administration &amp; dosage', 'Diet/adverse effects', 'Epithelial Cell Adhesion Molecule/blood', 'Fibroblast Growth Factors/blood', 'Humans', 'Interleukin-1beta/blood', 'Interleukin-6/blood', 'Keratin-19/blood', 'Liver/metabolism/pathology', 'Macrophages/metabolism', 'Male', 'Methionine/administration &amp; dosage/deficiency', 'Mice', 'Mice, Inbred C57BL', 'Non-alcoholic Fatty Liver Disease/etiology/*metabolism', 'Protein Tyrosine Phosphatase, Non-Receptor Type 1/genetics/*metabolism']</t>
  </si>
  <si>
    <t>['Enzyme Inhibitors/*chemistry/*pharmacology', 'Flavonoids/*chemistry/*pharmacology', 'Humans', 'Kinetics', 'Protein Tyrosine Phosphatase, Non-Receptor Type 1/*antagonists &amp; inhibitors/genetics/metabolism', 'Structure-Activity Relationship']</t>
  </si>
  <si>
    <t>['Cell Cycle Proteins/*metabolism', 'Cell Line, Tumor', '*Cell Movement', 'Cell Proliferation', '*Combinatorial Chemistry Techniques', 'Gene Silencing', 'Humans', 'Hyaluronan Receptors/metabolism', 'Hyaluronic Acid/*chemistry', 'Linoleic Acid/chemistry', 'Particle Size', 'Phosphoprotein Phosphatases/*metabolism', 'Polyethyleneimine/chemistry', 'RNA, Small Interfering/*administration &amp; dosage', 'Reproducibility of Results', 'Static Electricity', 'Surface-Active Agents/*chemistry', 'Triple Negative Breast Neoplasms/metabolism/*pathology']</t>
  </si>
  <si>
    <t>['Animals', 'Carcinoma, Hepatocellular/genetics/metabolism/*pathology', 'Cell Line, Tumor', '*Drug Resistance, Neoplasm', 'Female', 'Gene Expression Regulation, Neoplastic', 'Hep G2 Cells', 'Humans', 'Liver Neoplasms/genetics/metabolism/*pathology', 'Male', 'Mice', 'MicroRNAs/*genetics', 'Neoplasm Staging', 'Neoplasm Transplantation', 'Neoplastic Stem Cells/*metabolism/pathology', 'Prognosis', 'STAT3 Transcription Factor/genetics/metabolism', '*Signal Transduction', 'Survival Analysis', 'Up-Regulation']</t>
  </si>
  <si>
    <t>['Cell Line, Tumor', 'Cell Proliferation/drug effects', 'Cell Survival/drug effects', 'Dose-Response Relationship, Drug', 'Enzyme Inhibitors/chemistry/isolation &amp; purification/*pharmacology', 'Humans', 'Molecular Conformation', 'Protein Tyrosine Phosphatase, Non-Receptor Type 1/*antagonists &amp; inhibitors/metabolism', 'Rhodophyta/*chemistry', 'Steroids/chemistry/isolation &amp; purification/*pharmacology', 'Structure-Activity Relationship']</t>
  </si>
  <si>
    <t>['Animals', 'Blood Glucose/metabolism', 'Diabetes Mellitus, Type 2/*drug therapy/genetics/metabolism', 'Glucose Transporter Type 4/genetics/*metabolism', 'Humans', 'Insulin/metabolism', 'Insulin Receptor Substrate Proteins/genetics/*metabolism', '*Insulin Resistance', 'Intracellular Signaling Peptides and Proteins/*administration &amp; dosage/chemistry/isolation &amp; purification', 'Mice', 'Mice, Inbred C57BL', 'Plant Extracts/administration &amp; dosage/chemistry/isolation &amp; purification', 'Protein Tyrosine Phosphatase, Non-Receptor Type 1/*antagonists &amp; inhibitors/metabolism', 'Proteoglycans/administration &amp; dosage/chemistry/isolation &amp; purification', 'Rats', 'Reishi/*chemistry', 'Signal Transduction/drug effects']</t>
  </si>
  <si>
    <t>['Allosteric Site', 'Enzyme Inhibitors/*pharmacology', 'Flavonoids/*pharmacology', 'Humans', 'Ligands', '*Molecular Dynamics Simulation', 'Protein Conformation', 'Protein Tyrosine Phosphatase, Non-Receptor Type 1/*antagonists &amp; inhibitors/metabolism']</t>
  </si>
  <si>
    <t>['Administration, Oral', 'Animals', 'Chelating Agents/pharmacokinetics/pharmacology', 'Copper/*metabolism', '*Enzyme Inhibitors/pharmacokinetics/pharmacology', 'Hep G2 Cells', 'Hepatolenticular Degeneration/drug therapy/genetics/metabolism', 'Humans', 'Insulin/genetics/*metabolism', 'Leptin/genetics/*metabolism', 'Mice', 'Mice, Transgenic', 'Models, Biological', 'Protein Tyrosine Phosphatase, Non-Receptor Type 1/*antagonists &amp; inhibitors/genetics/metabolism', 'Signal Transduction/*drug effects']</t>
  </si>
  <si>
    <t>['Allosteric Regulation', 'Allosteric Site', 'Amino Acid Sequence', 'Binding Sites/genetics', '*Catalytic Domain', 'Enzyme Inhibitors/*chemistry/metabolism', 'Humans', 'Kinetics', 'Ligands', 'Models, Molecular', 'Mutation', 'Principal Component Analysis', 'Protein Binding', '*Protein Conformation', 'Protein Tyrosine Phosphatase, Non-Receptor Type 1/*chemistry/genetics/metabolism']</t>
  </si>
  <si>
    <t>['Alkaloids/chemistry', 'Aquatic Organisms', 'Aspergillus/*chemistry', 'Diketopiperazines/*chemistry/isolation &amp; purification/pharmacology', 'Dimerization', 'Enzyme Inhibitors/chemistry/pharmacology', 'Indoles/chemistry', 'Magnetic Resonance Spectroscopy', 'Molecular Structure', 'Oxidation-Reduction', 'Protein Tyrosine Phosphatase, Non-Receptor Type 1/antagonists &amp; inhibitors', 'Stereoisomerism', 'Tryptophan/chemistry']</t>
  </si>
  <si>
    <t>['Diabetes Mellitus, Type 2/*drug therapy/metabolism', 'Dipeptidyl Peptidase 4/metabolism', 'Enzyme Inhibitors/chemistry/*pharmacology', 'Fructose-Bisphosphatase/antagonists &amp; inhibitors/metabolism', 'Humans', 'Hypoglycemic Agents/chemistry/*pharmacology', 'PPAR gamma/antagonists &amp; inhibitors/metabolism', 'Phosphoenolpyruvate Carboxykinase (ATP)/antagonists &amp; inhibitors/metabolism', 'Protein Tyrosine Phosphatase, Non-Receptor Type 1/antagonists &amp; inhibitors/metabolism', 'Receptors, G-Protein-Coupled/antagonists &amp; inhibitors/metabolism', 'Receptors, Glucagon/antagonists &amp; inhibitors/metabolism', 'Sodium-Glucose Transporter 2/metabolism', 'Sodium-Glucose Transporter 2 Inhibitors']</t>
  </si>
  <si>
    <t>["3' Untranslated Regions", 'Animals', 'Cell Line, Tumor', 'Cell Movement/genetics', '*Genes, Tumor Suppressor', 'Humans', 'Male', 'Mice', 'Mice, Inbred BALB C', 'Mice, Nude', 'MicroRNAs/genetics/*metabolism', 'Neoplasm Proteins/genetics/*metabolism', 'Protein Tyrosine Phosphatase, Non-Receptor Type 1/genetics/*metabolism', 'RNA, Neoplasm/genetics/*metabolism', 'Stomach Neoplasms/genetics/*metabolism/pathology']</t>
  </si>
  <si>
    <t>['3T3-L1 Cells', 'Animals', 'Cajanus/*chemistry', 'Diabetes Mellitus, Type 2/*drug therapy/metabolism', 'Glucose/metabolism', 'Hep G2 Cells', 'Humans', 'Hypoglycemic Agents/chemistry/*therapeutic use', '*Insulin Resistance', 'Lipid Metabolism/*drug effects', 'Male', 'Mice', 'Protein Tyrosine Phosphatase, Non-Receptor Type 1/metabolism', 'Rats, Sprague-Dawley', 'Stilbenes/chemistry/*therapeutic use']</t>
  </si>
  <si>
    <t>['Amino Acid Sequence', 'Bacterial Outer Membrane Proteins/*chemistry/genetics/*metabolism', 'Binding Sites', 'Catalysis', 'Catalytic Domain', 'Crystallography, X-Ray', 'Humans', 'Models, Molecular', 'Protein Conformation', 'Protein Domains', 'Protein Tyrosine Phosphatase, Non-Receptor Type 1/*chemistry/genetics/*metabolism', 'Protein Tyrosine Phosphatases/*chemistry/genetics/*metabolism', 'Recombinant Fusion Proteins/*chemistry/genetics/*metabolism', 'Sequence Homology', 'Yersinia/*enzymology']</t>
  </si>
  <si>
    <t>['Croton/*chemistry', 'Diterpenes/chemistry/*isolation &amp; purification/pharmacology', 'Magnetic Resonance Spectroscopy', 'Protein Tyrosine Phosphatase, Non-Receptor Type 1/antagonists &amp; inhibitors']</t>
  </si>
  <si>
    <t>['Algorithms', 'Computer Simulation', '*Data Analysis', 'Naphthols', 'Nuclear Magnetic Resonance, Biomolecular/*methods', '*Principal Component Analysis', 'Protein Binding', 'Protein Tyrosine Phosphatase, Non-Receptor Type 1/genetics/*metabolism', 'Software', 'Triazines']</t>
  </si>
  <si>
    <t>['Animals', 'Diet, High-Fat', 'Eating/*drug effects', 'Energy Metabolism/drug effects', 'Mice, Knockout', 'Obesity/genetics/*metabolism', 'Plant Extracts/*pharmacology', 'Protein Tyrosine Phosphatase, Non-Receptor Type 1/genetics/metabolism', 'Triterpenes/*pharmacology', 'Uncoupling Protein 1/genetics/*metabolism', 'Weight Loss/*drug effects']</t>
  </si>
  <si>
    <t>['Asteraceae/*chemistry', 'Dose-Response Relationship, Drug', 'Enzyme Inhibitors/analysis/*pharmacology', 'Flavonolignans/analysis/*pharmacology', 'Humans', 'Molecular Docking Simulation', 'Molecular Structure', 'Protein Tyrosine Phosphatase, Non-Receptor Type 1/*antagonists &amp; inhibitors/metabolism', 'Seeds/*chemistry', 'Structure-Activity Relationship']</t>
  </si>
  <si>
    <t>['Abietanes/*chemistry', 'Humans', '*Models, Molecular', '*Molecular Dynamics Simulation', 'Nuclear Magnetic Resonance, Biomolecular', 'Protein Domains', 'Protein Folding', 'Protein Kinase Inhibitors/*chemistry', 'Protein Tyrosine Phosphatase, Non-Receptor Type 1/*antagonists &amp; inhibitors/*chemistry']</t>
  </si>
  <si>
    <t>['Animals', 'Cattle/*genetics', 'Cholesterol/*genetics', 'Female', 'Genome-Wide Association Study', 'Milk/*metabolism', 'Phenotype', 'Polymorphism, Single Nucleotide']</t>
  </si>
  <si>
    <t>['A549 Cells', 'Alginates/chemical synthesis/*pharmacology', 'Animals', 'Antineoplastic Agents/chemical synthesis/*pharmacology', 'Apoptosis/drug effects/genetics', 'Carcinoma, Non-Small-Cell Lung/*drug therapy/genetics/metabolism/pathology', 'Cell Survival/drug effects', 'Female', '*Gene Expression Regulation, Neoplastic', 'Humans', 'Lung Neoplasms/*drug therapy/genetics/metabolism/pathology', 'Mice', 'Mice, Inbred BALB C', 'Mice, Nude', 'PTEN Phosphohydrolase/antagonists &amp; inhibitors/*genetics/metabolism', 'Phosphorylation', 'Protein Tyrosine Phosphatase, Non-Receptor Type 1/genetics/metabolism', 'Proto-Oncogene Proteins c-akt/*genetics/metabolism', 'RNA, Small Interfering/genetics/metabolism', 'Reactive Oxygen Species/agonists/metabolism', 'Signal Transduction', 'Tumor Burden/drug effects', 'Vanadates/chemical synthesis/*pharmacology', 'Xenograft Model Antitumor Assays']</t>
  </si>
  <si>
    <t>['Allosteric Regulation', 'Antineoplastic Agents/chemical synthesis/*pharmacology', 'Breast Neoplasms/*drug therapy/enzymology/pathology', 'Cell Survival/drug effects', 'Dose-Response Relationship, Drug', '*Drug Design', 'Enzyme Inhibitors/chemical synthesis/*pharmacology', 'Female', 'Humans', 'Inhibitory Concentration 50', 'MCF-7 Cells', '*Molecular Docking Simulation', 'Molecular Targeted Therapy', 'Peptides/chemical synthesis/*pharmacology', 'Protein Conformation', 'Protein Tyrosine Phosphatase, Non-Receptor Type 1/*antagonists &amp; inhibitors/chemistry/metabolism', 'Protein Tyrosine Phosphatase, Non-Receptor Type 11/*antagonists &amp; inhibitors/chemistry/metabolism', 'Signal Transduction/drug effects', 'Structure-Activity Relationship']</t>
  </si>
  <si>
    <t>['Broussonetia/*chemistry', 'China', 'Flavonoids/*isolation &amp; purification/pharmacology', 'Glycosides/*isolation &amp; purification/pharmacology', 'Molecular Structure', 'Phytochemicals/*isolation &amp; purification/pharmacology', 'Protein Tyrosine Phosphatase, Non-Receptor Type 1/*antagonists &amp; inhibitors', 'Structure-Activity Relationship']</t>
  </si>
  <si>
    <t>['1-Naphthylamine/*analogs &amp; derivatives/chemical synthesis/toxicity', 'Animals', 'Cattle', 'Cell Line, Tumor', 'Enzyme Assays/methods', 'Fluorescence', 'Fluorescence Resonance Energy Transfer/methods', 'Fluorescent Dyes/chemical synthesis/*chemistry/toxicity', 'Humans', 'Oligopeptides/chemical synthesis/chemistry/toxicity', 'Protein Tyrosine Phosphatase, Non-Receptor Type 1/*analysis']</t>
  </si>
  <si>
    <t>['Annexin A1/metabolism', 'Cholesterol/metabolism', 'Cytoplasm/metabolism', 'Endocytosis', 'Endoplasmic Reticulum/*metabolism', 'Endosomal Sorting Complexes Required for Transport/*metabolism', 'Endosomes/*metabolism', 'Epidermal Growth Factor/metabolism', 'ErbB Receptors/metabolism', 'HeLa Cells', 'Humans', 'Lysosomes/*metabolism', 'Mitochondrial Membranes/metabolism', '*Multivesicular Bodies', 'Phosphorylation', 'Protein Binding', 'Protein Transport', 'Protein Tyrosine Phosphatase, Non-Receptor Type 1/metabolism']</t>
  </si>
  <si>
    <t>['Cross-Linking Reagents/chemical synthesis/*chemistry', 'Cysteine/chemistry', 'Enzyme Inhibitors/chemical synthesis/*chemistry', 'HEK293 Cells', 'Humans', 'Phosphorylation/physiology', 'Proof of Concept Study', 'Protein Engineering/methods', 'Protein Tyrosine Phosphatase, Non-Receptor Type 1/*analysis/antagonists &amp; inhibitors/chemistry/metabolism', 'Protein Tyrosine Phosphatase, Non-Receptor Type 11/antagonists &amp; inhibitors/chemistry/metabolism', 'Proteomics/methods', 'Receptor, ErbB-2/chemistry/*genetics/*metabolism', 'Tyrosine/analogs &amp; derivatives/chemical synthesis/*genetics']</t>
  </si>
  <si>
    <t>['Adult', 'Aged', 'Case-Control Studies', 'Female', 'Humans', 'Hydroxybenzoates/*pharmacology', 'Inflammation/metabolism', 'Insulin/metabolism', 'Insulin Resistance/*physiology', '*Intra-Abdominal Fat/chemistry/drug effects/metabolism', 'Middle Aged', 'Obesity/*metabolism', 'Protein Tyrosine Phosphatase, Non-Receptor Type 1/analysis/*metabolism']</t>
  </si>
  <si>
    <t>['3T3-L1 Cells', 'Adipocytes/drug effects/*immunology/*metabolism', 'Animals', 'Enzyme Activation', 'Glucose/metabolism', 'Infliximab/*pharmacology', 'Insulin/pharmacology', 'Insulin Resistance/*immunology', 'Mice', 'Models, Biological', 'Phosphorylation', 'Protein Tyrosine Phosphatase, Non-Receptor Type 1/*metabolism', 'Signal Transduction', 'Tumor Necrosis Factor-alpha/*metabolism/pharmacology']</t>
  </si>
  <si>
    <t>['Allosteric Site', 'Animals', 'Anti-Obesity Agents/metabolism/*pharmacology', 'Catalytic Domain', 'Diet, High-Fat/adverse effects', 'Hypothalamus/drug effects/metabolism', 'Magnetic Resonance Spectroscopy', 'Male', 'Mice, Transgenic', 'Obesity/*drug therapy/etiology', 'Protein Tyrosine Phosphatase, Non-Receptor Type 1/*antagonists &amp; inhibitors/chemistry/genetics/metabolism', 'Protein Tyrosine Phosphatase, Non-Receptor Type 2/*antagonists &amp; inhibitors/chemistry/genetics/metabolism', 'Structure-Activity Relationship', 'Triterpenes/chemistry/metabolism/*pharmacology', 'Weight Loss/drug effects']</t>
  </si>
  <si>
    <t>['Animals', 'Diabetes Mellitus, Experimental/drug therapy', 'Dose-Response Relationship, Drug', 'Enzyme Inhibitors/blood/chemistry/*pharmacology', 'Humans', 'Hypoglycemic Agents/blood/chemistry/*pharmacology', 'Male', 'Mice', 'Mice, Inbred Strains', 'Molecular Docking Simulation', 'Molecular Structure', 'PPAR gamma/metabolism', 'Protein Tyrosine Phosphatase, Non-Receptor Type 1/*antagonists &amp; inhibitors/metabolism', 'Rats', 'Rats, Sprague-Dawley', 'Structure-Activity Relationship', 'Tetrahydroisoquinolines/blood/chemistry/*pharmacology']</t>
  </si>
  <si>
    <t>['Antineoplastic Agents, Phytogenic/pharmacology', 'Cell Line, Tumor', 'Endangered Species', 'Humans', 'Magnoliaceae/*chemistry', 'Molecular Structure', 'Plant Extracts/chemistry', 'Plant Leaves/chemistry', 'Protein Tyrosine Phosphatase, Non-Receptor Type 1/antagonists &amp; inhibitors', 'Sesquiterpenes/*chemistry', 'X-Ray Diffraction']</t>
  </si>
  <si>
    <t>['Anti-Inflammatory Agents, Non-Steroidal/chemistry/*metabolism', 'Cell Line, Tumor', 'Cyclooxygenase 2/*metabolism', 'Cyclooxygenase 2 Inhibitors/chemistry/*metabolism', 'Endoplasmic Reticulum/metabolism', 'Humans', 'Hydrogels/chemistry/metabolism', 'Naproxen/chemistry/*metabolism', 'Oligopeptides/chemical synthesis/chemistry/*metabolism', 'Protein Tyrosine Phosphatase, Non-Receptor Type 1/*metabolism']</t>
  </si>
  <si>
    <t>['Chalcone/chemistry/isolation &amp; purification/*pharmacology', 'Dose-Response Relationship, Drug', 'Enzyme Inhibitors/chemistry/isolation &amp; purification/*pharmacology', 'Glycoside Hydrolase Inhibitors/pharmacology', 'Humans', 'Molecular Docking Simulation', 'Morus/*chemistry', 'Plant Bark/*chemistry', 'Plant Roots/*chemistry', 'Protein Tyrosine Phosphatase, Non-Receptor Type 1/*antagonists &amp; inhibitors/metabolism', 'Structure-Activity Relationship', 'alpha-Glucosidases/*metabolism']</t>
  </si>
  <si>
    <t>['Dose-Response Relationship, Drug', 'Enzyme Inhibitors/chemistry/isolation &amp; purification/*pharmacology', 'Humans', 'Molecular Conformation', 'Protein Tyrosine Phosphatase, Non-Receptor Type 1/*antagonists &amp; inhibitors/metabolism', 'Sapindaceae/*chemistry', 'Structure-Activity Relationship', 'Triterpenes/chemistry/isolation &amp; purification/*pharmacology']</t>
  </si>
  <si>
    <t>['Binding Sites', 'Catalytic Domain', 'Cell Survival/drug effects', '*Drug Design', 'Enzyme Inhibitors/*chemical synthesis/metabolism/pharmacology', 'Flavonoids/*chemistry/metabolism/pharmacology', 'HEK293 Cells', 'Humans', 'Kinetics', 'Molecular Docking Simulation', 'Protein Tyrosine Phosphatase, Non-Receptor Type 1/antagonists &amp; inhibitors/*metabolism', 'Quantum Theory', 'Static Electricity', 'Structure-Activity Relationship']</t>
  </si>
  <si>
    <t>['Benzofurans/chemistry/*pharmacology', 'Binding Sites', 'Biological Transport', 'Flavonoids/chemistry/*pharmacology', 'Glucose/*metabolism', 'Hep G2 Cells', 'Humans', '*Molecular Docking Simulation', 'Morus/chemistry', 'Plant Bark/chemistry', 'Protein Binding', 'Protein Kinase Inhibitors/*pharmacology', 'Protein Tyrosine Phosphatase, Non-Receptor Type 1/antagonists &amp; inhibitors/*chemistry/metabolism', 'Terpenes/chemistry/*pharmacology']</t>
  </si>
  <si>
    <t>['Animals', 'CD36 Antigens/genetics/*metabolism', 'Dyslipidemias/complications/*drug therapy/metabolism', 'Gene Expression/drug effects', 'Ginger/*chemistry', 'Hepatocyte Nuclear Factor 4/genetics/*metabolism', 'Lipid Metabolism/drug effects', 'Liver/drug effects/immunology/metabolism', 'Liver Diseases, Alcoholic/complications/*drug therapy/metabolism', 'Liver Function Tests', 'Male', 'Plant Extracts/isolation &amp; purification/*therapeutic use', 'Protein Tyrosine Phosphatase, Non-Receptor Type 1/genetics/*metabolism', 'Rats, Wistar']</t>
  </si>
  <si>
    <t>['Cell Line, Tumor', 'Diterpenes/chemistry/isolation &amp; purification/*pharmacology', 'Enzyme Inhibitors/chemistry/isolation &amp; purification/*pharmacology', 'Hep G2 Cells', 'Humans', 'Indonesia', 'Japan', 'Molecular Structure', 'Plant Components, Aerial/*chemistry', 'Protein Tyrosine Phosphatase, Non-Receptor Type 1/*antagonists &amp; inhibitors/metabolism', 'Structure-Activity Relationship', 'Wedelia/*chemistry']</t>
  </si>
  <si>
    <t>['Activating Transcription Factor 6/metabolism', 'Animals', 'Cholestanes/pharmacology', 'Endoplasmic Reticulum Stress/*drug effects', 'Endoribonucleases/metabolism', 'Endothelium, Vascular/*drug effects/enzymology/physiopathology', 'Enzyme Inhibitors/pharmacology', 'Heat-Shock Proteins/metabolism', 'Male', 'Mice, Inbred BALB C', 'Mice, Knockout', 'Nitric Oxide/metabolism', 'Protein Tyrosine Phosphatase, Non-Receptor Type 1/antagonists &amp; inhibitors/deficiency/genetics/*metabolism', 'Protein-Serine-Threonine Kinases/metabolism', 'Signal Transduction/drug effects', 'Spermine/analogs &amp; derivatives/pharmacology', 'Tunicamycin/*pharmacology', 'Vasodilation/*drug effects', 'eIF-2 Kinase/metabolism']</t>
  </si>
  <si>
    <t>['Adult', 'Alleles', 'Behcet Syndrome/*complications/ethnology/metabolism', 'CCAAT-Enhancer-Binding Protein-beta/*genetics/metabolism', 'Carotenoids/*genetics/metabolism', 'China/epidemiology', 'Ethnic Groups', 'Eye Diseases/ethnology/*etiology/genetics', 'Female', 'Gene Frequency', 'Genetic Association Studies', 'Genetic Predisposition to Disease', 'Genotype', 'Humans', 'Incidence', 'Intracellular Signaling Peptides and Proteins', 'Male', 'Oxygenases/*genetics/metabolism', 'Polymorphism, Single Nucleotide', 'Protein Tyrosine Phosphatase, Non-Receptor Type 1/*genetics/metabolism', 'Proteins/*genetics/metabolism', 'Receptor-Interacting Protein Serine-Threonine Kinase 2/*genetics/metabolism', 'Retrospective Studies']</t>
  </si>
  <si>
    <t>['Animals', '*Autophagy', 'CD4-Positive T-Lymphocytes/*immunology', 'Cells, Cultured', '*Clonal Anergy', 'Encephalomyelitis, Autoimmune, Experimental/*immunology', 'Female', 'Humans', 'Male', 'Mice', 'Mice, Inbred C57BL', 'Mitochondria/metabolism', 'Protein Tyrosine Phosphatase, Non-Receptor Type 1/metabolism', 'Receptors, Antigen, T-Cell/metabolism']</t>
  </si>
  <si>
    <t>['Allosteric Regulation/drug effects', 'Catalytic Domain', 'Cluster Analysis', 'Computer Simulation', 'Databases, Pharmaceutical', 'Diabetes Mellitus, Type 2/drug therapy', 'Drug Evaluation, Preclinical/*methods', 'Humans', 'Hypoglycemic Agents/*pharmacology', 'In Vitro Techniques', 'Models, Molecular', 'Protein Tyrosine Phosphatase, Non-Receptor Type 1/*antagonists &amp; inhibitors', 'Protein Tyrosine Phosphatase, Non-Receptor Type 2/drug effects']</t>
  </si>
  <si>
    <t>['Acetamides/*chemistry/metabolism/therapeutic use', 'Animals', 'Binding Sites', 'Blood Glucose/analysis', 'Diabetes Mellitus, Experimental/chemically induced/drug therapy', 'Drug Design', 'Enzyme Inhibitors/*chemical synthesis/metabolism/therapeutic use', 'Glucose Tolerance Test', 'Humans', 'Mice', 'Mice, Inbred C57BL', 'Molecular Docking Simulation', 'Protein Structure, Tertiary', 'Protein Tyrosine Phosphatase, Non-Receptor Type 1/antagonists &amp; inhibitors/*metabolism', 'Rats', 'Structure-Activity Relationship', 'Tetrazoles/chemistry']</t>
  </si>
  <si>
    <t>['Animals', 'Cell Line', 'Cell Line, Tumor', 'Disease Progression', 'Female', 'Humans', 'JNK Mitogen-Activated Protein Kinases/*metabolism', '*MAP Kinase Signaling System', 'Mice, Inbred BALB C', 'Mice, Nude', 'Ovarian Neoplasms/genetics/*metabolism/pathology', 'Protein Tyrosine Phosphatase, Non-Receptor Type 1/genetics/*metabolism', 'RNA Interference', 'Transplantation, Heterologous', 'Tumor Burden/genetics']</t>
  </si>
  <si>
    <t>['Animals', 'Disease Models, Animal', 'Enzyme Activation', 'Heart Failure/*enzymology/physiopathology', 'Humans', '*Insulin Resistance', 'Male', 'Mitochondria, Heart/*metabolism', '*Myocardial Contraction', 'Myocardium/*enzymology', 'Phosphorylation', 'Protein Tyrosine Phosphatase, Non-Receptor Type 1/*metabolism', 'Rats, Sprague-Dawley', 'Receptor, Insulin/metabolism', 'Time Factors', 'Ventricular Dysfunction, Left/*enzymology/physiopathology', '*Ventricular Function, Left']</t>
  </si>
  <si>
    <t>['Adaptation, Physiological/*genetics', 'Altitude Sickness/*genetics', 'Amino Acid Sequence', 'Animal Migration/*physiology', 'Animals', 'Energy Metabolism/genetics', '*Genetic Variation', 'Genome, Insect', 'Grasshoppers/*genetics/*physiology', 'Hypoxia/*genetics', 'Insulin/metabolism', 'Mutation/genetics', 'Phylogeny', 'Polymorphism, Single Nucleotide/genetics', 'Protein Tyrosine Phosphatase, Non-Receptor Type 1/chemistry/*genetics', 'Selection, Genetic', 'Signal Transduction', 'Tibet']</t>
  </si>
  <si>
    <t>['Animals', 'Cells, Cultured', 'Diabetes Mellitus, Type 2/*drug therapy/*prevention &amp; control', 'Endoplasmic Reticulum Stress/drug effects', 'Glucose/metabolism', 'Glycogen Synthase Kinase 3/metabolism', 'Glycoside Hydrolases/antagonists &amp; inhibitors', 'Hypoglycemic Agents/*pharmacology/therapeutic use', 'Insulin/physiology', 'Insulin Receptor Substrate Proteins/metabolism', 'Insulin Resistance', 'Myoblasts, Skeletal/*metabolism/physiology', '*Phytotherapy', 'Plant Extracts/*pharmacology/*therapeutic use', 'Plants, Medicinal', 'Protein Tyrosine Phosphatase, Non-Receptor Type 1/antagonists &amp; inhibitors', 'Rats', 'Signal Transduction/drug effects']</t>
  </si>
  <si>
    <t>['Animals', 'Chromatography, High Pressure Liquid', 'Heterocyclic Compounds/*chemistry/pharmacology', 'Mice', 'Molecular Structure', 'Protein Tyrosine Phosphatase, Non-Receptor Type 1/antagonists &amp; inhibitors', 'Rhododendron/*chemistry', 'Stereoisomerism', 'Structure-Activity Relationship', 'Terpenes/*chemistry/pharmacology', 'X-Ray Diffraction']</t>
  </si>
  <si>
    <t>['Chromatography, High Pressure Liquid', 'Humans', 'Melastomataceae/*chemistry', 'Nuclear Magnetic Resonance, Biomolecular', '*Phosphodiesterase Inhibitors/chemistry/isolation &amp; purification', 'Plant Leaves/*chemistry', 'Protein Tyrosine Phosphatase, Non-Receptor Type 1/*antagonists &amp; inhibitors/chemistry']</t>
  </si>
  <si>
    <t>['Dose-Response Relationship, Drug', 'Drug Evaluation, Preclinical', 'Enzyme Inhibitors/chemical synthesis/chemistry/*pharmacology', 'Humans', 'Ligands', 'Models, Molecular', 'Molecular Structure', 'Protein Tyrosine Phosphatase, Non-Receptor Type 1/*antagonists &amp; inhibitors/metabolism', 'Structure-Activity Relationship']</t>
  </si>
  <si>
    <t>['Adipose Tissue/metabolism', 'Animal Feed', 'Animals', '*Animals, Newborn', 'Body Composition', '*Body Weight', 'Diabetes Mellitus, Type 2/physiopathology', 'Disease Models, Animal', 'Female', 'Fetal Growth Retardation/*physiopathology', 'Glucose Clamp Technique', 'Glucose Intolerance/*physiopathology', 'Glucose Tolerance Test', 'Insulin/metabolism', '*Insulin Resistance', 'Male', 'Mice', 'Mice, Inbred C57BL', 'Obesity/metabolism', 'Signal Transduction', 'Time Factors']</t>
  </si>
  <si>
    <t>['Animals', 'Cisplatin/pharmacology', 'Dogs', 'Doxorubicin/pharmacology', 'Female', 'Male', 'Mouth Neoplasms/drug therapy/*metabolism/pathology', 'Neoplasm Proteins/*metabolism', '*Proteomics', '*Spectrometry, Mass, Matrix-Assisted Laser Desorption-Ionization']</t>
  </si>
  <si>
    <t>['Amyloid/*chemistry', 'Aniline Compounds/*pharmacology', 'Animals', 'Body Composition', 'Calorimetry, Indirect', 'Ethylene Glycols/*pharmacology', 'Fluorine Radioisotopes/pharmacology', 'Gene Expression Regulation', 'Glucose Clamp Technique', 'Glucose Tolerance Test', 'Hypothalamus/metabolism', 'Insulin/metabolism', 'Insulin Resistance', 'Islets of Langerhans/*diagnostic imaging', 'Ligands', 'Male', 'Mice', 'Mice, Inbred C57BL', 'Mice, Transgenic', 'Polymerase Chain Reaction', '*Positron-Emission Tomography', 'Protein Tyrosine Phosphatase, Non-Receptor Type 1/metabolism', 'Signal Transduction']</t>
  </si>
  <si>
    <t>['Dose-Response Relationship, Drug', 'Enzyme Inhibitors/chemistry/*pharmacology', 'Flavanones/chemistry/*pharmacology', 'Hep G2 Cells', 'Humans', 'Inhibitory Concentration 50', 'Models, Molecular', 'Protein Conformation', 'Protein Tyrosine Phosphatase, Non-Receptor Type 1/*antagonists &amp; inhibitors/chemistry']</t>
  </si>
  <si>
    <t>['Animals', 'Animals, Newborn', 'Arcuate Nucleus of Hypothalamus/metabolism', 'Body Weight', 'Eating', 'Hypothalamus/metabolism', 'Leptin/administration &amp; dosage/*metabolism', 'Male', 'Protein Tyrosine Phosphatase, Non-Receptor Type 1/*biosynthesis/genetics', 'Rats', 'Rats, Sprague-Dawley', 'STAT3 Transcription Factor/*biosynthesis/genetics', 'Signal Transduction/genetics', 'Stress, Psychological/*genetics/metabolism']</t>
  </si>
  <si>
    <t>['Adult', 'Alleles', 'Behcet Syndrome/*genetics', 'Case-Control Studies', 'Female', 'Genetic Loci/*genetics', 'Genetic Predisposition to Disease/*genetics', 'Genome-Wide Association Study/methods', 'Genotype', 'Humans', 'Iran', 'Male', 'Polymorphism, Single Nucleotide/*genetics', 'Turkey']</t>
  </si>
  <si>
    <t>['Adiposity/genetics', 'Amygdala/*enzymology', 'Animals', 'Anxiety/*drug therapy/genetics', 'Diet', 'Gene Knockdown Techniques/methods', 'Homeostasis', 'Insulin/metabolism', 'Insulin Resistance', 'Obesity/*drug therapy/etiology', 'Oligonucleotides, Antisense/genetics/*pharmacology', 'Protein Tyrosine Phosphatase, Non-Receptor Type 1/*drug effects/genetics', 'Rats', 'Signal Transduction/drug effects/genetics']</t>
  </si>
  <si>
    <t>['China', 'Enzyme Inhibitors/*chemistry/isolation &amp; purification', 'Humans', 'Laurencia/*chemistry', 'Nuclear Magnetic Resonance, Biomolecular', 'Plant Extracts/*chemistry/isolation &amp; purification', 'Protein Tyrosine Phosphatase, Non-Receptor Type 1/antagonists &amp; inhibitors/chemistry', 'Sesquiterpenes/*chemistry/isolation &amp; purification']</t>
  </si>
  <si>
    <t>['Biological Products/chemistry/*therapeutic use', 'Complementary Therapies', 'Coronary Artery Disease/drug therapy/etiology', 'Databases, Factual', 'Drug Discovery/*methods', 'Drugs, Chinese Herbal/chemistry/*therapeutic use', 'Humans', 'Medicine, Chinese Traditional/*methods/trends', 'Metabolic Networks and Pathways/drug effects', 'Molecular Targeted Therapy/*methods', 'Phytotherapy/methods', 'Proteins/antagonists &amp; inhibitors/physiology', 'Syndrome']</t>
  </si>
  <si>
    <t>['Antineoplastic Agents/*pharmacology', 'Cell Proliferation/*drug effects', 'Crystallography, X-Ray', 'Hep G2 Cells', 'Humans', 'Models, Molecular', 'Molecular Structure', 'Organometallic Compounds/*chemical synthesis/*pharmacology', 'Protein Tyrosine Phosphatase, Non-Receptor Type 1/*antagonists &amp; inhibitors', 'Schiff Bases/*chemistry', 'Vanadates/*chemistry']</t>
  </si>
  <si>
    <t>['Allosteric Regulation', 'Amino Acid Sequence', 'Binding Sites', 'Catalysis', 'Catalytic Domain', 'Conserved Sequence', 'Crystallography', 'Enzyme Inhibitors/metabolism/pharmacology', 'Genotype', 'Humans', 'Kinetics', 'Molecular Dynamics Simulation', 'Mutagenesis, Site-Directed', 'Mutation', 'Nuclear Magnetic Resonance, Biomolecular', 'Phenotype', 'Protein Binding', 'Protein Conformation, alpha-Helical', 'Protein Domains', 'Protein Tyrosine Phosphatase, Non-Receptor Type 1/antagonists &amp; inhibitors/chemistry/genetics/*metabolism', 'Structure-Activity Relationship']</t>
  </si>
  <si>
    <t>['AMP-Activated Protein Kinases/genetics/metabolism', 'Animals', 'Cell Line', 'Disease Models, Animal', 'Endothelium, Vascular/*metabolism/pathology', 'Gene Deletion', '*Insulin Resistance', 'Mice', 'Mice, Knockout', 'Nitric Oxide/genetics/metabolism', 'Protein Tyrosine Phosphatase, Non-Receptor Type 1/*deficiency', 'Sepsis/genetics/*metabolism/pathology/*prevention &amp; control', '*Signal Transduction', '*Vasodilation']</t>
  </si>
  <si>
    <t>['Adult', 'DNA Mutational Analysis/*methods', '*High-Throughput Nucleotide Sequencing', 'Humans', 'Mutation', 'Precursor B-Cell Lymphoblastic Leukemia-Lymphoma/genetics', 'Precursor Cell Lymphoblastic Leukemia-Lymphoma/diagnosis/*genetics', 'Precursor T-Cell Lymphoblastic Leukemia-Lymphoma/genetics', 'Prognosis', 'Young Adult']</t>
  </si>
  <si>
    <t>['Aglaia/*chemistry', 'Bibenzyls/chemistry/isolation &amp; purification/*pharmacology', 'Dose-Response Relationship, Drug', 'Enzyme Inhibitors/chemistry/isolation &amp; purification/*pharmacology', 'Humans', 'Molecular Structure', 'Plant Leaves/*chemistry', 'Protein Tyrosine Phosphatase, Non-Receptor Type 1/*antagonists &amp; inhibitors/metabolism', 'Structure-Activity Relationship']</t>
  </si>
  <si>
    <t>['Adenocarcinoma/genetics', 'Adult', 'Alleles', 'Base Sequence/genetics', 'Carcinoma, Squamous Cell/*genetics', 'Case-Control Studies', 'China', 'Esophageal Neoplasms/*genetics', 'Esophageal Squamous Cell Carcinoma', 'Female', 'Gene Frequency/genetics', 'Genetic Association Studies', 'Genetic Predisposition to Disease/genetics', 'Haplotypes', 'Humans', 'Male', 'Middle Aged', 'Polymorphism, Single Nucleotide/genetics', 'Protein Tyrosine Phosphatase, Non-Receptor Type 1/*genetics/metabolism', 'Risk Factors', 'Stomach Neoplasms/genetics']</t>
  </si>
  <si>
    <t>['Biochemistry/*education', 'Humans', '*Laboratories', 'Protein Conformation', 'Protein Tyrosine Phosphatase, Non-Receptor Type 1/*chemistry/isolation &amp; purification/*metabolism', 'Research/*education', 'Students']</t>
  </si>
  <si>
    <t>['Carbon-13 Magnetic Resonance Spectroscopy', 'Enzyme Inhibitors/*pharmacology', 'Garcinia/*chemistry', 'Humans', 'Models, Molecular', 'Protein Tyrosine Phosphatase, Non-Receptor Type 1/*antagonists &amp; inhibitors', 'Proton Magnetic Resonance Spectroscopy', 'Static Electricity', 'Xanthones/isolation &amp; purification/*pharmacology']</t>
  </si>
  <si>
    <t>['Garcinia/*chemistry', 'Glycoside Hydrolase Inhibitors/chemistry/isolation &amp; purification', 'Humans', 'Hypoglycemic Agents/*chemistry/isolation &amp; purification', 'Molecular Structure', 'Protein Tyrosine Phosphatase, Non-Receptor Type 1/antagonists &amp; inhibitors', 'Xanthones/*chemistry/isolation &amp; purification', 'alpha-Glucosidases/metabolism']</t>
  </si>
  <si>
    <t>['Breast Neoplasms/genetics/*metabolism/pathology', 'Cell Movement', 'Cell Proliferation', 'Chemokine CCL5/metabolism', 'Female', 'Gene Expression Regulation, Neoplastic', 'Gene Knockdown Techniques', 'Humans', 'Lymphatic Metastasis', 'MCF-7 Cells', 'Phosphorylation', 'Protein Tyrosine Phosphatase, Non-Receptor Type 1/antagonists &amp; inhibitors/genetics/*metabolism', 'STAT3 Transcription Factor/metabolism']</t>
  </si>
  <si>
    <t>['Animals', 'Antioxidants/pharmacology', 'Drug Screening Assays, Antitumor', 'Glycyrrhiza/*chemistry', 'Hep G2 Cells', 'Humans', 'Lipopolysaccharides/pharmacology', 'Macrophages/drug effects', 'Mice', 'Molecular Structure', 'Monophenol Monooxygenase/antagonists &amp; inhibitors', 'NF-kappa B/antagonists &amp; inhibitors', 'Nitric Oxide/biosynthesis', 'Phenols/chemistry/*isolation &amp; purification/*pharmacology', 'Plant Roots/chemistry', 'Plants, Medicinal/*chemistry', 'Protein Tyrosine Phosphatase, Non-Receptor Type 1/antagonists &amp; inhibitors', 'Rhizome/chemistry']</t>
  </si>
  <si>
    <t>['Computer-Aided Design', 'Diabetes Mellitus, Type 2/*drug therapy/enzymology', '*Drug Design', 'Enzyme Inhibitors/*chemistry/*pharmacology', 'Humans', 'Hypoglycemic Agents/chemistry/pharmacology', 'Molecular Docking Simulation', 'Plants/*chemistry', 'Protein Tyrosine Phosphatase, Non-Receptor Type 1/*antagonists &amp; inhibitors/chemistry/metabolism', 'Silymarin/analogs &amp; derivatives/chemistry/pharmacology']</t>
  </si>
  <si>
    <t>['Amides/*chemistry/isolation &amp; purification', 'Flavonoids/chemistry', 'Free Radical Scavengers/*chemistry/isolation &amp; purification', 'Glycoside Hydrolase Inhibitors/chemistry/isolation &amp; purification', 'Humans', 'Hypoglycemic Agents/*chemistry/isolation &amp; purification', 'Milk Thistle/*chemistry', 'Molecular Structure', 'Protein Tyrosine Phosphatase, Non-Receptor Type 1/antagonists &amp; inhibitors', 'Seeds/chemistry', 'alpha-Glucosidases']</t>
  </si>
  <si>
    <t>['Allosteric Regulation', 'Allosteric Site', 'Binding Sites', 'Crystallography, X-Ray', 'Cyclic S-Oxides/chemical synthesis/*chemistry', 'Enzyme Inhibitors/chemical synthesis/*chemistry', 'Escherichia coli/genetics/metabolism', 'Gene Expression', 'Humans', 'Kinetics', 'Mutation', 'Protein Binding', 'Protein Tyrosine Phosphatase, Non-Receptor Type 1/*antagonists &amp; inhibitors/genetics/metabolism', 'Recombinant Proteins/chemistry/genetics/metabolism', 'Structure-Activity Relationship', 'Thermodynamics', 'Thiazoles/chemical synthesis/*chemistry']</t>
  </si>
  <si>
    <t>['Alkaloids/chemistry/isolation &amp; purification/*pharmacology', 'Cell Line', 'Chemical and Drug Induced Liver Injury/etiology/pathology/*prevention &amp; control', 'Cytoprotection', 'Drugs, Chinese Herbal/chemistry/isolation &amp; purification/*pharmacology', 'Enzyme Inhibitors/chemistry/isolation &amp; purification/*pharmacology', 'Galactosamine/toxicity', 'Hepatocytes/*drug effects/pathology', 'Houttuynia/*chemistry', 'Liver/*drug effects/pathology', 'Molecular Structure', 'Phytotherapy', 'Plant Components, Aerial/*chemistry', 'Plants, Medicinal', 'Protein Tyrosine Phosphatase, Non-Receptor Type 1/*antagonists &amp; inhibitors/metabolism', 'Structure-Activity Relationship']</t>
  </si>
  <si>
    <t>['Calcium Signaling/drug effects', 'Cell Cycle/drug effects', 'Cell Movement/*drug effects', 'Cell Proliferation/drug effects', 'Dose-Response Relationship, Drug', 'Erythropoietin/*analogs &amp; derivatives/*pharmacology', 'Human Umbilical Vein Endothelial Cells/*cytology/*drug effects/metabolism', 'Humans', 'Nitric Oxide/metabolism', 'Protein Tyrosine Phosphatase, Non-Receptor Type 1/metabolism', 'Reactive Oxygen Species/metabolism']</t>
  </si>
  <si>
    <t>['Algorithms', 'Allosteric Regulation', 'Binding Sites', 'Binding, Competitive', 'Caffeic Acids/chemistry/metabolism/*pharmacology', 'Catalytic Domain', 'Chlorogenic Acid/chemistry/metabolism/*pharmacology', 'Enzyme Inhibitors/metabolism/*pharmacology', 'Humans', 'Hydrogen Bonding', 'Kinetics', 'Magnetic Resonance Spectroscopy', 'Molecular Dynamics Simulation', 'Protein Binding', 'Protein Domains', 'Protein Tyrosine Phosphatase, Non-Receptor Type 1/*antagonists &amp; inhibitors/chemistry/metabolism', 'Succinates/chemistry/metabolism/*pharmacology']</t>
  </si>
  <si>
    <t>['Eleutherococcus/*chemistry', 'Enzyme Inhibitors/chemistry/isolation &amp; purification/pharmacology', 'Humans', 'In Vitro Techniques', 'Inhibitory Concentration 50', 'Lignans/chemistry/isolation &amp; purification/*pharmacology', 'Plant Extracts/*pharmacology', 'Protein Tyrosine Phosphatase, Non-Receptor Type 1/*antagonists &amp; inhibitors', 'Spectrum Analysis']</t>
  </si>
  <si>
    <t>['Animals', 'Cassia/*chemistry', 'Diabetes Mellitus, Experimental/drug therapy/metabolism', 'Diabetes Mellitus, Type 2/*drug therapy/metabolism', 'Glucose Transporter Type 2/metabolism', 'Glucose Transporter Type 4/metabolism', 'Insulin/metabolism', 'Insulin Receptor Substrate Proteins/metabolism', 'Liver/drug effects/metabolism', 'PPAR gamma/metabolism', 'Phosphatidylinositol 3-Kinases/metabolism', 'Plant Extracts/*pharmacology', 'Proto-Oncogene Proteins c-akt/metabolism', 'Rats', 'Rats, Sprague-Dawley', 'Signal Transduction/drug effects']</t>
  </si>
  <si>
    <t>['Amides/chemistry', 'Cyclohexanones/*chemistry', 'Cysteine/*chemistry', 'Disulfides/chemistry', 'Glutathione/chemistry', 'Humans', 'Hydrogen Peroxide/chemistry', 'Kinetics', 'Mass Spectrometry', 'Oxidation-Reduction', 'Oxygen/*chemistry', 'Protein Tyrosine Phosphatase, Non-Receptor Type 1/chemistry', 'Signal Transduction', 'Sulfenic Acids/*chemistry', 'Sulfhydryl Compounds/chemistry']</t>
  </si>
  <si>
    <t>['Animals', 'Cell Polarity', 'Cysteine Endopeptidases', 'Endopeptidases/deficiency/*metabolism', '*Feedback, Physiological', 'Interferon-gamma/*metabolism', 'Listeria monocytogenes/physiology', 'Macrophages/metabolism/microbiology', 'Mice', 'Models, Biological', 'Phenotype', 'Protein Tyrosine Phosphatase, Non-Receptor Type 1/metabolism', 'STAT1 Transcription Factor/*metabolism', 'STAT3 Transcription Factor/*metabolism', '*Signal Transduction', 'Sumoylation', 'Suppressor of Cytokine Signaling 3 Protein/*metabolism']</t>
  </si>
  <si>
    <t>['Dose-Response Relationship, Drug', 'Flavonoids/chemistry/isolation &amp; purification/*pharmacology', 'Glucose/*metabolism', 'Hep G2 Cells', 'Humans', 'Insulin Resistance/*physiology', 'Phlorhizin/*analogs &amp; derivatives/chemistry/isolation &amp; purification/pharmacology', 'Plant Stems', 'Protein Structure, Secondary', 'Protein Tyrosine Phosphatase, Non-Receptor Type 1/*antagonists &amp; inhibitors/metabolism', '*Prunus']</t>
  </si>
  <si>
    <t>['Animals', 'Brugia malayi/*pathogenicity', 'CD8-Positive T-Lymphocytes/metabolism', 'Cell Proliferation/physiology', 'Dendritic Cells/metabolism/*parasitology/*pathology', 'Down-Regulation/physiology', 'Filariasis/metabolism/*parasitology/*pathology', 'Interleukin-10/metabolism', 'Interleukin-12/metabolism', 'Interleukin-4/metabolism', 'Larva/*parasitology', 'Lymphocyte Activation/physiology', 'Mice', 'Mice, Inbred BALB C', 'PTEN Phosphohydrolase/metabolism', 'Protein Tyrosine Phosphatase, Non-Receptor Type 1/metabolism', 'Protein Tyrosine Phosphatase, Non-Receptor Type 2/metabolism', 'Protein Tyrosine Phosphatase, Non-Receptor Type 6/metabolism', 'Toll-Like Receptors/metabolism', 'Tumor Necrosis Factor-alpha/metabolism']</t>
  </si>
  <si>
    <t>['Animals', 'Antigens, Differentiation/biosynthesis', '*Cell Differentiation', 'Cell Line', '*Gene Expression Regulation, Enzymologic', 'Mice', 'Mouse Embryonic Stem Cells/cytology/*enzymology', 'Myocytes, Cardiac/cytology/*enzymology', 'Protein Tyrosine Phosphatase, Non-Receptor Type 1/*biosynthesis']</t>
  </si>
  <si>
    <t>['Acrylic Resins/chemistry', 'Animals', 'Blood Glucose/metabolism', 'Depsides/administration &amp; dosage/pharmacology/*therapeutic use', 'Diabetes Mellitus, Experimental/blood/*drug therapy/metabolism', 'Drug Carriers/chemistry', 'Enzyme Inhibitors/administration &amp; dosage/pharmacology/*therapeutic use', 'Hep G2 Cells', 'Humans', 'Hypoglycemic Agents/administration &amp; dosage/pharmacology/*therapeutic use', 'Insulin/metabolism', 'Insulin Resistance', 'Male', 'Mice', 'Molecular Docking Simulation', 'Protein Tyrosine Phosphatase, Non-Receptor Type 1/*antagonists &amp; inhibitors/metabolism', 'Signal Transduction/drug effects']</t>
  </si>
  <si>
    <t>['AMP-Activated Protein Kinases/genetics/metabolism', 'Animals', 'Calpain/genetics/*metabolism', 'Cattle', 'Diabetes Mellitus, Experimental/genetics/*metabolism/pathology', 'Endothelial Cells/pathology', 'HEK293 Cells', 'Humans', 'Male', 'Mice', '*Neovascularization, Physiologic', 'Nitric Oxide Synthase Type III/genetics/metabolism', 'Phosphatidylinositol 3-Kinases/genetics/metabolism', 'Protein Tyrosine Phosphatase, Non-Receptor Type 1/genetics/*metabolism', '*Signal Transduction', 'Vascular Endothelial Growth Factor A/genetics/*metabolism', 'Vascular Endothelial Growth Factor Receptor-2/genetics/*metabolism', '*Wound Healing']</t>
  </si>
  <si>
    <t>['1-Methyl-4-phenylpyridinium/*toxicity', 'Animals', 'Calpain/*metabolism', 'Enzyme Activation/drug effects', 'Hippocampus/*drug effects/*physiology', 'Long-Term Synaptic Depression/*drug effects', 'Male', 'Methoxyhydroxyphenylglycol/analogs &amp; derivatives/pharmacology', 'Mice', 'Protein Tyrosine Phosphatase, Non-Receptor Type 1/metabolism', 'Receptor, Metabotropic Glutamate 5/agonists/*metabolism', 'Receptors, Metabotropic Glutamate/agonists/*metabolism']</t>
  </si>
  <si>
    <t>['Alleles', 'Computational Biology/methods', '*Gene Expression', '*Genetic Association Studies', 'Genetic Pleiotropy/*genetics', '*Genetic Predisposition to Disease', 'Genome-Wide Association Study', 'Genomics', 'Genotype', 'HLA Antigens/genetics', 'Humans', 'Polymorphism, Single Nucleotide', 'Protein Interaction Mapping', 'Protein Tyrosine Phosphatase, Non-Receptor Type 1/*genetics/metabolism', 'Psoriasis/diagnosis/*genetics/metabolism', '*Quantitative Trait Loci', 'Schizophrenia/genetics', 'Signal Transduction']</t>
  </si>
  <si>
    <t>['India', 'Inhibitory Concentration 50', 'Molecular Structure', 'Nuclear Magnetic Resonance, Biomolecular', '*Phloroglucinol/analogs &amp; derivatives/isolation &amp; purification/pharmacology', 'Protein Tyrosine Phosphatase, Non-Receptor Type 1/*antagonists &amp; inhibitors', 'Seeds/*chemistry', 'Syzygium/*chemistry']</t>
  </si>
  <si>
    <t>['Bayes Theorem', 'Diabetes Mellitus, Type 2/*drug therapy/genetics', 'Humans', 'Insulin/chemistry/genetics', 'Leptin/chemistry/genetics', 'Machine Learning', 'Models, Molecular', 'Obesity/*drug therapy/genetics', 'Protein Binding', 'Protein Tyrosine Phosphatase, Non-Receptor Type 1/antagonists &amp; inhibitors/*chemistry/genetics', 'Signal Transduction/drug effects', 'Small Molecule Libraries/*chemistry/therapeutic use']</t>
  </si>
  <si>
    <t>["3' Untranslated Regions", 'Animals', 'Diet, High-Fat/adverse effects', 'Hep G2 Cells', 'Hepatocytes/metabolism', 'Humans', 'Hyperglycemia/genetics/metabolism/*prevention &amp; control', 'Insulin/metabolism', 'Insulin Resistance/genetics', 'Lipogenesis/genetics', 'Liver/metabolism', 'Male', 'Mice', 'Mice, Inbred C57BL', 'MicroRNAs/*genetics/*metabolism', 'Non-alcoholic Fatty Liver Disease/genetics/metabolism/*prevention &amp; control', 'Protein Tyrosine Phosphatase, Non-Receptor Type 1/genetics/metabolism', 'Signal Transduction', 'Sterol Regulatory Element Binding Protein 1/metabolism']</t>
  </si>
  <si>
    <t>['*Algorithms', 'Animals', 'Bayes Theorem', 'Binding Sites', '*Computer Simulation', 'Databases, Factual', 'Humans', 'Phosphorylation', '*Protein Processing, Post-Translational', 'Protein Tyrosine Phosphatase, Non-Receptor Type 1', 'Protein Tyrosine Phosphatase, Non-Receptor Type 11', 'Protein Tyrosine Phosphatase, Non-Receptor Type 6', 'Protein Tyrosine Phosphatases/*metabolism', 'Support Vector Machine']</t>
  </si>
  <si>
    <t>['3T3 Cells', 'Animals', 'Biological Transport', 'Breast Neoplasms/genetics/*metabolism/pathology', 'Cell Line, Tumor', 'Deferoxamine/pharmacology', 'Ephrin-A3/genetics/metabolism', 'Exosomes/*metabolism/pathology', 'Female', 'Gene Expression Regulation, Neoplastic', 'Genes, Reporter', 'Green Fluorescent Proteins/genetics/metabolism', 'Luciferases/genetics/metabolism', 'Luminescent Proteins/genetics/metabolism', 'Male', 'Mice', 'Mice, Inbred BALB C', 'Mice, Nude', 'MicroRNAs/genetics/*metabolism', '*Microscopy, Confocal', 'Neovascularization, Pathologic', 'Protein Tyrosine Phosphatase, Non-Receptor Type 1/genetics/metabolism', 'RAW 264.7 Cells', 'Transfection', '*Tumor Hypoxia', '*Tumor Microenvironment']</t>
  </si>
  <si>
    <t>['Animals', 'Biological Products/chemistry/pharmacology/therapeutic use', 'Diabetes Mellitus, Type 2/*drug therapy/enzymology', 'Enzyme Inhibitors/*chemistry/*pharmacology/therapeutic use', 'Humans', 'Hypoglycemic Agents/*chemistry/*pharmacology/therapeutic use', 'Plants, Medicinal/chemistry', 'Protein Tyrosine Phosphatase, Non-Receptor Type 1/*antagonists &amp; inhibitors/metabolism']</t>
  </si>
  <si>
    <t>['Antineoplastic Agents/pharmacology', 'Cell Death', 'Cell Proliferation', 'HEK293 Cells', 'Hodgkin Disease/genetics/*pathology', 'Humans', 'Interferon-gamma/pharmacology', 'Interleukin-4/pharmacology', 'Janus Kinases/metabolism', 'Protein Isoforms/genetics/physiology', 'Protein Tyrosine Phosphatase, Non-Receptor Type 1/*genetics/*physiology', 'RNA, Messenger/genetics', 'STAT Transcription Factors/metabolism', '*Signal Transduction', 'Up-Regulation']</t>
  </si>
  <si>
    <t>['Animals', 'Blotting, Western', 'Diet, High-Fat/adverse effects', 'Enzyme Activation', 'Female', 'Gene Expression', 'Hypothalamus/*metabolism/pathology', 'Inflammation/etiology/genetics/*metabolism', 'Interleukin-10/genetics/metabolism', 'Janus Kinase 2/*metabolism', 'Male', 'Mice, Knockout', 'Microglia/*metabolism', 'Microscopy, Confocal', 'Organ Culture Techniques', 'Phosphorylation', 'Protein Tyrosine Phosphatase, Non-Receptor Type 1/*deficiency/genetics', 'Reverse Transcriptase Polymerase Chain Reaction', 'STAT3 Transcription Factor/*metabolism', 'Signal Transduction', 'Tumor Necrosis Factor-alpha/genetics/metabolism']</t>
  </si>
  <si>
    <t>['Animals', 'Enzyme Inhibitors/chemistry/*pharmacology', 'Glycosides/chemistry/*pharmacology', 'Humans', 'Inhibitory Concentration 50', 'Marine Biology', 'Petrosia/*chemistry', 'Protein Tyrosine Phosphatase, Non-Receptor Type 1/*antagonists &amp; inhibitors', 'Pyrrolidinones/chemistry/*pharmacology', 'Triterpenes/chemistry/*pharmacology']</t>
  </si>
  <si>
    <t>['Animals', 'Chromosomes, Human, Pair 20', 'Cohort Studies', 'Flow Cytometry', '*Gene Deletion', 'Hematologic Neoplasms/*genetics', 'Humans', 'In Situ Hybridization, Fluorescence', 'Mice', 'Mice, Knockout', 'Myeloproliferative Disorders/*genetics', 'Protein Tyrosine Phosphatase, Non-Receptor Type 1/*genetics']</t>
  </si>
  <si>
    <t>['Animals', 'Computer Simulation', 'Diabetes Mellitus/drug therapy/enzymology', 'Drug Design', 'Enzyme Inhibitors/chemical synthesis/*chemistry/*pharmacology/therapeutic use', 'Humans', 'Hyperglycemia/drug therapy/enzymology', 'Mice', 'Molecular Docking Simulation', 'Protein Tyrosine Phosphatase, Non-Receptor Type 1/*antagonists &amp; inhibitors/chemistry/metabolism', 'Thiazolidinediones/chemical synthesis/*chemistry/*pharmacology/therapeutic use']</t>
  </si>
  <si>
    <t>['Drug Design', 'Macrolides/*chemical synthesis/chemistry', 'Models, Molecular', 'Molecular Structure', 'Protein Tyrosine Phosphatase, Non-Receptor Type 1/*antagonists &amp; inhibitors', 'Structure-Activity Relationship']</t>
  </si>
  <si>
    <t>['Algorithms', 'Binding Sites', 'Binding, Competitive', 'Catalytic Domain', 'Diabetes Mellitus, Type 2/metabolism', 'Diagnosis, Computer-Assisted', 'Enzyme Inhibitors/chemistry', 'Humans', 'Hydrogen Bonding', 'Inhibitory Concentration 50', 'Ligands', 'Molecular Docking Simulation', 'Protein Binding', '*Protein Conformation', 'Protein Tyrosine Phosphatase, Non-Receptor Type 1/*antagonists &amp; inhibitors', 'Proteins/chemistry', 'Software', 'Structure-Activity Relationship']</t>
  </si>
  <si>
    <t>['Adaptor Proteins, Signal Transducing/chemistry/*deficiency/*metabolism', 'Animals', 'Endoribonucleases/*metabolism', 'Enzyme Activation/drug effects', 'Fibroblasts/drug effects/metabolism', 'Gene Silencing/drug effects', 'HeLa Cells', 'Hep G2 Cells', 'Humans', 'Mice', 'MicroRNAs/metabolism', 'Oncogene Proteins/chemistry/*deficiency/*metabolism', 'Phosphatidylinositol 3-Kinases/metabolism', 'Phosphorylation/drug effects', 'Protein Binding/drug effects', 'Protein Domains', 'Protein Tyrosine Phosphatase, Non-Receptor Type 1/genetics/*metabolism', 'Protein-Serine-Threonine Kinases/*metabolism', 'Proto-Oncogene Proteins c-akt/metabolism', 'RNA Stability/drug effects', 'RNA, Messenger/genetics/metabolism', 'Signal Transduction/drug effects', 'Thapsigargin/pharmacology']</t>
  </si>
  <si>
    <t>['Animals', 'Cell Line, Tumor', 'Human Umbilical Vein Endothelial Cells/drug effects', 'Humans', 'Molecular Structure', 'Nematoda/*chemistry', 'Penicillium/*chemistry', 'Protein Tyrosine Phosphatase, Non-Receptor Type 1/*antagonists &amp; inhibitors', 'Terpenes/*chemistry/isolation &amp; purification']</t>
  </si>
  <si>
    <t>['Animals', 'Benzoxazoles/chemistry/*isolation &amp; purification/*pharmacology', 'Cell Line, Tumor', 'China', 'Dysidea/*chemistry', 'Humans', 'Molecular Structure', 'Porifera/*chemistry', 'Protein Tyrosine Phosphatase, Non-Receptor Type 1/*antagonists &amp; inhibitors/chemistry/metabolism', 'Pyrones/*chemistry', 'Sesquiterpenes/chemistry/*isolation &amp; purification/*pharmacology', 'X-Ray Diffraction']</t>
  </si>
  <si>
    <t>['Aurintricarboxylic Acid/chemistry/*pharmacology', 'Binding Sites', 'Breast Neoplasms/*enzymology/pathology', 'Catalase/metabolism', 'Cell Proliferation/drug effects', 'Cell Survival/drug effects', 'Deferoxamine/chemistry/*pharmacology', 'Female', 'Humans', 'Inhibitory Concentration 50', 'Iron Chelating Agents/*pharmacology', 'MCF-7 Cells', 'Molecular Docking Simulation', 'Protein Tyrosine Phosphatase, Non-Receptor Type 1/*antagonists &amp; inhibitors/metabolism', 'Protein Tyrosine Phosphatase, Non-Receptor Type 11/*antagonists &amp; inhibitors/metabolism']</t>
  </si>
  <si>
    <t>['AMP-Activated Protein Kinases/metabolism', 'Animals', 'Aorta/*drug effects/enzymology/pathology', 'Aortic Diseases/enzymology/genetics/pathology/*prevention &amp; control', 'Atherosclerosis/enzymology/genetics/pathology/*prevention &amp; control', 'Biomarkers/blood', 'Blood Glucose/drug effects/metabolism', 'Chemokine CCL2/metabolism', 'Cholestanes/*administration &amp; dosage', 'Cholesterol/blood', 'Diet, High-Fat', 'Disease Models, Animal', 'Drug Administration Schedule', 'Enzyme Inhibitors/*administration &amp; dosage', 'Genetic Predisposition to Disease', 'Homeostasis', 'Male', 'Mice, Knockout', 'Phenotype', 'Phosphorylation', '*Plaque, Atherosclerotic', 'Protein Tyrosine Phosphatase, Non-Receptor Type 1/*antagonists &amp; inhibitors/metabolism', 'Proto-Oncogene Proteins c-akt/metabolism', 'Receptors, LDL/*deficiency/genetics', 'Signal Transduction/drug effects', 'Spermine/administration &amp; dosage/*analogs &amp; derivatives', 'Time Factors', 'Triglycerides/blood', 'Weight Loss']</t>
  </si>
  <si>
    <t>['Benzofurans/chemistry/isolation &amp; purification', 'Enzyme Inhibitors/*chemistry/isolation &amp; purification', 'Flavones/chemistry/isolation &amp; purification', 'Humans', 'Molecular Structure', 'Morus/*chemistry', 'Phenols/*chemistry/isolation &amp; purification', 'Plant Bark/chemistry', 'Plant Roots/chemistry', 'Prenylation', 'Protein Tyrosine Phosphatase, Non-Receptor Type 1/*antagonists &amp; inhibitors']</t>
  </si>
  <si>
    <t>['Dose-Response Relationship, Drug', 'Enzyme Inhibitors/chemistry/isolation &amp; purification/*pharmacology', 'Humans', 'Indonesia', 'Japan', 'Lantana/*chemistry', 'Molecular Structure', 'Oleanolic Acid/*analogs &amp; derivatives/chemistry/isolation &amp; purification/pharmacology', 'Plant Components, Aerial/*chemistry', 'Protein Tyrosine Phosphatase, Non-Receptor Type 1/*antagonists &amp; inhibitors/metabolism', 'Structure-Activity Relationship']</t>
  </si>
  <si>
    <t>['Animals', 'Axons/drug effects/*metabolism', 'Cell Body/drug effects/metabolism', 'Endoplasmic Reticulum/drug effects/metabolism', 'Gene Deletion', 'HEK293 Cells', 'Humans', 'Lysosomes/drug effects/metabolism', 'Mice', 'Nerve Growth Factors/pharmacology', 'Phosphorylation/drug effects', 'Protein Transport/drug effects', 'Protein Tyrosine Phosphatase, Non-Receptor Type 1/metabolism', 'Proteolysis/drug effects', 'Rats, Sprague-Dawley', 'Receptors, Nerve Growth Factor/*metabolism', '*Transcytosis/drug effects']</t>
  </si>
  <si>
    <t>['Animals', 'Apoptosis/drug effects', 'Autophagy/drug effects/physiology', 'Autophagy-Related Protein 5/metabolism', 'Autophagy-Related Protein 7/metabolism', 'Calcium/metabolism', 'Cardiomyopathies/*enzymology/metabolism/pathology', 'Cell Cycle Proteins/metabolism', 'Cell Line', 'Endoplasmic Reticulum Stress/drug effects/*physiology', 'Gene Knockout Techniques', 'Insulin Receptor Substrate Proteins/metabolism', 'Mice', 'Mice, Inbred C57BL', 'Mice, Knockout', 'Microtubule-Associated Proteins/metabolism', 'Myoblasts/drug effects/metabolism/pathology', 'Myocytes, Cardiac/drug effects/metabolism/pathology', 'Oxygen/metabolism', 'Peptides/metabolism', 'Protein Tyrosine Phosphatase, Non-Receptor Type 1/*deficiency/genetics/metabolism', 'Signal Transduction', 'Sirolimus/pharmacology', 'Tunicamycin/pharmacology', 'Tyrosine/metabolism']</t>
  </si>
  <si>
    <t>['Binding Sites', 'Catalytic Domain', 'Circular Dichroism', 'Enzyme Inhibitors/*chemistry/isolation &amp; purification/metabolism', 'Humans', 'Hypericum/*chemistry/metabolism', 'Magnetic Resonance Spectroscopy', 'Molecular Conformation', 'Molecular Docking Simulation', 'Phloroglucinol/*chemistry/isolation &amp; purification/metabolism', 'Plant Extracts/chemistry', 'Protein Tyrosine Phosphatase, Non-Receptor Type 1/*antagonists &amp; inhibitors/metabolism', 'Thermodynamics']</t>
  </si>
  <si>
    <t>['Brain/cytology/drug effects', 'Cell Line', 'Cyclooxygenase 2/genetics/*metabolism', 'Endothelial Cells/*drug effects/metabolism', 'Epoprostenol/*metabolism', 'ErbB Receptors/genetics/metabolism', 'Humans', 'MAP Kinase Signaling System', 'Mercury Poisoning, Nervous System/etiology/genetics', 'Methylmercury Compounds/*toxicity', 'Protein Tyrosine Phosphatase, Non-Receptor Type 1/*antagonists &amp; inhibitors/metabolism', 'p38 Mitogen-Activated Protein Kinases/genetics/metabolism']</t>
  </si>
  <si>
    <t>['Amyloid beta-Peptides/metabolism', 'Animals', 'Blood Glucose/drug effects', 'Body Weight/drug effects', 'Cognitive Dysfunction/*drug therapy/etiology', 'Coumaric Acids/pharmacology/*therapeutic use', 'Cytokines/metabolism', 'Diabetes Mellitus, Experimental/complications/etiology', 'Diet, High-Fat/adverse effects', 'Disease Models, Animal', 'Dose-Response Relationship, Drug', 'Free Radical Scavengers/pharmacology/*therapeutic use', 'Hippocampus/drug effects/metabolism/pathology', 'Insulin/*metabolism', 'Male', 'Maze Learning/drug effects', 'Phosphorylation/drug effects', 'Protein Tyrosine Phosphatase, Non-Receptor Type 1/*metabolism', 'Rats', 'Rats, Sprague-Dawley', 'Signal Transduction/*drug effects', 'Statistics, Nonparametric', 'Streptozocin/toxicity', 'tau Proteins/metabolism']</t>
  </si>
  <si>
    <t>['Animals', 'Cell Death', 'HEK293 Cells', 'Humans', 'JNK Mitogen-Activated Protein Kinases/*metabolism', '*MAP Kinase Signaling System', 'Mice', 'Phosphorylation', 'Protein Binding', 'Protein Tyrosine Phosphatase, Non-Receptor Type 1/*metabolism']</t>
  </si>
  <si>
    <t>['Anions/chemistry', 'Binding Sites', 'Drug Design', 'Enzyme Inhibitors/chemical synthesis/chemistry/metabolism', 'Fluorides/chemical synthesis/*chemistry/metabolism', 'Humans', 'Hydrogen Bonding', 'Kinetics', 'Magnetic Resonance Spectroscopy', 'Molecular Docking Simulation', 'Organophosphonates/chemical synthesis/*chemistry/metabolism', 'Phosphates/chemical synthesis/*chemistry/metabolism', 'Phosphotyrosine/*chemistry', 'Protein Structure, Tertiary', 'Protein Tyrosine Phosphatase, Non-Receptor Type 1/antagonists &amp; inhibitors/*metabolism']</t>
  </si>
  <si>
    <t>['Catechin/*analogs &amp; derivatives/pharmacology', 'Diabetes Mellitus, Type 2/drug therapy', 'Gluconeogenesis', 'Glucose/metabolism', 'Hep G2 Cells', 'Humans', 'Hypoglycemic Agents/pharmacology', 'Inflammation/drug therapy/pathology', 'Insulin/*metabolism', '*Insulin Resistance', 'NF-kappa B/metabolism', 'Oxidative Stress/drug effects', 'Phenols/*pharmacology', 'Phosphatidylinositol 3-Kinase/metabolism', 'Phosphorylation/drug effects', 'Protein Tyrosine Phosphatase, Non-Receptor Type 1/*antagonists &amp; inhibitors', 'Proto-Oncogene Proteins c-akt/metabolism', 'Reactive Oxygen Species/metabolism', 'Signal Transduction/drug effects']</t>
  </si>
  <si>
    <t>['Agouti-Related Protein/*genetics/metabolism', 'Animals', '*Diet, High-Fat', 'Gene Expression Profiling', 'Hypothalamus/*metabolism', 'Insulin/blood/*metabolism', 'Insulin Resistance/*genetics', 'Mice', 'Mice, Knockout', 'Protein Tyrosine Phosphatase, Non-Receptor Type 1/*deficiency/*metabolism', 'RNA, Messenger/*genetics/metabolism']</t>
  </si>
  <si>
    <t>['*Cell Differentiation', 'Cells, Cultured', 'Gene Expression Profiling', '*Gene Expression Regulation', 'Humans', 'Keratinocytes/*enzymology/*physiology', 'Phosphoprotein Phosphatases/*metabolism', 'Proteome/analysis']</t>
  </si>
  <si>
    <t>['Camellia/*chemistry', 'Cyclohexanones/chemistry/isolation &amp; purification/pharmacology', 'Drugs, Chinese Herbal/chemistry/*isolation &amp; purification/*pharmacology', 'Humans', 'Inhibitory Concentration 50', 'Molecular Structure', 'Nuclear Magnetic Resonance, Biomolecular', 'Plant Components, Aerial/*chemistry', 'Plant Leaves', 'Protein Tyrosine Phosphatase, Non-Receptor Type 1/*antagonists &amp; inhibitors/metabolism', 'Triterpenes/chemistry/*isolation &amp; purification/*pharmacology']</t>
  </si>
  <si>
    <t>['*Combinatorial Chemistry Techniques', 'Dose-Response Relationship, Drug', 'Enzyme Inhibitors/chemistry/*pharmacology', 'HeLa Cells', 'Humans', 'Molecular Conformation', 'Peptide Library', 'Peptides, Cyclic/chemistry/*pharmacology', 'Protein Tyrosine Phosphatase, Non-Receptor Type 1/*antagonists &amp; inhibitors/metabolism', 'Protein Tyrosine Phosphatase, Non-Receptor Type 2/*antagonists &amp; inhibitors/metabolism', 'Structure-Activity Relationship']</t>
  </si>
  <si>
    <t>['Cell Survival/drug effects', 'Coumarins/chemistry/isolation &amp; purification/*pharmacology', 'Diabetes Mellitus, Type 2/*drug therapy', 'Dose-Response Relationship, Drug', 'Enzyme Inhibitors/chemistry/isolation &amp; purification/*pharmacology', 'Flavones/chemistry/isolation &amp; purification/*pharmacology', 'Hep G2 Cells', 'Humans', 'Hypoglycemic Agents/chemistry/isolation &amp; purification/pharmacology', 'Insulin Resistance', 'Juniperus/*chemistry', 'Molecular Docking Simulation', 'Phosphatidylinositol 3-Kinases/*metabolism', 'Plant Extracts/chemistry/isolation &amp; purification/pharmacology', 'Protein Tyrosine Phosphatase, Non-Receptor Type 1/*antagonists &amp; inhibitors/metabolism', 'Proto-Oncogene Proteins c-akt/*agonists/metabolism', 'Signal Transduction/drug effects', 'Structure-Activity Relationship']</t>
  </si>
  <si>
    <t>['Animals', 'Cell Death/genetics/immunology', 'Cytokines/*metabolism', 'Gene Expression', 'Gene Knockout Techniques', 'Gene Targeting', 'Humans', 'Inflammation Mediators/*metabolism', 'Insulin-Secreting Cells/*metabolism', 'JNK Mitogen-Activated Protein Kinases/metabolism', 'Mice', 'Mice, Inbred NOD', 'Phosphorylation', 'Protein Tyrosine Phosphatase, Non-Receptor Type 1/genetics/metabolism', 'Protein Tyrosine Phosphatase, Non-Receptor Type 6/genetics/metabolism', 'Protein Tyrosine Phosphatases/genetics/*metabolism', '*Signal Transduction', 'T-Lymphocytes/immunology/metabolism', 'Tumor Necrosis Factor-alpha/metabolism']</t>
  </si>
  <si>
    <t>['Dose-Response Relationship, Drug', 'Enzyme Inhibitors/chemistry/isolation &amp; purification/*pharmacology', 'Flavonoids/chemistry/isolation &amp; purification/*pharmacology', 'Fruit/chemistry', 'Humans', 'Magnoliopsida/*chemistry', 'Molecular Structure', 'Protein Tyrosine Phosphatase, Non-Receptor Type 1/*antagonists &amp; inhibitors/metabolism', 'Structure-Activity Relationship', 'alpha-Glucosidases/*metabolism']</t>
  </si>
  <si>
    <t>['Animals', 'Apolipoproteins E/genetics', 'Atherosclerosis/*metabolism/pathology', 'Cells, Cultured', 'Dinoprostone/metabolism', 'Female', 'Interleukin-10/metabolism', 'Macrophages/*metabolism', 'Male', 'Mice', 'Plaque, Atherosclerotic/*metabolism', 'Protein Kinases/metabolism', 'Protein Tyrosine Phosphatase, Non-Receptor Type 1/deficiency/*genetics/metabolism']</t>
  </si>
  <si>
    <t>['Diabetes Mellitus/drug therapy/metabolism', 'Garcinia/*chemistry', 'Glycoside Hydrolase Inhibitors/*chemistry/isolation &amp; purification/*pharmacology', 'Humans', 'Hypoglycemic Agents/chemistry/isolation &amp; purification/pharmacology', 'Models, Molecular', 'Plant Bark/chemistry', 'Protein Tyrosine Phosphatase, Non-Receptor Type 1/*antagonists &amp; inhibitors/metabolism', 'Xanthones/*chemistry/isolation &amp; purification/*pharmacology', 'alpha-Glucosidases/metabolism']</t>
  </si>
  <si>
    <t>['*Anoikis', 'Cell Adhesion', '*Cell Communication', 'Cell Line', 'Epithelial Cells/*enzymology', 'Female', '*Gene Expression Regulation, Enzymologic', 'Humans', 'Mammary Glands, Human/*enzymology', 'Protein Tyrosine Phosphatase, Non-Receptor Type 1/*antagonists &amp; inhibitors/*biosynthesis/genetics']</t>
  </si>
  <si>
    <t>['Biphenyl Compounds/chemistry/isolation &amp; purification/*pharmacology', 'Cyclohexanones/chemistry/isolation &amp; purification/*pharmacology', 'Dose-Response Relationship, Drug', 'Enzyme Inhibitors/chemistry/isolation &amp; purification/*pharmacology', 'Humans', '*Molecular Docking Simulation', 'Molecular Structure', 'Plant Extracts/chemistry/isolation &amp; purification/*pharmacology', 'Protein Tyrosine Phosphatase, Non-Receptor Type 1/*antagonists &amp; inhibitors/metabolism', 'Selaginellaceae/*chemistry', 'Structure-Activity Relationship']</t>
  </si>
  <si>
    <t>['Animals', 'Catechols/chemical synthesis/chemistry/*pharmacology', 'Cells, Cultured', 'Dose-Response Relationship, Drug', '*Drug Design', 'Enzyme Inhibitors/chemical synthesis/chemistry/*pharmacology', 'Mice', 'Models, Molecular', 'Molecular Structure', 'Protein Tyrosine Phosphatase, Non-Receptor Type 1/*antagonists &amp; inhibitors/metabolism', 'Structure-Activity Relationship']</t>
  </si>
  <si>
    <t>['Active Transport, Cell Nucleus/*genetics', 'Adaptor Proteins, Signal Transducing/deficiency/*genetics/*metabolism', 'Albuminuria/genetics/urine', 'Animals', 'Apoptosis/genetics', 'Creatinine/blood', 'Down-Regulation', 'Endosomal Sorting Complexes Required for Transport/metabolism', 'Female', 'Glomerulosclerosis, Focal Segmental/*genetics/metabolism', 'Guanylate Kinases/deficiency/*genetics/*metabolism', 'Male', 'Mice', 'Mice, Knockout', 'Nedd4 Ubiquitin Protein Ligases', 'Nerve Tissue Proteins/*metabolism', 'Phosphorylation', 'Podocytes/pathology', 'Protein Tyrosine Phosphatase, Non-Receptor Type 1/metabolism', 'Rats', 'Ubiquitin-Protein Ligases/metabolism', 'Ubiquitination']</t>
  </si>
  <si>
    <t>['Arsenates/chemistry', 'Cadmium/*chemistry', 'Cations, Divalent', 'Copper/*chemistry', 'Enzyme Assays', 'Enzyme Inhibitors/*chemistry', 'Glutathione/chemistry', 'Humans', 'Hydrogen-Ion Concentration', 'Kinetics', 'Molybdenum/chemistry', 'Nitrates/chemistry', 'Protein Binding', 'Protein Tyrosine Phosphatase, Non-Receptor Type 1/*chemistry', 'Recombinant Proteins/chemistry', 'Solutions', 'Tungsten Compounds/chemistry', 'Vanadates/chemistry', 'Zinc/*chemistry']</t>
  </si>
  <si>
    <t>['AMP-Activated Protein Kinases/genetics/*metabolism', 'Anaphylaxis/genetics/metabolism', 'Animals', 'Cells, Cultured', 'Male', 'Mast Cells/drug effects/*physiology', 'Mice, Inbred C57BL', 'Mice, Knockout', 'Protein Tyrosine Phosphatase, Non-Receptor Type 1/genetics/*metabolism', 'Protein-Serine-Threonine Kinases/metabolism', 'Receptors, IgE/genetics/*metabolism', 'Resveratrol/pharmacology', 'Signal Transduction', 'Sirtuin 1/genetics/*metabolism', 'Syk Kinase/metabolism']</t>
  </si>
  <si>
    <t>['Antineoplastic Agents/*pharmacology', 'Antioxidants/*pharmacology', 'Breast Neoplasms', 'Cell Survival/drug effects', 'Humans', 'Leukocyte Common Antigens/metabolism', 'MCF-7 Cells', 'Protein Tyrosine Phosphatase, Non-Receptor Type 1/*metabolism', 'Protein Tyrosine Phosphatase, Non-Receptor Type 11/*metabolism', 'Thioctic Acid/*pharmacology']</t>
  </si>
  <si>
    <t>['Breast Neoplasms/*metabolism/*pathology', 'Cell Line, Tumor', 'Cell Proliferation', 'Cellular Senescence', 'Ephrin-A2/*metabolism', 'Female', 'Gene Expression Regulation, Neoplastic', 'Humans', 'MCF-7 Cells', 'Mass Spectrometry', 'Oligonucleotide Array Sequence Analysis', 'Ovarian Neoplasms/*metabolism/*pathology', 'Phosphorylation', 'Protein Tyrosine Phosphatase, Non-Receptor Type 1/metabolism', 'Reactive Oxygen Species/metabolism', 'Recombinant Proteins/metabolism', 'Signal Transduction']</t>
  </si>
  <si>
    <t>['Administration, Intranasal', 'Animals', 'Cells, Cultured', 'Dose-Response Relationship, Drug', 'Eating/drug effects', 'Enzyme Inhibitors/administration &amp; dosage/*adverse effects/*toxicity', 'Fibroblasts/drug effects', 'Male', 'Mice', 'Mice, Inbred C57BL', 'Nasal Mucosa/cytology/*drug effects/*injuries', 'Obesity/*drug therapy', 'Protein Tyrosine Phosphatase, Non-Receptor Type 1/*antagonists &amp; inhibitors', 'Rats', 'Structure-Activity Relationship']</t>
  </si>
  <si>
    <t>['Diabetes Mellitus, Type 2/drug therapy', 'Enzyme Inhibitors/chemistry/pharmacology', 'Epimedium/chemistry', 'Flavonoids/*chemistry/pharmacology', 'Glycoside Hydrolase Inhibitors/chemistry/pharmacology', 'Hypoglycemic Agents/*chemistry/pharmacology', 'Molecular Docking Simulation', 'Plant Extracts/chemistry/classification/*pharmacology', 'Protein Tyrosine Phosphatase, Non-Receptor Type 1/*antagonists &amp; inhibitors/chemistry', 'alpha-Glucosidases/chemistry']</t>
  </si>
  <si>
    <t>['Animals', '*Autophagy/drug effects', 'Beclin-1/*metabolism', 'Brain/pathology/ultrastructure', 'Brain Ischemia/pathology', 'Caveolin 1/deficiency/*metabolism', 'Gene Knockdown Techniques', 'HEK293 Cells', 'HeLa Cells', 'Humans', 'Hydrogen Peroxide/toxicity', 'Mice, Knockout', 'Mitochondria/drug effects/metabolism', 'Models, Biological', '*Oxidative Stress/drug effects', 'Phosphorylation/drug effects', 'Protein Binding/drug effects', 'Protein Transport/drug effects', 'Subcellular Fractions/drug effects/metabolism']</t>
  </si>
  <si>
    <t>['*Allosteric Site', 'Amino Acid Substitution', 'DNA Mutational Analysis', 'Dual Specificity Phosphatase 3/*chemistry/genetics/metabolism', 'Kinetics', 'Magnetic Resonance Spectroscopy', 'Models, Molecular', 'Mutagenesis, Site-Directed', 'Mutant Proteins/chemistry/genetics', 'Protein Conformation', 'Protein Tyrosine Phosphatase, Non-Receptor Type 1/*chemistry/genetics/metabolism']</t>
  </si>
  <si>
    <t>['Animals', 'Auranofin/pharmacology', 'Catalytic Domain', 'Cells, Cultured', 'Dimerization', 'Embryo, Mammalian/cytology', 'Homeodomain Proteins/chemistry/genetics/metabolism', 'Humans', 'Hydrogen Peroxide/pharmacology', 'Mice', 'NADP/*metabolism', 'Oxidants/pharmacology', 'Oxidation-Reduction', 'Peptide Fragments/chemistry/genetics/metabolism', 'Protein Interaction Domains and Motifs', 'Protein Tyrosine Phosphatase, Non-Receptor Type 1/antagonists &amp; inhibitors/genetics/*metabolism', 'Rats', 'Receptor-Like Protein Tyrosine Phosphatases, Class 3/chemistry/genetics/*metabolism', 'Recombinant Fusion Proteins/chemistry/metabolism', 'Selenocysteine/chemistry/metabolism', 'Thioredoxin Reductase 1/antagonists &amp; inhibitors/chemistry/genetics/*metabolism', 'Thioredoxins/chemistry/genetics/metabolism']</t>
  </si>
  <si>
    <t>['Adult', 'Caloric Restriction/methods/*trends', 'Energy Intake/*physiology', 'Energy Metabolism/physiology', 'Exercise Test/methods', 'Female', 'Humans', 'Leptin/*biosynthesis', 'Male', 'Middle Aged', 'Muscle, Skeletal/*metabolism', 'Protein Tyrosine Phosphatase, Non-Receptor Type 1/*biosynthesis', 'Receptors, Leptin/*biosynthesis', 'Signal Transduction/physiology', 'Up-Regulation/physiology']</t>
  </si>
  <si>
    <t>['Anthocyanins/*chemistry/isolation &amp; purification', 'Blueberry Plants/chemistry', 'Chromatography, High Pressure Liquid', 'Enzyme Inhibitors/*chemistry/isolation &amp; purification', 'Fruit/*chemistry', 'Glycoside Hydrolase Inhibitors/chemistry/isolation &amp; purification', 'Humans', 'Molecular Docking Simulation', 'Morus/chemistry', 'Plant Extracts/*chemistry/isolation &amp; purification', 'Protein Tyrosine Phosphatase, Non-Receptor Type 1/*antagonists &amp; inhibitors/chemistry/metabolism', 'Tandem Mass Spectrometry', 'Vaccinium myrtillus/chemistry', 'alpha-Glucosidases/chemistry/metabolism']</t>
  </si>
  <si>
    <t>['Calcium/metabolism', 'Calpain/*genetics/metabolism', 'Dendritic Cells/cytology/*metabolism', 'Gene Expression Regulation', 'Genes, Reporter', 'HEK293 Cells', 'Humans', 'Interleukin-6/genetics/metabolism', 'Janus Kinase 2/*genetics/metabolism', 'Luciferases/genetics/metabolism', 'Macrophages/cytology/metabolism', 'Platelet Membrane Glycoproteins/*genetics/metabolism', 'Primary Cell Culture', 'Promoter Regions, Genetic', 'Protein Tyrosine Phosphatase, Non-Receptor Type 1/*genetics/metabolism', 'Receptors, G-Protein-Coupled/*genetics/metabolism', 'Signal Transduction']</t>
  </si>
  <si>
    <t>['Animals', 'Anti-Inflammatory Agents/*pharmacology', 'Antioxidants/*pharmacology', 'Cell Differentiation/drug effects', 'Enzyme Inhibitors/*pharmacology', 'Gene Expression Profiling', 'Gene Expression Regulation', 'Heme Oxygenase-1/*genetics/metabolism', 'Hydrolyzable Tannins/*pharmacology', 'Interleukin-10/genetics/metabolism', 'Lipopolysaccharides/antagonists &amp; inhibitors/pharmacology', 'Membrane Proteins/agonists/*genetics/metabolism', 'Mice', 'Oxidative Stress', 'Phosphorylation/drug effects', 'Protein Tyrosine Phosphatase, Non-Receptor Type 1/antagonists &amp; inhibitors/*genetics/metabolism', 'Proto-Oncogene Proteins c-akt/genetics/metabolism', 'RAW 264.7 Cells', 'STAT3 Transcription Factor/genetics/metabolism', 'Signal Transduction']</t>
  </si>
  <si>
    <t>['Adipose Tissue, White/metabolism', 'Animals', 'Eating/physiology', 'Hypothalamus/metabolism', 'Inflammation/enzymology/*metabolism', 'Insulin/metabolism', '*Insulin Resistance', 'Intra-Abdominal Fat/enzymology/*pathology', 'Leptin/metabolism', 'Macrophages/metabolism', 'Male', 'Metabolic Syndrome/metabolism', 'Mice', 'Mice, Inbred C57BL', 'Obesity/metabolism', 'Phosphorylation', 'Protein Tyrosine Phosphatase, Non-Receptor Type 1/antagonists &amp; inhibitors/*metabolism', 'Receptor, Insulin/metabolism', 'STAT3 Transcription Factor/metabolism', 'Signal Transduction', 'Sleep Deprivation/enzymology/*physiopathology', 'Tyrosine/metabolism', 'Weight Gain']</t>
  </si>
  <si>
    <t>['Activating Transcription Factor 4/genetics/metabolism', 'Activating Transcription Factor 6/genetics/metabolism', 'Animals', 'Apoptosis/genetics', 'Biological Transport/physiology', 'Cation Transport Proteins/genetics/*metabolism', 'Endoplasmic Reticulum Stress/genetics/*physiology', 'Hep G2 Cells', 'Humans', 'Liver/drug effects/*metabolism', 'Mice, Inbred C57BL', 'Mice, Knockout', 'Non-alcoholic Fatty Liver Disease/genetics', 'Protein Tyrosine Phosphatase, Non-Receptor Type 1/metabolism', 'Tunicamycin/pharmacology', 'Unfolded Protein Response', 'Zinc/*metabolism']</t>
  </si>
  <si>
    <t>['Animals', 'Blood Glucose/drug effects', 'Depsides/chemistry/isolation &amp; purification/*pharmacology', 'Diabetes Mellitus, Experimental/*drug therapy/metabolism', 'Diabetes Mellitus, Type 2/*drug therapy/metabolism', 'Dose-Response Relationship, Drug', 'Enzyme Inhibitors/chemistry/isolation &amp; purification/*pharmacology', 'Fungi/*chemistry', 'Humans', 'Mice', 'Molecular Structure', 'Protein Tyrosine Phosphatase, Non-Receptor Type 1/*antagonists &amp; inhibitors/metabolism', 'Structure-Activity Relationship']</t>
  </si>
  <si>
    <t>['Chromatography, High Pressure Liquid', 'Diabetes Mellitus, Type 2', 'Glycoside Hydrolase Inhibitors/chemistry/*pharmacology', 'Humans', 'Hypoglycemic Agents/*chemistry', 'Molecular Structure', 'Protein Tyrosine Phosphatase, Non-Receptor Type 1/*antagonists &amp; inhibitors', 'Scrophulariaceae', 'Solid Phase Extraction', 'alpha-Glucosidases/drug effects']</t>
  </si>
  <si>
    <t>['Humans', '*Janus Kinases/genetics/immunology', '*Leukemia/genetics/immunology/pathology', '*Lymphoma/immunology/pathology', '*Neoplasm Proteins/genetics/immunology', '*Protein Tyrosine Phosphatase, Non-Receptor Type 1/genetics/immunology', '*Protein Tyrosine Phosphatase, Non-Receptor Type 2/genetics/immunology', '*STAT Transcription Factors/genetics/immunology', '*Signal Transduction/genetics/immunology']</t>
  </si>
  <si>
    <t>['Animals', 'Aquaporin 3/*metabolism', 'Biological Transport, Active', 'Breast Neoplasms/*metabolism/pathology', 'Cell Line, Tumor', '*Cell Movement', 'Chemokine CXCL12/metabolism', 'Female', 'Humans', 'Hydrogen Peroxide/*metabolism', 'Mice', 'Mice, SCID', 'Neoplasm Metastasis', 'Oxidation-Reduction', 'PTEN Phosphohydrolase/metabolism', 'Phosphorylation', 'Protein Tyrosine Phosphatase, Non-Receptor Type 1/metabolism', '*Signal Transduction']</t>
  </si>
  <si>
    <t>['Animals', 'Carcinoma, Hepatocellular/drug therapy/*metabolism/pathology', 'Cell Line, Tumor', 'Cell Proliferation', 'Humans', 'Liver Neoplasms/drug therapy/*metabolism/pathology', 'Male', 'Mice', 'Models, Molecular', 'Niacinamide/analogs &amp; derivatives/pharmacology', 'Paired Box Transcription Factors/*metabolism', 'Phenylurea Compounds/pharmacology', 'Phosphorylation', 'Protein Tyrosine Phosphatase, Non-Receptor Type 1/*physiology', 'Sorafenib', 'p120 GTPase Activating Protein/*genetics']</t>
  </si>
  <si>
    <t>['Acetylcholinesterase', 'Animals', 'Carbon Tetrachloride/pharmacology', 'Drugs, Chinese Herbal/chemistry/*isolation &amp; purification/*pharmacology', 'GA-Binding Protein Transcription Factor/antagonists &amp; inhibitors', 'GPI-Linked Proteins/antagonists &amp; inhibitors', 'Glycyrrhiza/*chemistry', 'Glycyrrhiza uralensis/*chemistry', 'Hep G2 Cells', 'Humans', 'Influenza A Virus, H1N1 Subtype/drug effects', 'Lipopolysaccharides/pharmacology', 'Liver/*drug effects/metabolism', 'MCF-7 Cells', 'Macrophages/drug effects', '*Medicine, Traditional', 'Mice', 'Molecular Structure', 'Monophenol Monooxygenase/antagonists &amp; inhibitors', 'NF-kappa B/antagonists &amp; inhibitors', 'Nitric Oxide/biosynthesis', 'Nuclear Magnetic Resonance, Biomolecular', 'Plant Roots/chemistry', 'Plants, Medicinal/*chemistry', 'Protein Tyrosine Phosphatase, Non-Receptor Type 1/antagonists &amp; inhibitors', 'Pyrrolizidine Alkaloids/chemistry/isolation &amp; purification/pharmacology', 'Rhizome/chemistry', 'Structure-Activity Relationship']</t>
  </si>
  <si>
    <t>['Allosteric Regulation/drug effects', 'Allosteric Site', 'Animals', 'Catalytic Domain', 'Cell Line', 'Enzyme Inhibitors/chemistry/*pharmacology', 'Gene Expression', 'Humans', 'Hydrophobic and Hydrophilic Interactions', 'Kinetics', 'Ligands', 'Mice', 'Molecular Docking Simulation', 'Molecular Dynamics Simulation', 'Neurons/cytology/*drug effects/enzymology', 'Pentacyclic Triterpenes/chemistry/pharmacology', 'Protein Binding', 'Protein Domains', 'Protein Structure, Secondary', 'Protein Tyrosine Phosphatase, Non-Receptor Type 1/*antagonists &amp; inhibitors/chemistry/genetics/metabolism', 'Structural Homology, Protein', 'Thermodynamics', 'Triterpenes/chemistry/*pharmacology']</t>
  </si>
  <si>
    <t>['Chromatography, High Pressure Liquid', 'Diabetes Mellitus, Type 2', 'Humans', 'Hypoglycemic Agents/*chemistry/isolation &amp; purification', 'Magnetic Resonance Spectroscopy', 'Molecular Structure', 'Plant Extracts/*chemistry', 'Plant Leaves/chemistry', 'Protein Tyrosine Phosphatase, Non-Receptor Type 1/*antagonists &amp; inhibitors', 'Scrophulariaceae/*chemistry', 'Solid Phase Extraction']</t>
  </si>
  <si>
    <t>['Alkaloids/chemistry/*isolation &amp; purification', 'Amines/chemistry', 'Aurora Kinase A/antagonists &amp; inhibitors', 'Chlorides/chemistry', 'Cyclization', 'Drugs, Chinese Herbal/chemistry', 'Ferric Compounds/chemistry', 'Histone Deacetylase 6', 'Histone Deacetylases/drug effects', 'I-kappa B Kinase/antagonists &amp; inhibitors', 'Molecular Structure', 'Nuclear Magnetic Resonance, Biomolecular', 'Plant Leaves/chemistry', 'Protein Tyrosine Phosphatase, Non-Receptor Type 1/antagonists &amp; inhibitors', 'Pyridines/*chemical synthesis/chemistry', 'Saxifragaceae/chemistry']</t>
  </si>
  <si>
    <t>['Binding Sites', 'Catalytic Domain', '*Drug Design', 'Enzyme Inhibitors/*chemical synthesis', 'Humans', 'Indole Alkaloids/*chemistry', 'Inhibitory Concentration 50', 'Molecular Docking Simulation', 'Oxadiazoles/*chemistry', 'Protein Binding', 'Protein Tyrosine Phosphatase, Non-Receptor Type 1/*antagonists &amp; inhibitors/metabolism', 'Structure-Activity Relationship']</t>
  </si>
  <si>
    <t>['Flowers/*chemistry', 'Glycoside Hydrolase Inhibitors/chemistry/isolation &amp; purification', 'Humans', 'Hypoglycemic Agents/*chemistry/isolation &amp; purification', 'Lonicera/*chemistry', 'Molecular Docking Simulation', 'Molecular Structure', 'Plant Extracts/chemistry', 'Protein Tyrosine Phosphatase, Non-Receptor Type 1/antagonists &amp; inhibitors', 'Secondary Metabolism', 'alpha-Glucosidases']</t>
  </si>
  <si>
    <t>['Chromatography, High Pressure Liquid', 'Cirsium/*chemistry', 'Drugs, Chinese Herbal/*chemistry/isolation &amp; purification', 'Enzyme Inhibitors/chemistry/isolation &amp; purification', 'Flavonoids/*chemistry/isolation &amp; purification', 'Magnetic Resonance Spectroscopy', 'Mass Spectrometry', 'Molecular Structure', 'Protein Tyrosine Phosphatase, Non-Receptor Type 1/chemistry']</t>
  </si>
  <si>
    <t>['Aniline Compounds/chemistry/*pharmacology', 'Animals', 'Dose-Response Relationship, Drug', 'Enzyme Inhibitors/chemistry/*pharmacology', 'Humans', '*Insulin Resistance', 'Male', 'Mice', 'Mice, Inbred C57BL', 'Mice, Obese', 'Molecular Docking Simulation', 'Phthalic Acids/chemistry/*pharmacology', 'Protein Tyrosine Phosphatase, Non-Receptor Type 1/*antagonists &amp; inhibitors/metabolism', 'Recombinant Proteins/metabolism', 'Structure-Activity Relationship']</t>
  </si>
  <si>
    <t>['Adipose Tissue/metabolism', 'Animals', 'Arginine/analogs &amp; derivatives/metabolism', 'Cyclooxygenase 2/metabolism', 'Endothelial Cells/*metabolism', 'Energy Metabolism/*genetics/physiology', 'Mice, Transgenic', 'Neurons/*metabolism', 'Obesity/genetics/metabolism', 'Pro-Opiomelanocortin/*genetics', 'Protein Tyrosine Phosphatase, Non-Receptor Type 1/*genetics', 'Tumor Necrosis Factor-alpha/genetics/*metabolism', 'Weight Gain/genetics']</t>
  </si>
  <si>
    <t>['Aged', 'Biomarkers, Tumor/*analysis/metabolism', 'Colorectal Neoplasms/metabolism/mortality/*pathology', 'Disease-Free Survival', 'Female', 'Humans', 'Kaplan-Meier Estimate', 'Male', 'Middle Aged', 'Prognosis', 'Protein Tyrosine Phosphatase, Non-Receptor Type 1/*metabolism', 'Treatment Outcome']</t>
  </si>
  <si>
    <t>['Aldosterone/*metabolism', 'Analysis of Variance', 'Animals', 'Cardiovascular Diseases/physiopathology', 'Disease Models, Animal', 'Endothelium, Vascular/*metabolism/*physiopathology', 'Female', 'Hypertension/etiology/*physiopathology', 'Leptin/*blood', 'Male', 'Mice', 'Mice, Knockout', 'Mice, Obese', 'Protein Tyrosine Phosphatase, Non-Receptor Type 1/genetics/*metabolism', 'Random Allocation', 'Renin-Angiotensin System/physiology', 'Sensitivity and Specificity', 'Sex Factors', 'Statistics, Nonparametric']</t>
  </si>
  <si>
    <t>['3T3-L1 Cells', 'Animals', 'Diabetes Mellitus/*drug therapy/genetics/pathology', 'Humans', 'Insulin/blood', 'Insulin Resistance/genetics', 'Liver/drug effects/pathology', 'Mice', 'Mice, Obese', 'Moraceae/chemistry', 'Obesity/*drug therapy/genetics/pathology', 'Plant Extracts/*administration &amp; dosage/chemistry', 'Protein Tyrosine Phosphatase, Non-Receptor Type 1/*biosynthesis', 'Signal Transduction/drug effects']</t>
  </si>
  <si>
    <t>['Animals', 'Antibodies, Neutralizing/pharmacology', 'Bronchoalveolar Lavage Fluid/chemistry/cytology', 'Calgranulin B/genetics/*immunology', 'Case-Control Studies', 'Disease Models, Animal', 'Female', 'Gene Expression Regulation', 'Humans', 'Macrophages, Alveolar/immunology/pathology', 'Mice', 'Mice, Knockout', 'Primary Cell Culture', 'Protein Tyrosine Phosphatase, Non-Receptor Type 1/deficiency/genetics/*immunology', 'Pulmonary Disease, Chronic Obstructive/complications/genetics/*immunology/virology', 'Respiratory Syncytial Virus Infections/complications/genetics/*immunology/virology', 'Respiratory Syncytial Viruses/growth &amp; development/immunology', 'Signal Transduction', 'Smoking/genetics/*immunology/pathology', 'Tobacco Smoke Pollution']</t>
  </si>
  <si>
    <t>['Animals', 'Cell Line', 'Glucokinase/metabolism', 'Glucose/*pharmacology', 'Glucose Transporter Type 2/metabolism', 'Insulin/*metabolism', 'Insulin Receptor Substrate Proteins/metabolism', 'Male', 'Protein Tyrosine Phosphatase, Non-Receptor Type 1/*genetics/*metabolism', 'Protein Tyrosine Phosphatases/biosynthesis', 'Rats']</t>
  </si>
  <si>
    <t>['Female', 'Gene Expression Regulation, Neoplastic', 'Humans', 'Male', 'Neoplasms/*genetics/*therapy', 'RNA, Messenger/genetics/metabolism', '*Sex Characteristics', 'Transcriptome/*genetics']</t>
  </si>
  <si>
    <t>['Amyloid beta-Peptides/*toxicity', 'Animals', 'Enzyme Activation/drug effects/physiology', 'Glycogen Synthase Kinase 3 beta/*metabolism', 'Hippocampus/drug effects/metabolism', 'Humans', 'Mice, Transgenic', 'Organ Culture Techniques', 'PC12 Cells', 'Phosphorylation/drug effects/physiology', 'Protein Kinase C-epsilon/*metabolism', 'Protein Tyrosine Phosphatase, Non-Receptor Type 1/*antagonists &amp; inhibitors/*metabolism', 'Rats', 'Rats, Wistar', 'tau Proteins/*metabolism']</t>
  </si>
  <si>
    <t>['*Agrimonia', 'Dose-Response Relationship, Drug', 'Drugs, Chinese Herbal/*isolation &amp; purification/*pharmacology', 'Enzyme Inhibitors/isolation &amp; purification/pharmacology', 'Glycoside Hydrolase Inhibitors/*isolation &amp; purification/*pharmacology', 'Humans', 'Plant Components, Aerial', 'Protein Tyrosine Phosphatase, Non-Receptor Type 1/*antagonists &amp; inhibitors/metabolism']</t>
  </si>
  <si>
    <t>['Artemisia/*chemistry', 'Dose-Response Relationship, Drug', 'Enzyme Inhibitors/chemistry/*isolation &amp; purification/*pharmacology', 'Humans', 'Hypoglycemic Agents/chemistry/*isolation &amp; purification/*pharmacology', 'Molecular Docking Simulation', 'Molecular Structure', 'Plant Components, Aerial/chemistry', 'Plant Leaves/chemistry', 'Protein Tyrosine Phosphatase, Non-Receptor Type 1/*antagonists &amp; inhibitors/metabolism', 'Structure-Activity Relationship']</t>
  </si>
  <si>
    <t>['Animals', 'Antioxidants/metabolism/pharmacokinetics/*pharmacology', '*Dietary Supplements', 'Gene Expression Regulation', 'Glucose/metabolism', 'Humans', 'Hypoglycemic Agents/metabolism/pharmacokinetics/*pharmacology', 'Insulin/genetics/metabolism', 'Maze Learning/drug effects', 'Memory/*drug effects/physiology', 'Neuroprotective Agents/metabolism/pharmacokinetics/*pharmacology', 'Oxidation-Reduction', 'PQQ Cofactor/metabolism/pharmacokinetics/*pharmacology', 'Protein Tyrosine Phosphatase, Non-Receptor Type 1/genetics/metabolism', 'Rats', 'Receptor, Insulin/genetics/metabolism']</t>
  </si>
  <si>
    <t>['Apocynaceae/*chemistry', 'Apoptosis Regulatory Proteins/antagonists &amp; inhibitors', 'Drug Evaluation, Preclinical/methods', 'Drugs, Chinese Herbal/chemistry', 'Humans', 'Magnetic Resonance Spectroscopy', 'Molecular Structure', 'Plant Components, Aerial/chemistry', 'Protein Kinase Inhibitors/pharmacology', 'Protein Tyrosine Phosphatase, Non-Receptor Type 1/antagonists &amp; inhibitors', 'Protein-Serine-Threonine Kinases/antagonists &amp; inhibitors', 'Secologanin Tryptamine Alkaloids/*chemistry/isolation &amp; purification/pharmacology']</t>
  </si>
  <si>
    <t>['Adaptor Proteins, Signal Transducing/*immunology/metabolism', 'Animals', 'Calpain/immunology/*metabolism', 'Cell Line, Tumor', 'Cell Nucleus/immunology/metabolism', 'Cell Polarity', 'Cytosol/immunology/metabolism', 'Endotoxins/immunology', 'HEK293 Cells', 'Humans', 'Immune Tolerance', 'Immunity, Innate', 'Lipopolysaccharides/metabolism', '*Macrophage Activation', 'Macrophages/*immunology', 'Mice', 'Mice, Inbred C57BL', 'Mice, Transgenic', 'Nuclear Proteins/*immunology/metabolism', 'Nuclear Receptor Interacting Protein 1', 'Phosphorylation', 'Protein Tyrosine Phosphatase, Non-Receptor Type 1/immunology/*metabolism', 'Proteolysis', 'STAT6 Transcription Factor/*chemistry/immunology', 'Signal Transduction', 'Wound Healing']</t>
  </si>
  <si>
    <t>['Animals', 'Cholestanols/chemistry/*isolation &amp; purification/*pharmacology', 'Diabetes Mellitus, Type 2', 'Ketones', 'Molecular Structure', 'Oceans and Seas', 'Oleanolic Acid', 'Protein Tyrosine Phosphatase, Non-Receptor Type 1/antagonists &amp; inhibitors', 'Steroids', 'Xestospongia/*chemistry']</t>
  </si>
  <si>
    <t>['Dietary Supplements', 'Drug Design', 'Glucose/metabolism', 'Humans', 'Hypoglycemic Agents/chemistry/*pharmacology', 'Ligands', 'Lipid Metabolism/drug effects', 'Protein Tyrosine Phosphatase, Non-Receptor Type 1/antagonists &amp; inhibitors', 'Signal Transduction/drug effects', 'Structure-Activity Relationship', 'Vanadium Compounds/*chemistry/*pharmacology/toxicity']</t>
  </si>
  <si>
    <t>['Animals', 'Chromatography, High Pressure Liquid/*methods', 'Glucose/metabolism', 'Glucosides/analysis', 'Hypoglycemic Agents/analysis/*pharmacology', 'Iridoids/*analysis', 'Leonurus/*chemistry', 'Mass Spectrometry', 'Medicine, Mongolian Traditional', 'Mice', 'Myocytes, Cardiac/drug effects/metabolism', 'Oligosaccharides/analysis', 'Phenols/analysis', 'Plant Extracts/*analysis/*pharmacology', 'Plants, Medicinal/chemistry', 'Propionates/analysis/chemistry', 'Protein Tyrosine Phosphatase, Non-Receptor Type 1/antagonists &amp; inhibitors/metabolism', 'Pyrans/analysis', 'Reproducibility of Results']</t>
  </si>
  <si>
    <t>['Animals', 'Cell Line', 'Coculture Techniques', 'Dose-Response Relationship, Drug', 'Hepatic Stellate Cells/*drug effects/*metabolism/pathology', 'Liver Cirrhosis/*chemically induced/*metabolism/pathology', 'Male', 'Mice', 'Protein Tyrosine Phosphatase, Non-Receptor Type 1/*biosynthesis/*toxicity', 'Rats']</t>
  </si>
  <si>
    <t>['*Adiposity', 'Animals', '*Energy Metabolism', '*Epigenesis, Genetic', '*Insulin Resistance', 'Male', 'Mice', 'Muscle Proteins/biosynthesis', 'Muscle, Skeletal/metabolism/pathology', 'Obesity/genetics/*metabolism/pathology', '*Physical Conditioning, Animal']</t>
  </si>
  <si>
    <t>['Animals', '*Diet', 'Feeding Behavior/drug effects', 'Fructose/*adverse effects', 'Insulin/*metabolism/pharmacology', 'Insulin Receptor Substrate Proteins/metabolism', 'Male', 'Myocardium/*metabolism', 'Nitric Oxide Synthase Type III/*metabolism', 'Phosphorylation/drug effects', '*Physical Conditioning, Animal', 'Protein Tyrosine Phosphatase, Non-Receptor Type 1/metabolism', 'Proto-Oncogene Proteins c-akt/metabolism', 'Rats, Wistar', 'Receptor, Insulin/metabolism', '*Signal Transduction']</t>
  </si>
  <si>
    <t>['DNA/chemistry/*metabolism', 'Enzyme Inhibitors/*chemistry', 'Humans', 'Microarray Analysis', 'Peptide Nucleic Acids/chemistry', 'Protein Binding', 'Protein Tyrosine Phosphatase, Non-Receptor Type 1/*antagonists &amp; inhibitors/metabolism', 'Small Molecule Libraries/chemistry/metabolism']</t>
  </si>
  <si>
    <t>['Actins/metabolism', 'Animals', 'Cell Line, Tumor', 'Humans', 'Hypoglycemic Agents/chemistry/isolation &amp; purification/*pharmacology', 'Phosphorylation', 'Porifera/*chemistry', 'Protein Tyrosine Phosphatase, Non-Receptor Type 1/*antagonists &amp; inhibitors', 'Proto-Oncogene Proteins c-akt/metabolism', 'Sesquiterpenes/chemistry/isolation &amp; purification/*pharmacology', 'Stereoisomerism', 'Sterols/isolation &amp; purification/pharmacology', 'Urea/*analogs &amp; derivatives/chemistry/isolation &amp; purification/pharmacology']</t>
  </si>
  <si>
    <t>['Antineoplastic Combined Chemotherapy Protocols/*pharmacology', 'Apoptosis/drug effects', 'Cholestenones/*pharmacology', 'Dose-Response Relationship, Drug', '*Drug Resistance, Neoplasm', 'Fusion Proteins, bcr-abl/*antagonists &amp; inhibitors/metabolism', 'Humans', 'Imatinib Mesylate/*pharmacology', 'Inhibitory Concentration 50', 'K562 Cells', 'Leukemia, Myelogenous, Chronic, BCR-ABL Positive/*drug therapy/enzymology/pathology', 'Lysosomes/drug effects/enzymology', 'Protein Binding', 'Protein Kinase Inhibitors/*pharmacology', 'Protein Tyrosine Phosphatase, Non-Receptor Type 1/*antagonists &amp; inhibitors/metabolism', 'Proteolysis', 'Saponins/*pharmacology', 'Signal Transduction/drug effects', 'Time Factors', 'Ubiquitination']</t>
  </si>
  <si>
    <t>['Alzheimer Disease/enzymology', 'Amyloid Precursor Protein Secretases/*antagonists &amp; inhibitors', 'Aspartic Acid Endopeptidases/*antagonists &amp; inhibitors', 'Catechin/*analogs &amp; derivatives/pharmacology', 'Cholinesterase Inhibitors/*pharmacology', 'Diabetes Mellitus/enzymology', 'Glycoside Hydrolase Inhibitors/*pharmacology', 'Humans', 'Kinetics', 'Peroxynitrous Acid/antagonists &amp; inhibitors', 'Phenols/*pharmacology', 'Protein Tyrosine Phosphatase, Non-Receptor Type 1/*antagonists &amp; inhibitors']</t>
  </si>
  <si>
    <t>['Bacterial Outer Membrane Proteins/*antagonists &amp; inhibitors/genetics/metabolism', 'Binding Sites', 'Caffeic Acids/*chemistry', 'Catalytic Domain/*drug effects', 'Chlorogenic Acid/chemistry', 'Cysteine/chemistry', 'Molecular Docking Simulation', 'Molecular Dynamics Simulation', 'Protein Tyrosine Phosphatase, Non-Receptor Type 1/antagonists &amp; inhibitors', 'Protein Tyrosine Phosphatases/*antagonists &amp; inhibitors/genetics/metabolism', 'Succinates/*chemistry', 'Virulence Factors', 'Yersinia enterocolitica/*enzymology/pathogenicity']</t>
  </si>
  <si>
    <t>['Algorithms', 'Amino Acids/chemistry', 'Binding Sites', 'Computational Biology/*methods', 'Humans', 'Phosphorylation', 'Protein Tyrosine Phosphatase, Non-Receptor Type 1/*chemistry', 'Protein Tyrosine Phosphatase, Non-Receptor Type 11/*chemistry', 'Protein Tyrosine Phosphatase, Non-Receptor Type 6/*chemistry', 'Support Vector Machine']</t>
  </si>
  <si>
    <t>['Breast/*metabolism', 'Caseins/*metabolism', 'Cell Line', 'Enzyme Inhibitors/chemistry', 'Epithelial Cells/*metabolism', 'Female', '*Gene Expression Regulation', 'Humans', 'Phosphorylation', 'Protein Tyrosine Phosphatase, Non-Receptor Type 1/*metabolism', 'Receptors, Serotonin/metabolism', 'STAT5 Transcription Factor/metabolism', 'Serotonin/*metabolism', 'Signal Transduction']</t>
  </si>
  <si>
    <t>['Animals', 'Cell Proliferation', '*Diet, High-Fat', 'Disease Progression', 'Humans', 'Insulin-Like Growth Factor I/*metabolism', 'Male', 'Mice', 'Mice, Knockout', 'Mice, Transgenic', 'PTEN Phosphohydrolase/*physiology', 'Prostatic Neoplasms/genetics/metabolism/*pathology', 'Protein Tyrosine Phosphatase, Non-Receptor Type 1/genetics/*metabolism', 'Proto-Oncogene Proteins c-akt/*metabolism', 'Signal Transduction']</t>
  </si>
  <si>
    <t>['Animals', 'Dysidea/*chemistry', 'Hydroquinones/chemistry/*isolation &amp; purification/*pharmacology', 'Inhibitory Concentration 50', 'Molecular Structure', 'Protein Tyrosine Phosphatase, Non-Receptor Type 1/antagonists &amp; inhibitors', 'Sesquiterpenes/chemistry/*isolation &amp; purification/*pharmacology', 'Structure-Activity Relationship']</t>
  </si>
  <si>
    <t>['Age Factors', 'Animals', 'CSK Tyrosine-Protein Kinase', 'Cell Survival/*physiology', 'Disease Models, Animal', 'Humans', 'Mice', 'Mice, Knockout', 'Phosphorylation', 'Protein Tyrosine Phosphatase, Non-Receptor Type 1/genetics/*metabolism', 'Receptor, Insulin/genetics/*metabolism', 'Retinal Cone Photoreceptor Cells/*metabolism/pathology', 'Retinal Degeneration/*pathology', 'Signal Transduction', 'src-Family Kinases/*metabolism']</t>
  </si>
  <si>
    <t>['Carcinoma, Squamous Cell/*genetics/metabolism', 'Cell Line, Tumor', 'DNA Methylation', 'Disease Progression', 'Epigenesis, Genetic', 'Gene Expression Profiling/*methods', 'Gene Expression Regulation, Neoplastic', 'Gene Silencing', 'Humans', 'Keratosis, Actinic/*genetics/metabolism', 'MicroRNAs/*genetics', 'Oligonucleotide Array Sequence Analysis/*methods', 'Promoter Regions, Genetic', 'Protein Tyrosine Phosphatase, Non-Receptor Type 1/genetics', 'STAT3 Transcription Factor/genetics/metabolism', 'Sequence Analysis, DNA', 'Skin Neoplasms/*genetics/metabolism']</t>
  </si>
  <si>
    <t>['Apoptosis', 'Biomarkers, Tumor/*metabolism', 'Blotting, Western', 'Breast Neoplasms/genetics/metabolism/*pathology', '*Cell Movement', 'Cell Proliferation', '*Epithelial-Mesenchymal Transition', 'Female', '*Gene Expression Regulation, Neoplastic', 'Humans', 'Immunoenzyme Techniques', 'Lymphatic Metastasis', 'Middle Aged', 'Neoplasm Grading', 'Neoplasm Staging', 'PTEN Phosphohydrolase/*metabolism', 'Phosphorylation', 'Prognosis', 'Protein Tyrosine Phosphatase, Non-Receptor Type 1/*metabolism', 'Signal Transduction', 'Tumor Cells, Cultured']</t>
  </si>
  <si>
    <t>['Adult', 'Biopsy', 'DNA, Mitochondrial/analysis', 'Female', 'Gene Expression Profiling', 'HIV Infections/*drug therapy', 'HIV Protease Inhibitors/*adverse effects/*therapeutic use', 'Histocytochemistry', 'Humans', 'Male', 'Proteome/analysis', 'Subcutaneous Fat/*drug effects/*physiology', 'Thailand']</t>
  </si>
  <si>
    <t>['Chemistry Techniques, Synthetic', '*Drug Design', 'Enzyme Inhibitors/*chemical synthesis/chemistry/metabolism/*pharmacology', 'Humans', 'Molecular Docking Simulation', 'Protein Conformation', 'Protein Structure, Secondary', 'Protein Tyrosine Phosphatase, Non-Receptor Type 1/*antagonists &amp; inhibitors/chemistry/metabolism', 'Structure-Activity Relationship', 'Thiazolidines/*chemical synthesis/chemistry/metabolism/*pharmacology', 'cdc25 Phosphatases/antagonists &amp; inhibitors']</t>
  </si>
  <si>
    <t>['Animals', 'Carcinogenesis/metabolism/pathology', 'Cell Line, Tumor', 'Cell Transformation, Neoplastic/*metabolism/*pathology', 'Colonic Neoplasms/*metabolism/*pathology', 'Enzyme Activation', 'Fibroblasts/metabolism', 'Humans', 'Mutant Proteins/*metabolism', 'Mutation/genetics', 'Phosphorylation', 'Protein Isoforms/metabolism', 'Protein Tyrosine Phosphatase, Non-Receptor Type 1/*metabolism', 'Rats', 'Receptor, IGF Type 1/metabolism', 'Signal Transduction', 'Thyroid Neoplasms/*metabolism/*pathology', 'Tumor Stem Cell Assay', 'Tyrosine/metabolism', 'src-Family Kinases/metabolism']</t>
  </si>
  <si>
    <t>['Cell Survival/drug effects/physiology', 'Dose-Response Relationship, Drug', 'Hep G2 Cells', 'Humans', 'Insulin/*metabolism', 'Insulin Resistance/*physiology', 'Protein Tyrosine Phosphatase, Non-Receptor Type 1/*antagonists &amp; inhibitors/*metabolism', 'Signal Transduction/drug effects/*physiology', 'Stigmasterol/*analogs &amp; derivatives/pharmacology']</t>
  </si>
  <si>
    <t>['Animals', 'Breast Neoplasms/genetics/*metabolism/pathology', 'Cell Line, Tumor', '*Cell Movement', 'Cortactin/genetics/*metabolism', 'Female', 'Humans', 'Mice', 'Microfilament Proteins/genetics/*metabolism', 'Neoplasm Invasiveness', 'Neoplasm Proteins/genetics/*metabolism', 'Phosphorylation/genetics', 'Podosomes/genetics/*metabolism/pathology', 'Protein Isoforms/genetics/metabolism', 'Protein Tyrosine Phosphatase, Non-Receptor Type 1/genetics/metabolism']</t>
  </si>
  <si>
    <t>['Amino Acid Sequence', 'Humans', 'Models, Chemical', 'Models, Molecular', 'Phosphopeptides/*chemistry/metabolism', 'Protein Tyrosine Phosphatase, Non-Receptor Type 1/*chemistry/metabolism', 'Substrate Specificity']</t>
  </si>
  <si>
    <t>['Adipose Tissue, Brown/drug effects/metabolism', 'Animals', 'Blotting, Western', 'Dose-Response Relationship, Drug', 'Energy Metabolism/*drug effects', 'Fourth Ventricle', 'Hypothalamus/*drug effects/metabolism', 'Infusions, Intraventricular', 'Leptin/*pharmacology', 'Liver/drug effects/metabolism', 'Male', 'Mitogen-Activated Protein Kinase 1/drug effects/metabolism', 'Mitogen-Activated Protein Kinase 3/drug effects/metabolism', 'Phosphatidylinositol 3-Kinase/drug effects/metabolism', 'Phosphatidylinositol 3-Kinases', 'Phosphoproteins/drug effects/metabolism', 'Protein Tyrosine Phosphatase, Non-Receptor Type 1/drug effects/metabolism', 'Rats', 'Rats, Sprague-Dawley', 'Rhombencephalon/drug effects/metabolism', 'STAT3 Transcription Factor/*drug effects/metabolism', 'Suppressor of Cytokine Signaling 3 Protein/drug effects/metabolism', 'Uncoupling Protein 1/drug effects/metabolism']</t>
  </si>
  <si>
    <t>['Activating Transcription Factor 4/genetics/*metabolism', 'Animal Feed', 'Animals', 'Apoptosis/*physiology', 'Diet', 'Endoplasmic Reticulum Stress/drug effects/physiology', 'Eukaryotic Initiation Factor-2/genetics/*metabolism', 'Gene Expression Regulation/drug effects/physiology', 'Male', 'Mice', 'Phosphorylation', 'Protein Tyrosine Phosphatase, Non-Receptor Type 1/genetics/metabolism', 'Transcription Factor CHOP/genetics/*metabolism', 'Zinc/administration &amp; dosage/*pharmacology']</t>
  </si>
  <si>
    <t>['Acetanilides/chemistry', 'Animals', 'Antibodies/chemistry', 'COS Cells', 'Catalytic Domain', 'Cell Line', 'Chlorocebus aethiops', 'Cysteine/*metabolism', 'Endothelial Cells/cytology/drug effects/metabolism', 'Gene Expression', 'Indicators and Reagents/chemistry', 'Insulin/*pharmacology', 'Mice', 'Nitric Oxide Synthase Type III/deficiency/genetics', 'Nitroso Compounds/*metabolism', '*Protein Processing, Post-Translational', 'Protein Tyrosine Phosphatase, Non-Receptor Type 1/genetics/*metabolism', 'Protein Tyrosine Phosphatase, Non-Receptor Type 11/genetics/*metabolism', 'Receptor, Insulin/genetics/metabolism', 'Signal Transduction', 'Staining and Labeling/methods']</t>
  </si>
  <si>
    <t>['Animals', 'Cell Adhesion Molecules/metabolism', 'Cell Movement/physiology', 'Chemotaxis/*physiology', 'Cytoskeletal Proteins/*metabolism/physiology', 'ErbB Receptors/metabolism', 'Integrin alpha5beta1/metabolism', 'Integrins', 'Mice', 'Microfilament Proteins/metabolism', 'Neoplasm Metastasis/physiopathology', 'Phosphoproteins/metabolism', 'Protein Tyrosine Phosphatase, Non-Receptor Type 1/metabolism', 'Receptor Cross-Talk', 'Receptor Protein-Tyrosine Kinases/metabolism', 'Signal Transduction/physiology', 'Tumor Cells, Cultured']</t>
  </si>
  <si>
    <t>['Catalytic Domain', 'Drug Design', 'Enzyme Inhibitors/*pharmacology', 'Models, Molecular', 'Protein Tyrosine Phosphatase, Non-Receptor Type 1/chemistry/*pharmacology', 'Protein Tyrosine Phosphatases/*pharmacology']</t>
  </si>
  <si>
    <t>['Animals', 'Benzothiazoles/*chemistry', 'Cattle', 'Diabetes Complications/drug therapy/metabolism', 'Glycation End Products, Advanced/antagonists &amp; inhibitors/chemistry', 'Glycoside Hydrolase Inhibitors/*chemistry/therapeutic use', 'Humans', '*Protein Tyrosine Phosphatase, Non-Receptor Type 1/antagonists &amp; inhibitors/chemistry', 'Saccharomyces cerevisiae/*enzymology', '*Saccharomyces cerevisiae Proteins/antagonists &amp; inhibitors/chemistry', 'Serum Albumin, Bovine', 'Sulfonic Acids/*chemistry', 'Xanthium/*chemistry', 'alpha-Glucosidases/*chemistry']</t>
  </si>
  <si>
    <t>['Catalytic Domain/drug effects', 'Enzyme Inhibitors/*chemistry/*pharmacology', 'Fullerenes/*chemistry/*pharmacology', 'Humans', 'Molecular Docking Simulation', 'Molecular Dynamics Simulation', 'Protein Conformation/drug effects', 'Protein Tyrosine Phosphatase, Non-Receptor Type 1/*antagonists &amp; inhibitors/chemistry/metabolism', 'Thermodynamics']</t>
  </si>
  <si>
    <t>['Adolescent', 'Child', 'Child, Preschool', 'Cohort Studies', 'Dwarfism, Pituitary/diagnosis/*drug therapy/*genetics', 'Female', 'Follow-Up Studies', 'Genetic Markers/*genetics', 'Human Growth Hormone/*therapeutic use', 'Humans', 'Infant', 'Male', 'Polymorphism, Single Nucleotide/genetics', 'Predictive Value of Tests', 'Recombinant Proteins/therapeutic use', 'Retrospective Studies', 'Treatment Outcome', 'Turner Syndrome/diagnosis/*drug therapy/*genetics']</t>
  </si>
  <si>
    <t>['Animals', 'Dose-Response Relationship, Drug', 'Enzyme Inhibitors/chemical synthesis/chemistry/*pharmacology', 'Humans', 'Indonesia', 'Molecular Conformation', 'Polyynes/chemical synthesis/chemistry/*pharmacology', 'Porifera/*chemistry', 'Protein Tyrosine Phosphatase, Non-Receptor Type 1/*antagonists &amp; inhibitors/metabolism', 'Structure-Activity Relationship']</t>
  </si>
  <si>
    <t>['Adult', 'Biomarkers/metabolism', 'Diabetes Mellitus, Type 2/etiology/genetics/*metabolism', 'Female', '*Gene Expression Regulation', 'Glycogen Synthase Kinase 3 beta/*biosynthesis/genetics', 'Humans', 'Male', 'Middle Aged', 'Protein Tyrosine Phosphatase, Non-Receptor Type 1/*biosynthesis/genetics', 'Psoriasis/classification/genetics/*metabolism', 'Qa-SNARE Proteins/*biosynthesis/genetics']</t>
  </si>
  <si>
    <t>['Aged', 'Animals', 'Carcinogenesis/genetics', 'Colorectal Neoplasms/*drug therapy/genetics/pathology', 'Female', 'Gene Expression Regulation, Neoplastic', 'HT29 Cells', 'Humans', 'Male', 'Mice', 'Middle Aged', 'Paired Box Transcription Factors/*genetics', 'Phenylurea Compounds/administration &amp; dosage', 'Protein Tyrosine Phosphatase, Non-Receptor Type 1/*genetics', 'Pyridines/administration &amp; dosage', 'Xenograft Model Antitumor Assays', 'p120 GTPase Activating Protein/*genetics']</t>
  </si>
  <si>
    <t>['Binding, Competitive/drug effects', 'Catalytic Domain', 'Dual-Specificity Phosphatases/*antagonists &amp; inhibitors/genetics', 'Enzyme Inhibitors/*pharmacology', 'HEK293 Cells', 'Humans', 'Hydroquinones/*pharmacology', 'Kinetics', 'Mitogen-Activated Protein Kinase Phosphatases/*antagonists &amp; inhibitors/genetics', 'Mitogen-Activated Protein Kinases/antagonists &amp; inhibitors', 'Plasmids/genetics', 'Protein Tyrosine Phosphatase, Non-Receptor Type 1/biosynthesis', 'Protein Tyrosine Phosphatase, Non-Receptor Type 6/biosynthesis', 'Tumor Suppressor Protein p53/metabolism', 'p38 Mitogen-Activated Protein Kinases/metabolism']</t>
  </si>
  <si>
    <t>['3T3-L1 Cells', 'Animals', 'Cells, Cultured', 'Dose-Response Relationship, Drug', 'Insulin/*metabolism', 'Mice', 'Molecular Structure', 'Organometallic Compounds/chemical synthesis/chemistry/*pharmacology', 'PTEN Phosphohydrolase/antagonists &amp; inhibitors/metabolism', 'Phosphorylation/drug effects', 'Protein Tyrosine Phosphatase, Non-Receptor Type 1/antagonists &amp; inhibitors/metabolism', 'Proto-Oncogene Proteins c-akt/*metabolism', '*Signal Transduction/drug effects', 'Structure-Activity Relationship']</t>
  </si>
  <si>
    <t>['3T3-L1 Cells', 'Animals', 'Blood Glucose/drug effects', 'Cell Differentiation/drug effects', 'Cell Membrane/metabolism', 'Diabetes Mellitus, Type 1/*drug therapy/metabolism', 'Disease Models, Animal', 'Glucose/metabolism', 'Humans', 'Insulin/*metabolism', 'Mice', 'Phosphatidylethanolamines/*administration &amp; dosage/pharmacology', 'Phosphorylation', 'Protein Kinase C/metabolism', 'Protein Kinase C-epsilon/metabolism', 'Protein Tyrosine Phosphatase, Non-Receptor Type 1/antagonists &amp; inhibitors', 'Signal Transduction/*drug effects']</t>
  </si>
  <si>
    <t>['Animals', 'Aorta/physiopathology/surgery', 'Apoptosis', 'Arterial Pressure', 'Caveolin 1/metabolism', 'Constriction', 'Disease Models, Animal', 'Endothelial Cells/*enzymology/pathology', 'Fibrosis', 'Genetic Predisposition to Disease', 'Heart Failure/enzymology/etiology/physiopathology/*prevention &amp; control', 'Hindlimb', 'Hypertrophy, Left Ventricular/enzymology/physiopathology/prevention &amp; control', 'Ischemia/*enzymology/genetics/physiopathology', 'Mice, Inbred C57BL', 'Mice, Knockout', 'Mitogen-Activated Protein Kinase 1/metabolism', 'Mitogen-Activated Protein Kinase 3/metabolism', 'Muscle, Skeletal/*blood supply', 'NADPH Oxidase 4', 'NADPH Oxidases/metabolism', 'Neovascularization, Physiologic', 'Nitric Oxide Synthase Type III/metabolism', 'Phenotype', 'Phosphorylation', 'Protein Tyrosine Phosphatase, Non-Receptor Type 1/*deficiency/genetics', 'Receptor, TIE-2/metabolism', 'Signal Transduction', 'Time Factors', 'Vascular Endothelial Growth Factor Receptor-2/metabolism', 'Ventricular Dysfunction, Left/enzymology/physiopathology/prevention &amp; control', 'Ventricular Function, Left', 'Ventricular Remodeling']</t>
  </si>
  <si>
    <t>['Adenosine Triphosphatases/*metabolism', 'Alpha-Ketoglutarate-Dependent Dioxygenase FTO/metabolism', 'Animals', 'Breast Neoplasms/metabolism', 'Cell Hypoxia', 'Female', 'Genes, erbB-2/genetics', 'Humans', 'Mice', 'Mitochondria/metabolism', 'Oxygen Consumption/*physiology', 'Protein Tyrosine Phosphatase, Non-Receptor Type 1/*metabolism', 'Ubiquitin-Protein Ligases/*metabolism']</t>
  </si>
  <si>
    <t>['B7-H1 Antigen/*genetics/immunology', 'Cell Line, Tumor', '*Chromosome Aberrations', 'Chromosomes, Human/*genetics/immunology', 'Female', '*Genetic Loci', 'Humans', 'Lymphoma, B-Cell/*genetics/immunology', 'Male', 'Programmed Cell Death 1 Ligand 2 Protein/*genetics/immunology']</t>
  </si>
  <si>
    <t>['Annexin A1/*metabolism', 'Biological Transport/drug effects', 'Cholesterol/*metabolism', 'Endocytosis/drug effects', 'Endoplasmic Reticulum/drug effects/*metabolism/ultrastructure', 'Endosomes/drug effects/*metabolism/ultrastructure', 'Epidermal Growth Factor/pharmacology', 'ErbB Receptors/metabolism', 'HeLa Cells', 'Humans', 'Lipoproteins, LDL/pharmacology', 'Multivesicular Bodies/drug effects/metabolism/ultrastructure', 'Protein Tyrosine Phosphatase, Non-Receptor Type 1/metabolism', 'Receptors, Steroid/metabolism', 'Transport Vesicles/drug effects/metabolism', 'Vesicular Transport Proteins/metabolism']</t>
  </si>
  <si>
    <t>['Animals', 'Blotting, Western', 'Disease Models, Animal', 'Encephalitis/*enzymology/*immunology', 'Enzyme-Linked Immunosorbent Assay', 'Humans', 'Immunohistochemistry', 'Mice', 'Mice, Inbred C57BL', 'Microglia/immunology/*metabolism', 'Polymerase Chain Reaction', 'Protein Tyrosine Phosphatase, Non-Receptor Type 1/immunology/*metabolism', 'Transfection']</t>
  </si>
  <si>
    <t>['Agaricales/chemistry', 'Animals', 'Glycoside Hydrolase Inhibitors/*chemistry/isolation &amp; purification', 'Humans', 'Molecular Structure', 'Pleurotus/*chemistry', 'Protein Tyrosine Phosphatase, Non-Receptor Type 1/*antagonists &amp; inhibitors', 'Rats', 'Sesquiterpenes/*chemistry/isolation &amp; purification']</t>
  </si>
  <si>
    <t>['Acetyl-CoA Carboxylase/metabolism', 'Animals', 'Cholesterol/blood', 'Diet, High-Fat', 'Fatty Acid Synthases/metabolism', 'Humans', 'Hypolipidemic Agents/*pharmacology', '*Insulin Resistance', 'Lipid Metabolism', '*Lipogenesis', 'Liver/metabolism', 'Mice', 'Mice, Inbred C57BL', 'Non-alcoholic Fatty Liver Disease/*drug therapy', 'Phosphorylation', 'Protein Tyrosine Phosphatase, Non-Receptor Type 1/antagonists &amp; inhibitors/*metabolism', 'Receptor, Insulin/metabolism', 'Sterol Regulatory Element Binding Protein 1/metabolism', 'Triglycerides/blood/metabolism', 'Weight Gain']</t>
  </si>
  <si>
    <t>['Agaricales/*chemistry', 'Antineoplastic Agents/chemistry/*isolation &amp; purification/*pharmacology', 'Drug Screening Assays, Antitumor', 'Fruiting Bodies, Fungal/chemistry', 'Glycosides/chemistry/*isolation &amp; purification/*pharmacology', 'Humans', 'Japan', 'Molecular Structure', 'Nuclear Magnetic Resonance, Biomolecular', 'Protein Tyrosine Phosphatase, Non-Receptor Type 1/*antagonists &amp; inhibitors', 'Sesquiterpenes/chemistry/*isolation &amp; purification/*pharmacology', 'Triterpenes/chemistry/*isolation &amp; purification/*pharmacology']</t>
  </si>
  <si>
    <t>['Animals', 'Mediterranean Region', 'Molecular Structure', 'Nuclear Magnetic Resonance, Biomolecular', 'Polyketides/chemistry/*isolation &amp; purification/*pharmacology', 'Protein Tyrosine Phosphatase, Non-Receptor Type 1/*antagonists &amp; inhibitors', 'Urochordata/*chemistry']</t>
  </si>
  <si>
    <t>['3T3-L1 Cells', 'Animals', 'Biomarkers/blood', 'Blood Glucose/*drug effects/metabolism', 'Diabetes Mellitus, Type 2/blood/*drug therapy/genetics', 'Disease Models, Animal', 'Dose-Response Relationship, Drug', 'Down-Regulation', 'Fagopyrum/chemistry', 'Hypoglycemic Agents/isolation &amp; purification/*pharmacology', 'Mice', 'Mice, Inbred C57BL', 'Myoblasts, Skeletal/drug effects/enzymology', 'Phytotherapy', 'Plants, Medicinal', 'Protein Tyrosine Phosphatase, Non-Receptor Type 1/genetics/metabolism', 'Rutin/isolation &amp; purification/*pharmacology', 'Seedlings', 'Time Factors']</t>
  </si>
  <si>
    <t>['Adult', 'Animals', 'Cells, Cultured', 'Cytokines/biosynthesis/genetics', 'Female', 'Gene Expression', 'Humans', 'Lung/*metabolism/pathology/physiopathology', 'Male', 'Mice, Inbred C57BL', 'Middle Aged', 'Pneumonia/etiology/immunology/metabolism', 'Protein Tyrosine Phosphatase, Non-Receptor Type 1/metabolism', 'Pulmonary Disease, Chronic Obstructive/metabolism', 'Pulmonary Emphysema/etiology/immunology/*metabolism', 'Smoke/*adverse effects', 'Smoking/adverse effects', 'Toll-Like Receptor 9/biosynthesis/*genetics', 'Up-Regulation', 'Young Adult']</t>
  </si>
  <si>
    <t>['Antineoplastic Agents/*chemistry', 'Breast Neoplasms/drug therapy/enzymology', 'Catalytic Domain', 'Enzyme Inhibitors/*chemistry', 'Europe', 'Female', 'Finland', 'Genes, Tumor Suppressor', 'Genome, Human', 'Humans', 'Neoplasms/*drug therapy/enzymology', 'Phosphoprotein Phosphatases/*metabolism/therapeutic use', 'Protein Phosphatase 2/metabolism', 'Protein Tyrosine Phosphatase, Non-Receptor Type 1/metabolism', 'Signal Transduction']</t>
  </si>
  <si>
    <t>['Animals', 'Bone Marrow Transplantation', 'Chronic Disease', 'Disease Models, Animal', 'Endothelium, Vascular/*enzymology/physiopathology', 'Heart Failure/enzymology/genetics/physiopathology/*prevention &amp; control', 'Mesenteric Arteries/*enzymology/physiopathology', 'Mice, Inbred C57BL', 'Mice, Knockout', 'Myocardial Infarction/enzymology/genetics/physiopathology', 'Nitric Oxide/metabolism', 'Protein Tyrosine Phosphatase, Non-Receptor Type 1/deficiency/genetics/*metabolism', 'Signal Transduction', 'Time Factors', '*Vasodilation', 'Ventricular Dysfunction, Left/enzymology/genetics/physiopathology/*prevention &amp; control', 'Ventricular Function, Left', 'Ventricular Remodeling']</t>
  </si>
  <si>
    <t>['Animals', 'Cells, Cultured', 'Chemokines, CC/metabolism', 'Humans', 'Immunoglobulin E/metabolism', 'Interleukin-4/metabolism', 'Interleukin-6/metabolism', 'Macrophage Inflammatory Proteins/metabolism', 'Mast Cells/*immunology', 'Mice', 'Mice, Inbred BALB C', 'Mice, Knockout', 'Passive Cutaneous Anaphylaxis/*immunology', 'Phosphorylation/genetics', 'Protein Tyrosine Phosphatase, Non-Receptor Type 1/genetics/*metabolism', 'STAT5 Transcription Factor/metabolism']</t>
  </si>
  <si>
    <t>['Cytokines/biosynthesis', 'Gene Expression Regulation', 'Humans', 'Immunity, Innate/genetics', 'Inflammation/*genetics/pathology', 'Interferon Type I/*genetics/metabolism', 'Kidney/metabolism/pathology', 'Mesangial Cells/metabolism/pathology', 'MicroRNAs/*biosynthesis/genetics', 'Primary Cell Culture', 'Protein Tyrosine Phosphatase, Non-Receptor Type 1/*biosynthesis/genetics', 'Signal Transduction/genetics']</t>
  </si>
  <si>
    <t>['Animals', 'Brain-Derived Neurotrophic Factor/genetics/metabolism', 'Disease Models, Animal', 'Enzyme Inhibitors/*pharmacology', 'Female', 'Male', 'Methyl-CpG-Binding Protein 2/genetics/metabolism', 'Mice', 'Mice, Inbred CBA', 'Mice, Mutant Strains', 'Phosphorylation/drug effects/genetics', 'Protein Tyrosine Phosphatase, Non-Receptor Type 1/*antagonists &amp; inhibitors/genetics/*metabolism', 'Receptor, trkB/genetics/metabolism', 'Rett Syndrome/*drug therapy/enzymology/genetics/pathology', 'Signal Transduction/*drug effects/genetics']</t>
  </si>
  <si>
    <t>['Apoptosis/drug effects', 'Benzyl Compounds/*pharmacology', 'Catechols/*pharmacology', 'Cell Death/*drug effects', 'Hep G2 Cells/drug effects', 'Hepatocytes/*drug effects', 'Humans', 'Hypoglycemic Agents/pharmacology', '*Insulin Resistance', 'Lipids/*adverse effects', 'Protein Tyrosine Phosphatase, Non-Receptor Type 1/*antagonists &amp; inhibitors/metabolism']</t>
  </si>
  <si>
    <t>['Adult', 'Aged', 'Aged, 80 and over', 'Algorithms', 'Bile Duct Neoplasms/*genetics/pathology', 'Bile Ducts, Extrahepatic/*metabolism/pathology', 'Bile Ducts, Intrahepatic/*metabolism/pathology', 'Biomarkers, Tumor/genetics', 'Cholangiocarcinoma/*genetics/pathology', 'Chromosome Aberrations', 'Comparative Genomic Hybridization', '*DNA Copy Number Variations', 'Female', 'Genome, Human', 'Humans', 'Immunoenzyme Techniques', 'Loss of Heterozygosity', 'Male', 'Middle Aged', 'Molecular Probes/*genetics', 'Mutation/genetics', 'Neoplasm Staging', 'Polymorphism, Single Nucleotide/*genetics', 'Prognosis', 'RNA, Messenger/genetics', 'Real-Time Polymerase Chain Reaction', 'Reverse Transcriptase Polymerase Chain Reaction']</t>
  </si>
  <si>
    <t>['Animals', 'Diterpenes/chemistry/isolation &amp; purification/*pharmacology', 'Dose-Response Relationship, Drug', 'Enzyme Inhibitors/chemistry/isolation &amp; purification/*pharmacology', 'Humans', 'Islands', 'Molecular Conformation', 'Porifera/*chemistry', 'Protein Tyrosine Phosphatase, Non-Receptor Type 1/*antagonists &amp; inhibitors/metabolism', 'Stereoisomerism', 'Structure-Activity Relationship']</t>
  </si>
  <si>
    <t>['Ascomycota/*chemistry', 'Magnetic Resonance Spectroscopy', 'Molecular Structure', 'Peroxides/*chemistry/isolation &amp; purification', 'Protein Tyrosine Phosphatase, Non-Receptor Type 1/antagonists &amp; inhibitors', 'Protein Tyrosine Phosphatases, Non-Receptor/antagonists &amp; inhibitors', 'Sterols/*chemistry/isolation &amp; purification']</t>
  </si>
  <si>
    <t>['*Alzheimer Disease/drug therapy/enzymology', 'Amyloid Precursor Protein Secretases/antagonists &amp; inhibitors/metabolism', '*Angelica', 'Animals', 'Aspartic Acid Endopeptidases/antagonists &amp; inhibitors/metabolism', 'Cholinesterase Inhibitors/*isolation &amp; purification/pharmacology/therapeutic use', '*Diabetes Mellitus/drug therapy/metabolism', 'Humans', 'Hypoglycemic Agents/*isolation &amp; purification/pharmacology/therapeutic use', 'Plant Extracts/*isolation &amp; purification/pharmacology/therapeutic use', 'Protein Tyrosine Phosphatase, Non-Receptor Type 1/antagonists &amp; inhibitors/metabolism', 'Rats', 'Rats, Sprague-Dawley', 'alpha-Glucosidases/metabolism']</t>
  </si>
  <si>
    <t>['Animals', 'Cell Culture Techniques', 'Cell Line, Tumor', 'Cell Proliferation/drug effects', 'Cell Survival/drug effects', 'Cytoprotection/*drug effects', 'Diabetes Mellitus/drug therapy/enzymology/pathology', 'Hypoglycemic Agents/isolation &amp; purification/*pharmacology/therapeutic use', 'Insulin-Secreting Cells/*drug effects', 'Mice', 'Oenothera/chemistry', 'Oxidative Stress/drug effects', 'Plant Extracts/isolation &amp; purification/*pharmacology/therapeutic use', 'Plants, Edible/*chemistry', 'Polyphenols/chemistry', 'Protein Tyrosine Phosphatase, Non-Receptor Type 1/*antagonists &amp; inhibitors', 'Rosaceae/chemistry', 'Viburnum/chemistry', 'alpha-Amylases/*antagonists &amp; inhibitors', 'alpha-Glucosidases/*metabolism']</t>
  </si>
  <si>
    <t>['Child', 'Child, Preschool', 'Female', 'Genetic Counseling', 'Humans', 'Male', 'Morocco', 'Mutation', 'Mutation Rate', '*Noonan Syndrome/diagnosis/genetics', 'Phenotype', 'Protein Tyrosine Phosphatase, Non-Receptor Type 11/*genetics']</t>
  </si>
  <si>
    <t>['Adipocytes/metabolism', 'Animals', 'Diabetes Mellitus, Type 2/*drug therapy/genetics/pathology', 'Disease Models, Animal', 'Glucose Transporter Type 4/genetics', 'Hyperglycemia/*drug therapy/genetics/pathology', 'Insulin/metabolism', 'Insulin Resistance', 'Magnolia/chemistry', 'Mice', 'Obesity/*drug therapy/genetics/pathology', 'Plant Extracts/*administration &amp; dosage', 'Protein Tyrosine Phosphatase, Non-Receptor Type 1/antagonists &amp; inhibitors/*biosynthesis', 'Signal Transduction/drug effects']</t>
  </si>
  <si>
    <t>['Animals', 'Bone Marrow Cells', 'Cell Differentiation', 'Cell Movement/physiology', 'Cells, Cultured', 'Chemokine CCL19/metabolism', 'Coculture Techniques', 'Dendritic Cells/*immunology', 'Female', '*Lymphocyte Activation', 'Mice', 'Mice, Knockout', 'Myeloid Cells/enzymology', 'Nuclear Receptor Coactivator 1/metabolism', 'Podosomes/*genetics', 'Protein Tyrosine Phosphatase, Non-Receptor Type 1/genetics/*physiology', 'Receptors, CCR7/metabolism', 'STAT3 Transcription Factor/metabolism', 'T-Lymphocytes/*immunology']</t>
  </si>
  <si>
    <t>['Animals', 'Blood Platelets/*drug effects', 'Disease Models, Animal', 'Dose-Response Relationship, Drug', 'Humans', 'Male', 'Mice', 'Mice, Inbred C57BL', 'Mice, Knockout', 'Platelet Aggregation/drug effects', 'Platelet Aggregation Inhibitors/administration &amp; dosage/*pharmacology', 'Platelet Function Tests', 'Protein Tyrosine Phosphatase, Non-Receptor Type 1/*genetics', 'Thrombelastography', 'Thrombosis/prevention &amp; control', 'Tungsten Compounds/administration &amp; dosage/*pharmacology']</t>
  </si>
  <si>
    <t>['Animals', 'Cell Membrane/metabolism', 'Cytoskeleton/metabolism', 'Endoplasmic Reticulum/chemistry/*metabolism', 'Endosomes/chemistry/*metabolism', 'Humans', 'Phosphorylation', 'Protein Tyrosine Phosphatase, Non-Receptor Type 1/metabolism']</t>
  </si>
  <si>
    <t>['Animals', 'Anti-Obesity Agents/*pharmacology', 'Cannabinoids/*pharmacology', 'Cell Line', 'Diabetes Mellitus, Type 2/drug therapy/metabolism', 'Diet, High-Fat/adverse effects', 'Glucose/*metabolism', 'Hypoglycemic Agents/*pharmacology', 'Insulin Resistance', 'Lipid Metabolism/*drug effects', 'Male', 'Mice', 'Mice, Inbred C57BL', 'Obesity/drug therapy/metabolism', 'Protein Tyrosine Phosphatase, Non-Receptor Type 1/metabolism']</t>
  </si>
  <si>
    <t>['Alkaloids/isolation &amp; purification/*pharmacology', '*Coptis', 'Hypoglycemic Agents/isolation &amp; purification/pharmacology', 'Molecular Docking Simulation', 'Peroxynitrous Acid/metabolism', 'Plant Extracts/chemistry', 'Protein Tyrosine Phosphatase, Non-Receptor Type 1/*antagonists &amp; inhibitors/metabolism', 'Rhizome/chemistry', 'Tyrosine/metabolism']</t>
  </si>
  <si>
    <t>['Binding Sites', 'Drug Design', 'Enzyme Inhibitors/*chemistry', 'Humans', 'Hydrogen Bonding', 'Models, Molecular', '*Molecular Docking Simulation', 'Protein Binding', 'Protein Conformation', 'Protein Tyrosine Phosphatase, Non-Receptor Type 1/*antagonists &amp; inhibitors/chemistry', 'Structure-Activity Relationship', 'Thermodynamics']</t>
  </si>
  <si>
    <t>['Animals', 'Cells, Cultured', 'Diet, High-Fat', 'Fatty Liver/*prevention &amp; control', 'Heme Oxygenase-1/*physiology', 'Insulin Resistance', 'Liver/*drug effects/metabolism', 'Mice', 'Mice, Inbred C57BL', 'Mitochondria/drug effects', 'Protein Tyrosine Phosphatase, Non-Receptor Type 1/physiology', 'Protoporphyrins/*pharmacology', 'Sirtuin 1/*physiology', 'Sterol Regulatory Element Binding Protein 1/physiology']</t>
  </si>
  <si>
    <t>['AMP-Activated Protein Kinases/*metabolism', 'Adipocytes', 'Animals', 'Apigenin/chemistry/*pharmacology/toxicity', 'Cell Line', 'Cell Survival/drug effects', 'Computational Biology', 'Glucose/*metabolism', 'Glucosides/chemistry/*pharmacology/toxicity', 'Gold/chemistry/*pharmacology/toxicity', 'Metal Nanoparticles/*chemistry/toxicity', 'Mice', 'Molecular Docking Simulation', 'Protein Tyrosine Phosphatase, Non-Receptor Type 1/*metabolism']</t>
  </si>
  <si>
    <t>['Apoptosis/drug effects', 'CSK Tyrosine-Protein Kinase', 'Cell Line, Tumor', 'Cell Movement/drug effects', 'Cell Proliferation/drug effects', 'Focal Adhesion Kinase 1/metabolism', 'Humans', 'Liposarcoma/*drug therapy', 'Liposarcoma, Myxoid/*drug therapy', 'Mitosis/drug effects', 'Protein Kinase Inhibitors/*pharmacology', 'Protein Tyrosine Phosphatase, Non-Receptor Type 1/metabolism', 'Proto-Oncogene Proteins c-akt/metabolism', 'Receptor, IGF Type 1', 'Receptors, Somatomedin/metabolism', 'src-Family Kinases/*antagonists &amp; inhibitors']</t>
  </si>
  <si>
    <t>['Bone Marrow Cells', '*Cord Blood Stem Cell Transplantation', 'Gene Frequency', 'Humans', 'Infant', 'Leukemia, Myelomonocytic, Juvenile/*genetics/pathology/*surgery', 'Male', 'Mosaicism', 'Mouth Mucosa/cytology', '*Mutation', 'Nails', 'Protein Tyrosine Phosphatase, Non-Receptor Type 1/*genetics']</t>
  </si>
  <si>
    <t>['Animals', 'Hepatocytes/enzymology/pathology', 'Humans', 'Liver/enzymology/pathology', 'Liver Diseases/*drug therapy/*genetics/pathology', 'Liver Regeneration/genetics', 'Protein Tyrosine Phosphatase, Non-Receptor Type 1/classification/drug effects/*genetics/*physiology']</t>
  </si>
  <si>
    <t>['Animals', 'Atrial Natriuretic Factor/genetics/metabolism', 'Blood Pressure', 'Female', 'Heart Failure/*etiology/metabolism', 'Hemodynamics', 'Insulin Receptor Substrate Proteins/genetics/metabolism', 'Intra-Abdominal Fat/metabolism', 'Ion Channels/genetics/metabolism', '*Lactation', 'Male', 'Mice', 'Mitochondrial Proteins/genetics/metabolism', 'Myocardial Contraction', 'Myocytes, Cardiac/metabolism', 'Overnutrition/*complications/metabolism', 'PPAR gamma/genetics/metabolism', 'Phosphatidylinositol 3-Kinases/genetics/metabolism', 'Postnatal Care', 'Protein Tyrosine Phosphatase, Non-Receptor Type 1/genetics/metabolism', 'Proto-Oncogene Proteins c-akt/genetics/metabolism', 'RNA, Messenger/genetics/metabolism', 'Receptor, Insulin/genetics/metabolism', 'Uncoupling Protein 3']</t>
  </si>
  <si>
    <t>['Drug Design', 'Enzyme Inhibitors/*chemical synthesis/*pharmacology', 'High-Throughput Screening Assays', 'Humans', 'Hydrophobic and Hydrophilic Interactions', 'Models, Molecular', 'Molecular Docking Simulation', 'Protein Tyrosine Phosphatase, Non-Receptor Type 1/*antagonists &amp; inhibitors', 'Structure-Activity Relationship', 'Sulfuric Acid Esters/*chemical synthesis/*pharmacology', 'T-Lymphocytes/enzymology']</t>
  </si>
  <si>
    <t>['Alloxan', 'Animals', 'Coprinus/*chemistry', 'Diabetes Mellitus, Experimental/*drug therapy', 'Fruiting Bodies, Fungal/chemistry', 'Hypoglycemic Agents/*pharmacology', 'Lymphocytes/drug effects', 'Male', 'Mice', 'Mice, Inbred ICR', 'Polysaccharides/pharmacology', 'Protein Tyrosine Phosphatase, Non-Receptor Type 1/metabolism', 'Spleen/cytology']</t>
  </si>
  <si>
    <t>['Administration, Oral', 'Animals', 'Biphenyl Compounds/administration &amp; dosage/chemistry/*pharmacology', 'Blood Glucose/drug effects', 'Diabetes Mellitus, Experimental/chemically induced/*drug therapy/metabolism', 'Diabetes Mellitus, Type 2/chemically induced/*drug therapy/metabolism', 'Disease Models, Animal', 'Dose-Response Relationship, Drug', 'Enzyme Inhibitors/administration &amp; dosage/chemistry/*pharmacology', 'Hypoglycemic Agents/administration &amp; dosage/chemistry/*pharmacology', 'Injections, Intraperitoneal', 'Lignans/administration &amp; dosage/chemistry/*pharmacology', 'Mice', 'Molecular Docking Simulation', 'Molecular Dynamics Simulation', 'Protein Tyrosine Phosphatase, Non-Receptor Type 1/*antagonists &amp; inhibitors/metabolism', 'Streptozocin', 'Structure-Activity Relationship']</t>
  </si>
  <si>
    <t>['Animals', 'Diabetes Mellitus, Experimental/*drug therapy', 'Dose-Response Relationship, Drug', 'Enzyme Inhibitors/blood/chemistry/*pharmacology', 'Humans', 'Hypoglycemic Agents/blood/chemistry/*pharmacology', 'Male', 'Mice', 'Mice, Inbred Strains', 'Molecular Structure', 'PPAR gamma/*agonists', 'Protein Tyrosine Phosphatase, Non-Receptor Type 1/*antagonists &amp; inhibitors/metabolism', 'Rats', 'Rats, Sprague-Dawley', 'Stereoisomerism', 'Structure-Activity Relationship', 'Tetrahydroisoquinolines/blood/chemistry/*pharmacology']</t>
  </si>
  <si>
    <t>['Aged', 'Cell Line, Tumor', 'Cluster Analysis', 'Comparative Genomic Hybridization', 'Cytogenetic Analysis', 'DNA Copy Number Variations/genetics', 'Female', 'Gene Expression Profiling', 'Gene Expression Regulation, Neoplastic', 'Genetic Loci', '*Genome, Human', 'Humans', 'In Situ Hybridization, Fluorescence', 'Loss of Heterozygosity/genetics', 'Lymphoma, B-Cell/*genetics', 'Mediastinal Neoplasms/*genetics', 'Polymorphism, Single Nucleotide/genetics', 'Principal Component Analysis', 'Spectral Karyotyping', 'Transcription, Genetic']</t>
  </si>
  <si>
    <t>['Diabetes Mellitus/*genetics', '*Genetic Predisposition to Disease', 'Genome-Wide Association Study', 'Humans', 'Iran', '*Polymorphism, Single Nucleotide']</t>
  </si>
  <si>
    <t>['Allosteric Site', 'Catalytic Domain', 'Fullerenes/*chemistry', 'Humans', 'Hydroxylation', 'Kinetics', 'Molecular Docking Simulation', 'Nitrophenols/*chemistry', 'Organophosphorus Compounds/*chemistry', 'Protein Binding', 'Protein Tyrosine Phosphatase, Non-Receptor Type 1/*antagonists &amp; inhibitors/chemistry', 'Recombinant Proteins/chemistry', 'Thermodynamics']</t>
  </si>
  <si>
    <t>['Animals', 'Blood Pressure/*drug effects', 'Energy Metabolism/drug effects', 'Heart Rate/drug effects', 'Hypertension/*blood/*metabolism', 'Leptin/*pharmacology', 'Male', 'Mice', 'Neurons/drug effects/*metabolism', 'Obesity/metabolism', 'Phenylephrine/pharmacology', 'Pro-Opiomelanocortin/drug effects/*metabolism', 'Protein Tyrosine Phosphatase, Non-Receptor Type 1/*metabolism', 'Receptors, Adrenergic, alpha/metabolism']</t>
  </si>
  <si>
    <t>['Adsorption', 'Biological Assay/*methods', 'Colorimetry', 'Enzyme Activation/drug effects', 'Enzyme Inhibitors/pharmacology', 'Gold/*chemistry', 'Metal Nanoparticles/*chemistry', 'Molecular Structure', 'Phosphates/*chemistry', 'Protein Tyrosine Phosphatase, Non-Receptor Type 1/analysis/*metabolism', 'Tetracycline/*chemistry']</t>
  </si>
  <si>
    <t>['Alloxan', 'Animals', 'Benzoates/*pharmacology', 'Biological Assay', 'Disease Models, Animal', 'Glucose/metabolism', 'Glucose Tolerance Test', 'Insulin/metabolism', 'Insulin Resistance', 'Insulin Secretion', 'Insulin-Secreting Cells/*drug effects', 'Liraglutide/pharmacology', 'Mice', 'Mice, Inbred ICR', 'Molecular Weight', 'Pancreas/*drug effects/enzymology', 'Protein Tyrosine Phosphatase, Non-Receptor Type 1/*antagonists &amp; inhibitors', 'Signal Transduction']</t>
  </si>
  <si>
    <t>['Amides/chemistry', 'Diabetes Mellitus, Type 2/*drug therapy/enzymology', 'Dipeptides/*chemistry/*pharmacology', 'Enzyme Inhibitors/*pharmacology/*therapeutic use', 'Ketones/chemistry', 'Oxidation-Reduction', 'Protein Tyrosine Phosphatase, Non-Receptor Type 1/antagonists &amp; inhibitors/*chemistry/*metabolism', 'Thiazoles/*chemistry']</t>
  </si>
  <si>
    <t>['Alkaloids/chemistry/*isolation &amp; purification/pharmacology', 'Aurora Kinase A/antagonists &amp; inhibitors', 'I-kappa B Kinase/antagonists &amp; inhibitors', 'Magnoliopsida/*chemistry', 'Molecular Structure', 'Nepal', 'Nuclear Magnetic Resonance, Biomolecular', 'Plant Leaves/chemistry', 'Plant Stems/chemistry', 'Protein Tyrosine Phosphatase, Non-Receptor Type 1/antagonists &amp; inhibitors']</t>
  </si>
  <si>
    <t>['Aldehydes/*metabolism', 'Blotting, Western', 'Cell Line, Tumor', 'Enzyme Activation/*physiology', 'ErbB Receptors/metabolism', 'Humans', 'Oxidation-Reduction', 'Protein Tyrosine Phosphatase, Non-Receptor Type 1/metabolism', 'Signal Transduction/*physiology', 'src-Family Kinases/*metabolism']</t>
  </si>
  <si>
    <t>['Dose-Response Relationship, Drug', 'Drug Interactions', 'Ferrous Compounds/*pharmacology', 'Gene Expression Regulation', 'Humans', 'Hydrogen Peroxide/*pharmacology', 'Jurkat Cells', 'Leukocyte Common Antigens/antagonists &amp; inhibitors/*genetics/metabolism', 'Protein Tyrosine Phosphatase, Non-Receptor Type 1/antagonists &amp; inhibitors/*genetics/metabolism', 'Receptor-Like Protein Tyrosine Phosphatases, Class 2/antagonists &amp; inhibitors/*genetics/metabolism', 'Signal Transduction']</t>
  </si>
  <si>
    <t>['Acetylglucosamine/*metabolism', 'Acylation', 'Hep G2 Cells', 'Humans', 'Insulin Resistance', 'Lipid Metabolism', 'Liver/*metabolism', 'Protein Tyrosine Phosphatase, Non-Receptor Type 1/*metabolism']</t>
  </si>
  <si>
    <t>['Animals', 'Curcumin/*pharmacology', 'Fructose/adverse effects', 'Gene Expression Regulation/drug effects', 'Insulin/*metabolism', 'Insulin Resistance/genetics', 'Male', 'Metabolic Syndrome/chemically induced/drug therapy', 'MicroRNAs/*genetics', 'Podocytes/*drug effects/metabolism/pathology', 'Protective Agents/*pharmacology', 'Protein Tyrosine Phosphatase, Non-Receptor Type 1/metabolism', 'Proteinuria/chemically induced/drug therapy', 'Rats, Sprague-Dawley', 'Up-Regulation/drug effects']</t>
  </si>
  <si>
    <t>['Animals', 'Antineoplastic Agents/*pharmacology', 'Benzofurans/pharmacology', 'Carcinoma, Ehrlich Tumor/drug therapy', 'Carcinoma, Hepatocellular/*drug therapy', 'Caspase 3/biosynthesis', 'Cell Line, Tumor', 'Cell Movement/drug effects', 'Chromones/pharmacology', 'Cyclin D1/biosynthesis', 'Disease Models, Animal', 'Dose-Response Relationship, Drug', 'Female', 'G1 Phase Cell Cycle Checkpoints/drug effects', 'Hep G2 Cells', 'Human Umbilical Vein Endothelial Cells', 'Humans', 'Inhibitor of Apoptosis Proteins/biosynthesis', 'Liver Neoplasms/*drug therapy', 'Mice', 'Models, Molecular', 'Neoplasm Invasiveness/pathology', 'Neovascularization, Pathologic/drug therapy', 'Poly(ADP-ribose) Polymerases/biosynthesis', 'Protein Tyrosine Phosphatase, Non-Receptor Type 1/*antagonists &amp; inhibitors', 'Proto-Oncogene Proteins c-bcl-2/biosynthesis', 'Rats', 'Rats, Sprague-Dawley', 'STAT3 Transcription Factor/metabolism', 'Structure-Activity Relationship', 'Survivin', 'Thiadiazoles/chemical synthesis/*pharmacology', 'Triazoles/chemical synthesis/*pharmacology']</t>
  </si>
  <si>
    <t>['Adipose Tissue/immunology/metabolism', 'Amino Acid Sequence', 'Animals', 'CSK Tyrosine-Protein Kinase', 'Chemokines/genetics/metabolism', 'Gene Expression Regulation', 'HEK293 Cells', 'Humans', '*Insulin Resistance', 'Male', 'Mice', 'Mice, Inbred C57BL', 'Obesity/immunology/*metabolism', 'PPAR gamma/*metabolism', 'Phosphorylation', '*Protein Processing, Post-Translational', 'Protein Tyrosine Phosphatase, Non-Receptor Type 1/metabolism', 'RAW 264.7 Cells', 'src-Family Kinases/physiology']</t>
  </si>
  <si>
    <t>['Animals', 'Cell Line, Transformed', 'Insulin/metabolism', 'Insulin Receptor Substrate Proteins/genetics/*physiology', '*Insulin Resistance', 'Kidney Glomerulus/metabolism', 'Mice', 'Mice, Inbred C57BL', 'Mice, Knockout', 'PTEN Phosphohydrolase/genetics/*physiology', 'Phosphorylation', 'Podocytes/*cytology/metabolism', 'Protein Tyrosine Phosphatase, Non-Receptor Type 1/metabolism', 'Signal Transduction']</t>
  </si>
  <si>
    <t>['Dose-Response Relationship, Drug', 'Enzyme Inhibitors/chemical synthesis/chemistry/*pharmacology', 'Humans', 'Imidazolidines/chemical synthesis/chemistry/*pharmacology', 'Models, Molecular', 'Molecular Structure', 'Protein Tyrosine Phosphatase, Non-Receptor Type 1/*antagonists &amp; inhibitors/metabolism', '*Quantitative Structure-Activity Relationship', 'Structure-Activity Relationship']</t>
  </si>
  <si>
    <t>['Diet', 'Dose-Response Relationship, Drug', 'Eating', 'Enzyme Inhibitors/chemical synthesis/chemistry/*pharmacology', 'Humans', 'Isothiocyanates/chemical synthesis/chemistry/*pharmacology', 'Molecular Structure', 'Protein Tyrosine Phosphatase, Non-Receptor Type 1/*antagonists &amp; inhibitors/metabolism', 'Structure-Activity Relationship']</t>
  </si>
  <si>
    <t>['Actins/metabolism', 'Breast Neoplasms/metabolism/pathology', 'Cell Adhesion/physiology', 'Cell Movement/drug effects', 'Cytoskeletal Proteins', 'Epidermal Growth Factor/metabolism/pharmacology', 'ErbB Receptors/metabolism', 'Female', 'Humans', 'Microfilament Proteins/*metabolism', 'Neoplasm Metastasis', 'Phosphorylation', 'Protein Isoforms', 'Protein Tyrosine Phosphatase, Non-Receptor Type 1/*metabolism', 'Receptor Protein-Tyrosine Kinases/metabolism', 'Signal Transduction/drug effects']</t>
  </si>
  <si>
    <t>['Animals', 'Cell Differentiation/drug effects', 'Cell Movement/drug effects', 'Cell Proliferation/drug effects', 'Cells, Cultured', 'Chromones/pharmacology', 'Disease Models, Animal', 'Enzyme Inhibitors/pharmacology', 'Epithelial-Mesenchymal Transition/drug effects', 'Female', 'Flavonoids/pharmacology', 'MAP Kinase Signaling System/drug effects', 'Male', 'Morpholines/pharmacology', 'Phosphatidylinositol 3-Kinases/metabolism', 'Protein Tyrosine Phosphatase, Non-Receptor Type 1/antagonists &amp; inhibitors/*metabolism', 'Proto-Oncogene Proteins c-akt/metabolism', 'Rats', 'Rats, Sprague-Dawley', 'Retinal Detachment/enzymology/pathology', 'Retinal Pigment Epithelium/cytology/drug effects/*enzymology', 'Signal Transduction/drug effects']</t>
  </si>
  <si>
    <t>['Ehrlichia ruminantium', 'bacterial life cycle', 'differential protein expression', 'endothelial cells', 'host response', 'immunomodulation', 'infection biomarkers', 'virulence factors']</t>
  </si>
  <si>
    <t>['4-thiazolidinones', 'aldose reductase', 'diabetes mellitus', 'molecular docking', 'multi-target ligands', 'protein tyrosine phosphatase 1B']</t>
  </si>
  <si>
    <t>['Astragaloside IV (AST IV)', 'Insulin resistance', 'Lipid metabolism', 'Protein tyrosine phosphatase 1B (PTP1B)']</t>
  </si>
  <si>
    <t>['endoplasmic reticulum stress', 'oocyte', 'porcine', 'zinc transporter']</t>
  </si>
  <si>
    <t>['Mulberry leaf', 'active compounds', 'diabetes', 'molecular docking', 'network pharmacology', 'target']</t>
  </si>
  <si>
    <t>['2-NBDG', 'Coumarin', 'Diabetes', 'Isoflavone', 'PTP1B', 'Selaginella rolandi-principis', 'Selaginellaceae', 'alpha-glucosidase']</t>
  </si>
  <si>
    <t>['*SARS-CoV-2', '*area under the curve', '*conformational sampling', '*cryptic site', '*elastic network model', '*ligand binding', '*logistic regression', '*machine learning', '*neural net', '*normal mode analysis', '*random forest', '*receiver operating characteristic curve']</t>
  </si>
  <si>
    <t>['Adipogenesis', 'In silico interactome analysis', 'Inflammation', 'Insulin-resistance', 'PPARgamma', 'PTP1B', 'RNF213', 'TNFalpha']</t>
  </si>
  <si>
    <t>['Obesity', 'Protein tyrosine phosphatase 1B', 'Weight reduction therapy']</t>
  </si>
  <si>
    <t>['PTPN1', 'cervical cancer', 'cisplatin', 'sodium cantharidinate', 'the PI3K/AKT pathway']</t>
  </si>
  <si>
    <t>['apoptosis', 'endoplasmic reticulum stress', 'in vitro culture', 'miR-210-inhibitor', 'miR-210-mimic', 'parthenogenetic activation', 'pig']</t>
  </si>
  <si>
    <t>['20-hydroxyecdysone', 'FoxO', 'Insulin', 'PTEN', 'PTP1B', 'body growth', 'hemolymph glucose', 'insulin receptor', 'metamorphosis']</t>
  </si>
  <si>
    <t>['PTP1B', 'glioma', 'miR-34c']</t>
  </si>
  <si>
    <t>['adiponectin', 'endoplasmic reticulum stress', 'in vitro culture', 'parthenogenetic activation', 'pig', 'somatic cell nuclear transfer']</t>
  </si>
  <si>
    <t>['MET phosphorylation', 'PD-L1', 'lung cancer', 'melanoma', 'tumor-intrinsic signal']</t>
  </si>
  <si>
    <t>['*JNK signaling pathway', '*diabetic retinopathy', '*erythropoietin', '*rat retinal ganglion cell apoptosis']</t>
  </si>
  <si>
    <t>['Controlled ovarian stimulation', 'Genes', 'In silica model', 'Individualization', 'Ovarian response']</t>
  </si>
  <si>
    <t>['Lck', 'Licoricidin', 'PTPN1', 'T cell activation', 'atopic dermatitis']</t>
  </si>
  <si>
    <t>['PTPN1', 'Src', 'bladder cancer', 'locked nucleic acid', 'miR-130 family']</t>
  </si>
  <si>
    <t>['PTPN1', 'effusion', 'high-grade serous carcinoma', 'malignant mesothelioma']</t>
  </si>
  <si>
    <t>["*Alzheimer's disease", '*PTPN1', '*REST', '*Tau pathology', '*learning and memory', '*miRNA']</t>
  </si>
  <si>
    <t>['Mukurozioside IIa', 'Mukurozioside IIb', 'Sapindus mukorossi Gaertn', 'cytotoxic activity', 'network pharmacology']</t>
  </si>
  <si>
    <t>['*circular RNAs', '*miR-351-5p', '*migration', '*vascular smooth muscle cells', '*vein graft']</t>
  </si>
  <si>
    <t>['*Indolyl diketopiperazine', '*Penicillium chrysogenum', '*Protein tyrosine phosphatase 1B inhibition', '*alpha-pyrone']</t>
  </si>
  <si>
    <t>['*Anti-tumor', '*Connectivity Map (CMap)', '*Ethacrynic acid (EA)', '*Herbal medicine', '*Signal transducer and activator of transcription factor 3 (STAT3)']</t>
  </si>
  <si>
    <t>['*CAT, catalase', '*Dihydroxyolean-12-en-23-oic acid', '*FBG, fasting blood glucose', '*FD, Ficus deltoidea var. deltoidea Jack', '*Ficus deltoidea', '*G6Pase, glucose 6-phosphatase', '*GPx, glutathione peroxidase', '*GSH, reduced glutathione', '*Glucose 6-phosphatase', '*Glucose transporter-2', '*MDA, malondialdehyde', '*MET, metformin', '*NA, nicotinamide', '*PEPCK, phosphoenolpyruvate carboxykinase', '*PTP, protein tyrosine phosphatase', '*Phosphoenolpyruvate carboxykinase', '*Protein tyrosine phosphatase 1B', '*SOD, superoxide dismutase', '*STZ, streptozotocin', '*Slc2a2, GLUT2 gene', '*T2DM, type 2 diabetes mellitus']</t>
  </si>
  <si>
    <t>["*Chinese dragon's blood", '*Dracaena cochinchinensis', '*Flavonoid dimers', '*Neuroprotective effect', '*PTP1B inhibitory']</t>
  </si>
  <si>
    <t>['*CD36', '*ER stress', '*IR', '*PTP1B', '*insulin sensitivity']</t>
  </si>
  <si>
    <t>['*5-acetyl-2-aryl-6-hydroxybenzo[b]furans', '*antioxidant activity', '*cyclooxygenase-2', '*molecular docking', '*protein tyrosine phosphatase 1B', '*alpha-glucosidase', '*beta-secretase']</t>
  </si>
  <si>
    <t>['*Natural products', '*PTP1B inhibitors', '*Pharmacophore models', '*Virtual screening']</t>
  </si>
  <si>
    <t>["*Alzheimer's disease", '*PTP1B', '*amyloidosis', '*cognitive decline', '*inflammation', '*neurodegeneration']</t>
  </si>
  <si>
    <t>['*GLP-1', '*GLP-2', '*Gut microbiota', '*Inflammation', '*NASH', '*PTP1B']</t>
  </si>
  <si>
    <t>['*acute myocardial infarction', '*cardiomyocytes apoptosis', '*miR-206', '*protein tyrosine phosphatase 1B']</t>
  </si>
  <si>
    <t>['brain', 'depression', 'interleukin-18', 'learning and memory', 'major depressive disorder']</t>
  </si>
  <si>
    <t>['*RNA sequencing', '*Transcriptome', '*breast cancer', '*insect pathogenic fungi', '*qRT-PCR', '*signaling pathway.']</t>
  </si>
  <si>
    <t>['Aspergillus deflectus Fennell &amp; Raper', 'Azaphilones', 'Deflectin-type', 'Moniliaceae', 'Protein tyrosine phosphatase inhibitor']</t>
  </si>
  <si>
    <t>['Cytokine secretion', 'Cytomegalovirus', 'Herpesvirus', 'Innate immunity', 'Pattern recognition receptor', 'RIG-I', 'STING', 'TLR', 'Type I IFN', 'UNC93B', 'cGAS']</t>
  </si>
  <si>
    <t>['Coreopsis tinctoria Nutt.', 'PTP1B enzymatic inhibition', 'antibacterial', 'antidiabetic', 'antioxidant', 'chemical components']</t>
  </si>
  <si>
    <t>['Protein tyrosine phosphatase 1B', 'antihyperglycaemic effect', 'insulin-resistant', 'oleanolic acid', 'type 2 diabetes']</t>
  </si>
  <si>
    <t>['*EGFR', '*Esophageal squamous cell carcinoma', '*Invasion', '*MYH9', '*Migration', '*PTP1B']</t>
  </si>
  <si>
    <t>['Apocynaceae', 'Gymnema latifolium', 'Oleanane hemiacetal glycosides', 'PTP1B']</t>
  </si>
  <si>
    <t>['Alcoholic liver injury (ALI)', 'Inflammation', 'Macrophage', 'Nuclear factor kB (NF-kB)', 'Protein tyrosine phosphatase 1B (PTP1B)']</t>
  </si>
  <si>
    <t>['Lithocarpus polystachyus', 'PTP1B', 'UHPLC-Q-TOF-MS', 'alpha-Glucosidase']</t>
  </si>
  <si>
    <t>['*Apoptosis', '*Gastric cancer', '*PTP1B', '*Proliferation', '*miR-146b']</t>
  </si>
  <si>
    <t>['Coronary disease', 'DNA methylation', 'Myocardial infarction', 'Stroke', 'Type 2 diabetes']</t>
  </si>
  <si>
    <t>['AChE', 'Kadsura coccinea', 'Nortriterpenoids', 'PTP1B']</t>
  </si>
  <si>
    <t>['*Calpain 1', '*EGFR-TKI', '*drug resistance', '*lung adenocarcinoma', '*protein tyrosine phosphatase, non-receptor type 1']</t>
  </si>
  <si>
    <t>['B stage', "Crohn's disease", 'Montreal classification', 'fistulas', 'genetic risk factors', 'stenosis single-nucleotide polymorphism']</t>
  </si>
  <si>
    <t>['Fomitopsis pinicola', 'PTP1B inhibitory activity', 'anti-inflammatory activity', 'glucose-uptake stimulation', 'lanostane triterpene']</t>
  </si>
  <si>
    <t>['*Macrophage', '*Nitric oxide', '*PTP1B', '*Pseudomonas aeruginosa', '*STAT1']</t>
  </si>
  <si>
    <t>['*Magnolia officinalis var. biloba', '*Molecular docking', '*Oligomeric neolignan', '*PTP1B inhibitory activity']</t>
  </si>
  <si>
    <t>['*JNK', '*MiR-590-3p', '*NF-kB pathway', '*P19CL6', '*PTPN1', '*STAT']</t>
  </si>
  <si>
    <t>['butenolide', 'chirality', 'insulin resistance', 'secondary metabolites']</t>
  </si>
  <si>
    <t>['IR', 'Moringa oleifera seeds', 'action mechanism', 'active components', 'network pharmacology']</t>
  </si>
  <si>
    <t>['*Anti-inflammatory activity', '*Clematis hexapetala Pall.', '*Guaianolide sesquiterpenoids', '*Lignan glycosides', '*PTP1B inhibition', '*Phenolic glycosides']</t>
  </si>
  <si>
    <t>['*CD8-positive T-lymphocytes', '*combination', '*drug therapy', '*immunotherapy', '*melanoma', '*tumor escape']</t>
  </si>
  <si>
    <t>['Alisma orientale', 'mechanism', 'molecular docking', 'network pharmacology', 'nonalcoholic fatty liver disease']</t>
  </si>
  <si>
    <t>['*T1D', '*immune tolerance', '*islet transplantation', '*macrophages', '*neovascularization']</t>
  </si>
  <si>
    <t>['Whole-exome sequencing (WES)', 'copy number variations (CNV)', 'germline mutation', 'somatic mutation', 'tumor mutation burden']</t>
  </si>
  <si>
    <t>['PTP1B', 'anti-inflammation', 'anti-neuroinflammation', 'marine-derived fungi']</t>
  </si>
  <si>
    <t>['PTP-1B activity', 'Salvia amarissima', 'amarisolide G', 'diabetes']</t>
  </si>
  <si>
    <t>['Clinical features', 'Diagnosis', 'Digestive tract cancers', 'Expression', 'PTPN family members', 'Prognosis']</t>
  </si>
  <si>
    <t>['*hydrogen peroxide', '*peroxiredoxins', '*redox signalling', '*thiol oxidation']</t>
  </si>
  <si>
    <t>['Bidentate', 'High-throughput screening', 'Inhibitor', 'PTP1B']</t>
  </si>
  <si>
    <t>['*Apoptosis', '*Diabetes', '*Endoplasmic reticulum stress', '*Endothelial function', '*Protein tyrosine phosphatase 1B']</t>
  </si>
  <si>
    <t>['*Lobeglitazone', '*Non-competitive inhibitors', '*PPAR-gamma', '*PTP1B', '*Thiazolidinediones']</t>
  </si>
  <si>
    <t>['*13C methyl ILV dynamics', '*NMR spectroscopy', '*PTP1B', '*ct-CPMG', '*enzyme', '*enzyme catalysis', '*enzyme mechanism', '*nuclear magnetic resonance (NMR)', '*protein dynamic', '*protein-tyrosine phosphatase']</t>
  </si>
  <si>
    <t>['*Allosteric modulators/inhibitors', '*Dimeric phenalenones', '*Duclauxin', '*Homology modeling', '*Talaromyces sp.', '*hPTP1B(1-400)']</t>
  </si>
  <si>
    <t>['*Binding energy', '*Docking', '*Malvidin-3-glucoside', '*Molecular dynamic simulation', '*PTP1B', '*Phenolic', '*Principal component analysis']</t>
  </si>
  <si>
    <t>['Diels-Alder adducts', 'Morus alba', 'Morusalisin', 'PTP1B inhibitory activity']</t>
  </si>
  <si>
    <t>['PTP1B', 'flavonoids', 'insulin resistance', 'molecular docking', 'mulberry leaves']</t>
  </si>
  <si>
    <t>['*atherosclerosis', '*endothelial cells', '*inflammation', '*integrins', '*mass spectrometry']</t>
  </si>
  <si>
    <t>['*Biflavonoids', '*PTP1B inhibitory activity', '*Sophobiflavonoids A-H', '*Sophora flavescens']</t>
  </si>
  <si>
    <t>['Free thyroxine', 'Free triiodothyronine', 'Genome-wide association studies', 'Meta-analysis', 'Thyroid-stimulating hormone']</t>
  </si>
  <si>
    <t>['*Anti-diabetic activities', '*PTP1B', '*Pueraria lobata', '*T2DM']</t>
  </si>
  <si>
    <t>['*Homocysteine', '*Insulin signaling', '*PTP1B', '*S-homocysteinylation', '*Thioredoxin system']</t>
  </si>
  <si>
    <t>['PTP1B', 'Symphyocladia latiuscula', 'bromophenols', 'diabetes', 'insulin-resistant HepG2']</t>
  </si>
  <si>
    <t>['*Clinical proteomics', '*Diagnostic', '*GIST', '*Gastrointestinal disease', '*High Throughput Screening', '*Immunohistochemistry', '*Mass Spectrometry', '*PPP2CB', '*PTPN1', '*Protein Phosphatases*', '*Quantitative proteomics', '*risk classification']</t>
  </si>
  <si>
    <t>['Acetoside', 'Ajugoside', 'Diabetes mellitus', 'Docking analysis', 'Lavandufolioside', 'PTP1b', 'Protein tyrosine phosphatase inhibitors', 'Sideritis.']</t>
  </si>
  <si>
    <t>['food intake', 'glucose metabolism', 'hypothalamus', 'inflammation', 'insulin resistance', 'obesity']</t>
  </si>
  <si>
    <t>['cardiac insulin signaling', 'exercice de faible intensite', 'fructose', 'inflammation', 'low-intensity exercise', 'matrix metalloproteinase type 9', 'metalloproteinase matricielle 9', 'nitric oxide synthase', 'oxyde nitrique synthase', "signalisation de l'insuline cardiaque"]</t>
  </si>
  <si>
    <t>['PTPN1', 'breast cancer', 'diabetes mellitus', 'obesity', 'single nucleotide polymorphism']</t>
  </si>
  <si>
    <t>['*Diabetes', '*Hypothalamus', '*Insulin resistance', '*Leptin', '*Obesity']</t>
  </si>
  <si>
    <t>['Lactobacillus reuteri', 'cereal', 'methyl ferulate', 'schaftoside']</t>
  </si>
  <si>
    <t>['Insulin signaling', 'Phenolic compounds', 'Protein-tyrosine phosphatase 1B', 'Tuscany honey', 'Type 2 diabetes']</t>
  </si>
  <si>
    <t>['*Bifunctional compounds', '*Iminosugars', '*Insulin-mimetic activity', '*PTP1B inhibitors', '*Type 2 diabetes', '*alpha-glucosidase inhibitors']</t>
  </si>
  <si>
    <t>['ASCI', 'Neuroprotective', 'miR-210', 'rAAV']</t>
  </si>
  <si>
    <t>['*dyslipidemia', '*hypoglycemic activity', '*insulin resistance', '*protein tyrosine phosphatase 1B', '*type 2 diabetes mellitus']</t>
  </si>
  <si>
    <t>['Anti-bacterial', 'PTP1B inhibitor', 'SAR', 'Tryptophan-derived rhodanine']</t>
  </si>
  <si>
    <t>['*Cell viability', '*Flavonoid', '*Imidazole', '*Protein tyrosine phosphatase', '*Selectivity']</t>
  </si>
  <si>
    <t>['*G protein', '*Hypothalamus', '*Obesity', '*Sympathetic nervous system', '*Thermogenesis']</t>
  </si>
  <si>
    <t>['*AGO2', '*PTPN1', '*Pritimerin', '*anti-cancer', '*glioma cells', '*miRNA']</t>
  </si>
  <si>
    <t>['*Benzene-sulfonamide', '*In silico ADME prediction', '*Molecular modeling, DFT calculation', '*PTP1B inhibitors', '*Synthesis and biological evaluation']</t>
  </si>
  <si>
    <t>['RBPs', 'RNA splicing', 'brominated organic compounds', 'hypoglycemic activity', 'insulin-sensitizing effect']</t>
  </si>
  <si>
    <t>['*Allyl-retrochalcone', '*Drug design', '*Protein tyrosine phosphatase 1B', '*Structure-activity relationship']</t>
  </si>
  <si>
    <t>['*Magnolia officinalis var. biloba', '*Meroterpenoid', '*PTP1B inhibitory']</t>
  </si>
  <si>
    <t>['var.', 'anti-PTP1B activity', 'fatty acid ester', 'phenolic compounds']</t>
  </si>
  <si>
    <t>['*PTP1B', '*caveolin-1', '*endothelial cells', '*obesity', '*senescence', '*vascular injury']</t>
  </si>
  <si>
    <t>['3,19-dihydroxyl--pimara-8(14),15-diene', 'Euphorbiaceae', 'protein tyrosine phosphatase 1B']</t>
  </si>
  <si>
    <t>['Stapf', 'Bis-indole alkaloids', 'PTP1B', 'SPRi', 'voacamine']</t>
  </si>
  <si>
    <t>['Biotin', 'Blastocyst rate', 'Fertilization', 'Pentoxifylline', 'Sperm motility']</t>
  </si>
  <si>
    <t>['*BH3 peptide mimetics', '*Insulin resistance', '*PTP1B inhibitors', '*Protein tyrosine phosphatase 1B', '*Type 2 diabetes mellitus']</t>
  </si>
  <si>
    <t>['1,2,3-Triazole', 'DFT', 'Docking study', 'Lithocholic acid', 'NLO material']</t>
  </si>
  <si>
    <t>['Morris water maze test', 'Nano-LC-ESI LTQ-Orbitrap MS/MS technology', 'Xiao-Xu-Ming decoction', 'bilateral common carotid artery occlusion', 'chronic cerebral hypoperfusion', 'label-free quantitative proteomics', 'nerve regeneration', 'neural regeneration', 'vascular dementia']</t>
  </si>
  <si>
    <t>['*PTP1B', '*apoptosis', '*breast cancer', '*miR-193a-3p', '*proliferation']</t>
  </si>
  <si>
    <t>['*CX30', '*CX43', '*Glia', '*Hypothalamus', '*Leptin', '*TCPTP']</t>
  </si>
  <si>
    <t>['*arcuate nucleus', '*diet-induced obesity', '*glucose homeostasis', '*hepatic glucose production', '*hyperglycemia', '*hypothalamus', '*insulin', '*leptin', '*protein tyrosine phosphatase 1B', '*type 2 diabetes']</t>
  </si>
  <si>
    <t>['*cardiovascular', '*microRNA-135a', '*myocardial ischemia-reperfusion injury', '*protein tyrosine phosphatase 1B']</t>
  </si>
  <si>
    <t>['Litsea cubeba', 'cytotoxicity', 'isolation and elucidation', 'lignans']</t>
  </si>
  <si>
    <t>['*Adipokines', '*Apolipoproteins', '*Coronary artery diseases', '*Cytokines/chemokines', '*Metabolic hormones and biomarkers', '*Type 2 diabetes mellitus']</t>
  </si>
  <si>
    <t>['*Calix[4]arene', '*Inhibition', '*Molecular docking', '*Phosphinic acids', '*Protein tyrosine phosphatase', '*Sulfonylcalix[4]arene', '*Thiacalix[4]arene']</t>
  </si>
  <si>
    <t>['PTP1B phosphatase', 'Type 2 diabetes', 'cancer', 'cinnamaldehyde', 'curcumin', 'obesity']</t>
  </si>
  <si>
    <t>['Allosteric inhibitors', 'Competitive inhibitors', 'Covalent inhibitors', 'Diabetes mellitus', 'PTP1b', 'Protein tyrosine phosphatase inhibitors', 'Selectivity.']</t>
  </si>
  <si>
    <t>['*Molecular docking', '*Norathyriol', '*PTP1B inhibitors', '*Structure-based drug design']</t>
  </si>
  <si>
    <t>['*Dementia', '*Hyperhomocysteinemia', '*Network pharmacology', '*Protein tyrosine phosphatase 1B', '*Sodium orthovanadate']</t>
  </si>
  <si>
    <t>['*Computational chemistry', '*Molecular dynamics', '*Molecular modeling', '*Selectivity', '*Shape complementarity']</t>
  </si>
  <si>
    <t>['*Hepatocellular Carcinoma', '*PTP1B', '*miR-206', '*tumor growth']</t>
  </si>
  <si>
    <t>['Deoxycholic acid', 'Gene delivery', 'Gene silencing', 'MicroRNA', 'Polyethylenimine']</t>
  </si>
  <si>
    <t>['Angiotensin II', 'Apoptosis', 'Cardiac microvascular endothelial cells', 'PTP1B']</t>
  </si>
  <si>
    <t>['*20S proteasome', '*DNA virus', '*PTPN1', '*PTPN2', '*innate immune response']</t>
  </si>
  <si>
    <t>['*HCC', '*MAP3K11', '*MAPK signaling pathway', '*PTPN1', '*miR-125a-5p']</t>
  </si>
  <si>
    <t>['*2-Ethoxy-4-(methoxymethyl)benzamide', '*PTP1B Inhibitors', '*Selectivity', '*Type 2 diabetes']</t>
  </si>
  <si>
    <t>['*Membrane permeability', '*PTP1B inhibitors', '*Salicylic acid-based derivatives', '*T2DM']</t>
  </si>
  <si>
    <t>['*Cancer', '*Genetic instability', '*Genetics', '*Hematology', '*Leukemias']</t>
  </si>
  <si>
    <t>['DGAT', 'Diabetes', 'PTP1B', 'Psoralea corylifolia', 'alpha-Glucosidase']</t>
  </si>
  <si>
    <t>['3D-QSAR', 'Conformational analysis', 'Molecular alignment', 'Molecular docking', 'PTP1B']</t>
  </si>
  <si>
    <t>['breast cancer', 'docosahexaenoic acid', 'omega-3 acids', 'protein tyrosine phosphatase PTP1B']</t>
  </si>
  <si>
    <t>['*3-aryl-5-arylidene-2-thioxo-4-imidazolidinones', '*Cellular assays', '*Insulin-sensitizing agents', '*Non-competitive inhibitors', '*Protein tyrosine phosphatase 1B']</t>
  </si>
  <si>
    <t>['endoplasmic reticulum stress', 'endothelium', 'inflammation', 'non-receptor type 1/metabolism', 'protein tyrosine phosphatase', 'sepsis', 'shock']</t>
  </si>
  <si>
    <t>['PTP1B', 'anthocyanins', 'hypoglycemic effect', 'molecular docking', 'synergistic inhibition']</t>
  </si>
  <si>
    <t>['Metastatic neuroblastoma', 'Neuroblastoma', 'Neuroblastoma differentiation', 'PTPN1', 'Protein tyrosine phosphatases']</t>
  </si>
  <si>
    <t>["*Cat's whisker", '*Lamiaceae', '*Orthosiphon stamineus', '*Pimarane diterpenes', '*anti-diabetes']</t>
  </si>
  <si>
    <t>['*And tetrazoles', '*Diabetes', '*PTP1B']</t>
  </si>
  <si>
    <t>['*MKP1', '*PTP1B', '*miR-26a', '*murine macrophage', '*polarization', '*sepsis']</t>
  </si>
  <si>
    <t>['*BioID', '*Lys63-linked ubiquitin', '*PTP1B PTP1N', '*VCP p97', '*endoplasmic-reticulum-associated protein degradation (ERAD)', '*intramembrane proteolysis', '*phosphoproteomics', '*polyubiquitin chain', '*protein-protein interaction', '*proteostasis', '*rhomboid protease', '*rhomboid-like protein 4 (RHBDL4)', '*tyrosine-protein phosphatase (tyrosine phosphatase)']</t>
  </si>
  <si>
    <t>['Anticancer therapy', 'MCF-7 cells', 'Oleuropein', 'PTP1B phosphatase', 'breast cancer']</t>
  </si>
  <si>
    <t>['antidiabetic activity', 'paeonilactiflorol', 'peony seeds', 'stilbenes']</t>
  </si>
  <si>
    <t>['*endoplasmic reticulum stress', '*inflammasome', '*inflammation', '*microglia', '*oxytocin']</t>
  </si>
  <si>
    <t>['*bicarbonate', '*epidermal growth factor receptor (EGFR)', '*oxidative inactivation', '*peroxiredoxin', '*peroxymonocarbonate', '*phosphatase', '*phosphorylation cascade', '*protein-tyrosine phosphatase (PTP)', '*redox regulation', '*redox signaling', '*thioredoxin reductase']</t>
  </si>
  <si>
    <t>['*Dihydropyridine thione', '*PTP1B', '*Selective inhibitors', '*TCPTP', '*Type 2 diabetes']</t>
  </si>
  <si>
    <t>['PTP1B phosphatase', 'anticancer compounds', 'review', "tyrosine phosphatase's inhibitors"]</t>
  </si>
  <si>
    <t>['*NSF', '*PTP1B', '*SNARE proteins', '*acrosome reaction', '*exocytosis', '*tyrosine phosphorylation']</t>
  </si>
  <si>
    <t>['*ATP', '*Hyperglycaemia', '*Metformin', '*Obesity', '*PTP1B', '*pHi']</t>
  </si>
  <si>
    <t>['*Bile duct ligation', '*Bone marrow transplantation', '*Inflammation', '*Liver fibrosis', '*NADPH oxidases', '*Protein tyrosine phosphatase 1B']</t>
  </si>
  <si>
    <t>['* PTP1B', '*Egr-1', '*hyperinsulinemia', '*insulin resistance', '*insulin signaling', '*liver']</t>
  </si>
  <si>
    <t>['*PTP1B', '*cardiovascular disease', '*diabetes', '*endothelial dysfunction', '*insulin resistance']</t>
  </si>
  <si>
    <t>['2-arylbenzofurans', 'PTP1B', 'T2DM', 'in silico studies']</t>
  </si>
  <si>
    <t>['*bioinformatical analysis', '*different expression genes', '*diffuse large B-cell lymphoma', '*hub genes', '*pathways', '*prognosis']</t>
  </si>
  <si>
    <t>['PTP1B', 'diabetes', 'natural inhibitors', 'selectivity', 'synthetic inhibitor']</t>
  </si>
  <si>
    <t>['Biflavonoids', 'Glucose uptake', 'Insulin resistance', 'Molecular docking', 'Protein tyrosine phosphatase 1B', 'Selaginella uncinate']</t>
  </si>
  <si>
    <t>['1,6-Dihydropyrimidine', 'ADMET study', 'In-silico study', 'Protein Tyrosine Phosphatase (PTP1B)', 'antidiabetic activity', 'apoptosis.']</t>
  </si>
  <si>
    <t>['*Rab', '*angiogenesis', '*endothelial cell', '*receptor endocytosis', '*vascular endothelial growth factor (VEGF)']</t>
  </si>
  <si>
    <t>['*Cell viability', '*Irradiation sensitivity', '*Lethality', '*Protein tyrosine phosphatase', '*p53']</t>
  </si>
  <si>
    <t>['*PTP-1B inhibition', '*antidiabetic agents', '*docking', '*pentacyclic acid triterpenes', '*ursolic acid derivatives']</t>
  </si>
  <si>
    <t>['*IFN-gammaRalpha', '*JAK/STAT', '*Monocyte', '*Salmonella', '*VIP']</t>
  </si>
  <si>
    <t>['*Caged xanthones', '*Cratoxylum cochinchinense', '*Protein tyrosine phosphatase 1B']</t>
  </si>
  <si>
    <t>['autoimmune disease', 'endometriosis', 'enrichment analyses', 'immunodeficiency', 'meta-analysis', 'multiple sclerosis', 'pathway analysis']</t>
  </si>
  <si>
    <t>['*Artemisia princeps', '*Caffeoylquinic acid', '*Chlorogenic acid', '*Protein tyrosine phosphatase 1B']</t>
  </si>
  <si>
    <t>['*aging', '*endothelial dysfunction', '*fibrosis', '*heart failure', '*phosphatase', '*protein tyrosine phosphatase 1B']</t>
  </si>
  <si>
    <t>['* SNP', '*aging', '*epistasis', '*genetic component of human longevity', '*pathway-based analysis', '*synergic interaction']</t>
  </si>
  <si>
    <t>['*Alternative translation initiation', '*Caveolin-2', '*Insulin receptor', '*Insulin resistance', '*Lysosomal degradation', '*Protein tyrosine phosphatase 1B']</t>
  </si>
  <si>
    <t>['Acanthopanax gracilistylus', 'PTP1B', 'RIN-m5F cells', 'acankoreagenin', 'anti-diabetic effects', 'alpha-amylase', 'alpha-glucosidase']</t>
  </si>
  <si>
    <t>['*blood pressure', '*glucose', '*leptin', '*lipid', '*liver', '*obesity']</t>
  </si>
  <si>
    <t>['3T3-L1 adipocytes', 'Inflammation', 'Insulin resistance', 'Punicic acid', 'TNF-alpha']</t>
  </si>
  <si>
    <t>['PTP1b inhibitors', 'active site', 'allosteric site', 'competitive inhibitors', 'diabetes, selectivity, TC-PTP', 'docking analysis', 'docking box', 'thiazoles', 'thiomorpholines', 'uncompetitive inhibitors']</t>
  </si>
  <si>
    <t>['3D QSAR', 'PTP1B', 'docking', 'molecular dynamics', 'thiazolidine']</t>
  </si>
  <si>
    <t>['Lecanicillium attenuatum', 'biotransformation', 'coumarin', 'xanthotoxin']</t>
  </si>
  <si>
    <t>['*Diabetes', '*PTP1B inhibitors', '*drug discovery', '*molecular modelling', '*obesity', '*signalling pathways']</t>
  </si>
  <si>
    <t>['Binding free energy', 'IRK-PTP1Bs', 'MM-PBSA', 'SMD']</t>
  </si>
  <si>
    <t>['BPN', 'C2C12 myotubes', 'Insulin resistance', 'Insulin signaling', 'Protein tyrosine phosphatase 1B']</t>
  </si>
  <si>
    <t>["*Alzheimer's disease", '*Memory', '*PTPN1', '*Peptide', '*Synapse', '*miRNA']</t>
  </si>
  <si>
    <t>['*ERK1/2', '*HDAC6', '*MMP9', '*Melanoma', '*PTPN1']</t>
  </si>
  <si>
    <t>['*Inflammation', '*Oval cells', '*PTP1B', '*Steatohepatitis', '*Steatosis']</t>
  </si>
  <si>
    <t>['Diabetes mellitus', 'Enzymatic inhibition type', 'Flavonoids', 'PTP1B inhibition']</t>
  </si>
  <si>
    <t>['*Amphiphilic polymers', '*Breast cancer therapy', '*Cell cycle protein', '*Phosphatase protein', '*siRNA delivery']</t>
  </si>
  <si>
    <t>['*Cancer stem cell', '*Chemotherapeutic resistance', '*Hepatocellular carcinoma', '*STAT3 signaling pathway', '*miR-589-5p']</t>
  </si>
  <si>
    <t>['Cytotoxicity', 'Dictyopteris', 'Dictyopteris undulata', 'Dictyopterisins A-J', 'Dictyotaceae', "Modified Mosher's method", 'PTP1B inhibitory activity', 'Stigmastane-type steroids', 'X-ray diffraction', 'Delta(28)-24-Hydroxy side chain']</t>
  </si>
  <si>
    <t>['*PTP1B', '*allosteric inhibition', '*binding free energy', '*flavonoid', '*molecular modeling']</t>
  </si>
  <si>
    <t>['*drug discovery', '*obesity', '*phosphorylation', '*signal transduction', '*type 2 diabetes', '*tyrosine-protein phosphatase (tyrosine phosphatase)']</t>
  </si>
  <si>
    <t>['*allosteric site', '*binding site', '*drug design', '*molecular recognition', '*phosphatase', '*protein flexibility', '*structural bioinformatics', '*structural clustering']</t>
  </si>
  <si>
    <t>['Aspergillus sp.', 'Diketopiperazine alkaloids', 'fungal secondary metabolites', 'marine-derived fungi']</t>
  </si>
  <si>
    <t>['Anti-diabetes', 'Molecular targets', 'Structure-activity relationship', 'Type-II diabetes']</t>
  </si>
  <si>
    <t>['-labdane-type diterpenoids', 'Euphorbiaceae', 'PTP1B inhibition', 'structural elucidation']</t>
  </si>
  <si>
    <t>['*Affinity', '*Conformational landscape', '*Enzyme states', '*Molecular association', '*Multivariate statistics', '*NMR spectroscopy', '*PCA', '*Protein-ligand interactions', '*SVD', '*Unsupervised machine learning']</t>
  </si>
  <si>
    <t>['Protein tyrosine phosphatase 1B', 'Silybum marianum', 'flavonolignan', 'isosilybin', 'silybin']</t>
  </si>
  <si>
    <t>['Cyclocarya paliurus', 'Diabetic dyslipidemia', 'hyperlipidemia', 'lipidomic', 'network pharmacology']</t>
  </si>
  <si>
    <t>['*AKT', '*Non-small cell lung cancer', '*PTEN', '*ROS', '*Vanadyl alginate oligosaccharides']</t>
  </si>
  <si>
    <t>['PTP inhibitors', 'SHP2', 'breast cancer', 'peptides', 'protein tyrosine phosphatase PTP1B']</t>
  </si>
  <si>
    <t>['1,3-Diphenylpropanes', 'Broussonetia kazinoki', 'Flavans', 'Moraceae', 'Protein tyrosine phosphatase 1B']</t>
  </si>
  <si>
    <t>['*FRET', '*fluorescent probes', '*protein tyrosine phophatases', '*real-time PTP1B detection', '*tryptophan fluorescence']</t>
  </si>
  <si>
    <t>['*EGF receptor', '*intraluminal vesicle', '*membrane contact site', '*membrane trafficking', '*multivesicular body']</t>
  </si>
  <si>
    <t>['Autoinmmunity', 'Cytokines', 'Diabetes', 'In Vitro', 'Inflammation', 'Molecules', 'Processes', 'Subject']</t>
  </si>
  <si>
    <t>['db/db mouse', 'mixed-type inhibitor', 'peroxisome proliferator-activated receptor gamma', 'protein tyrosine phosphatase 1B', 'tetrahydroisoquinoline']</t>
  </si>
  <si>
    <t>['Diels-Alder type adducts', 'Isoprenylated flavonoid', 'Molecular docking', 'Moraceae', 'Morus alba', 'Protein tyrosine phosphatase 1B', 'alpha-Glucosidase']</t>
  </si>
  <si>
    <t>['Dodonaea viscosa', 'PTP1B inhibitors', 'inhibitory activity', 'protein tyrosine phosphatase 1b (PTP1B)', 'triterpenoids', 'vistriterpenoids A and B']</t>
  </si>
  <si>
    <t>["Behcet's disease", 'CIITA', 'ERAPI', 'HLA', 'MICA', 'genetic association']</t>
  </si>
  <si>
    <t>['*Azole', '*Cell viability', '*Flavonoid', '*Protein tyrosine phosphatase', '*Selectivity']</t>
  </si>
  <si>
    <t>['Morus alba L.', 'insulin-resistant HepG2', 'molecular docking', 'protein tyrosine phosphatase 1B', 'root bark', 'alpha-Glucosidase']</t>
  </si>
  <si>
    <t>['Ethanol', 'Fibrosis', 'Ginger', 'Hepatic FAT/CD36', 'Hepatic PTP1B', 'Liver']</t>
  </si>
  <si>
    <t>['Wedelia chinensis', 'Wedelia prostrata', 'ent-kaurene diterpene', 'eudesmanolide sesquiterpene', 'family Asteraceae', 'protein tyrosine phosphatase 1B']</t>
  </si>
  <si>
    <t>['*Mesenteric resistance artery', '*Nitric oxide', '*Protein kinase RNA-like endoplasmic reticulum kinase', '*Shear stress']</t>
  </si>
  <si>
    <t>['PDBP', "Parkinson's disease", 'biomarker', 'blood', 'progressive supranuclear palsy']</t>
  </si>
  <si>
    <t>['*Genetics', '*Immunology', '*Inflammation']</t>
  </si>
  <si>
    <t>['*T cell', '*anergy', '*autoimmunity', '*autophagy']</t>
  </si>
  <si>
    <t>['*Bioisosterism', '*Diabetes', '*N-(3-(1H-tetrazol-5-yl)phenyl)acetamide derivatives', '*Protein Tyrosine Phosphatase 1B']</t>
  </si>
  <si>
    <t>['*Invasion', '*JNK', '*Migration', '*Ovarian cancer', '*PTP1B']</t>
  </si>
  <si>
    <t>['*heart failure', '*insulin action', '*insulin resistance', '*mitochondria', '*protein phosphatase']</t>
  </si>
  <si>
    <t>['Anti-diabetic activity', 'Endoplasmic reticulum stress', 'Insulin signaling pathway', 'Kursi Wufarikun Ziyabit', 'Type 2 diabetes']</t>
  </si>
  <si>
    <t>['HPLC-HRMS-SPE-NMR', 'Miconia albicans', 'PTP1B', 'type 2 diabetes']</t>
  </si>
  <si>
    <t>['*inhibitors', '*obesity', '*protein tyrosine phosphatase', '*type 2 diabetes mellitus', '*virtual screening']</t>
  </si>
  <si>
    <t>['*Catch-up growth', '*Developmental programming', '*Diabetes', '*Hypothalamus', '*IUGR', '*Insulin resistance']</t>
  </si>
  <si>
    <t>['GWAS', 'NGS', 'beta-cell failure', 'epigenetics', 'insulin resistance', 'type 2 diabetes']</t>
  </si>
  <si>
    <t>['*Amyloid', '*Diabetes', '*Florbetapir', '*Islet', '*PET']</t>
  </si>
  <si>
    <t>['*Flavonoid', '*Glycosylation', '*Insulin resistance', '*Molecular docking', '*Naringenin', '*Prunin']</t>
  </si>
  <si>
    <t>['*Amygdala', '*Anxiety', '*Insulin', '*Obesity', '*PTP1B']</t>
  </si>
  <si>
    <t>['PTP1B', 'axial chirality', 'laurane', 'red alga', 'sesquiterpenoid']</t>
  </si>
  <si>
    <t>['Cytotoxicity', 'Dioxidovanadium (V) complex', 'Inhibitor', 'Protein tyrosine phosphatase 1B', 'Selectivity']</t>
  </si>
  <si>
    <t>['NMR spectroscopy', 'PTP1B', 'X-ray crystallography', 'allostery', 'enzyme', 'fast and intermediate timescale dynamics', 'protein dynamics', 'protein tyrosine phosphatase']</t>
  </si>
  <si>
    <t>['*Acute lymphoblastic leukemia', '*Next-generation sequencing', '*Prognostic significance', '*Somatic mutations']</t>
  </si>
  <si>
    <t>['Inner Mongolia', 'PTPN1', 'case-control study', 'esophageal squamous cell carcinoma', 'single nucleotide polymorphism', 'susceptibility']</t>
  </si>
  <si>
    <t>['Integration of research into undergraduate teaching', 'enzymes and catalysis', 'laboratory exercises', 'protein structure function and action mechanism']</t>
  </si>
  <si>
    <t>['*Competitive inhibitor', '*G. hanburyi', '*Molecular modeling', '*PTP1B', '*Prenylated caged xanthones']</t>
  </si>
  <si>
    <t>['Acarbose (PubChem CID: 444254)', 'Cowagarcinone E (PubChem CID: 11421303)', 'Cowanin (PubChem CID: 11754819)', 'Cowanol (PubChem CID: 101671063)', 'Garcinia oblongifolia', 'Norcowanin (PubChem CID: 11518330)', 'Oblongixanthone C (PubChem CID: 25209204)', 'PTP1B', 'RK682 (PubChem CID: 54678922)', 'Rubraxanthone (PubChem CID: 9953366)', 'Type 2 diabetes', 'Xanthones', 'alpha-Glucosidase']</t>
  </si>
  <si>
    <t>['Protein tyrosine phosphatase 1B (PTP1B); Signal transduction and activator of', 'transcription 3 (STAT3); Breast cancer; Tumorigenesis']</t>
  </si>
  <si>
    <t>['Computer-aided drug design', 'common feature pharmacophore modeling', 'diabetes mellitus', 'flavonoids', 'isosilybin', 'molecular docking', 'pharmacokinetics.', 'protein tyrosine phosphatase non-receptor type 1']</t>
  </si>
  <si>
    <t>['Amide', 'Antioxidant', 'PTP1B', 'Silybum marianum', 'alpha-glucosidase']</t>
  </si>
  <si>
    <t>['Alkaloid', 'Atherospermidine (PubChem CID: 77514)', 'Cepharanone B (PubChem CID: 162739)', 'Hepatoprotective activity', 'Houttuynia cordata', 'Liriodenine (PubChem CID: 10144). Ouregidione (PubChem CID: 11958181).', 'Cepharadione B (PubChem CID: 189151)', 'Lysicamine (PubChem CID: 122691)', 'PTP1B inhibitory activity', 'Piperolactam C (PubChem CID: 10881419)', 'Piperolactam D (PubChem CID: 14039008)', 'Sauristolactam (PubChem CID: 131002)']</t>
  </si>
  <si>
    <t>['*Carbamylated erythropoietin', '*Cell migration', '*EA.hy926 endothelial cells', '*Erythropoietin']</t>
  </si>
  <si>
    <t>['Acanthopanax senticosus', 'Araliaceae', 'Neo-lignan', 'PTP1B']</t>
  </si>
  <si>
    <t>['Cassia auriculata', 'Chrysin (PubChem CID: 5281607)', 'Ellagic acid (PubChem CID: 5281855)', 'Epigallocatechin gallate (PubChem CID: 65064)', 'Immunometabolic pathway', 'In silico target prediction', "Kaempferol 7-O-rhamnoside-4'-O-glucoside (PubChem CID: 5280863)", 'Luteolin (PubChem CID: 5280445)', 'Mode of action', 'PI3K signalling pathway', 'PPAR-gamma', 'Procyanidin B2 (PubChem CID: 122738)', 'Quercetin-3-O-beta-D-glucopyranoside (PubChem CID: 15959354)', 'Taxifolin (PubChem CID: 439533)', '+/- Catechin (PubChem CID: 9064), 1,2-benzenedicarboxylic acid', 'bis(2-methylpropyl)ester (PubChem CID: 3085853/92160557)']</t>
  </si>
  <si>
    <t>['*Glutathione', '*Hydrogen peroxide', '*Redox signaling', '*Sulfenyl amide', '*Thiolate']</t>
  </si>
  <si>
    <t>['*IFN-gamma', '*SENP1', '*SUMOylation', '*macrophage']</t>
  </si>
  <si>
    <t>['Anti-diabetic', 'Glucose uptake', 'HepG2 cell', 'Molecular docking', 'Protein tyrosine phosphatase 1B', 'Prunin']</t>
  </si>
  <si>
    <t>['*MAP kinases', '*Toll-like receptors', '*filariasis', '*flow cytometry', '*lymphoid dendritic cells', '*myeloid dendritic cells', '*plasmacytoid dendritic cells']</t>
  </si>
  <si>
    <t>['Apoptosis', 'Cardiomyocytes', 'Differentiation', 'Embryonic stem cell', 'Protein tyrosine phosphatase 1B (PTP1B)']</t>
  </si>
  <si>
    <t>['Diabetes', 'Insulin sensitivity', 'Insulin signalling pathway', 'Protein tyrosine phosphatase 1b', 'Trivaric acid']</t>
  </si>
  <si>
    <t>['*Akt PKB', '*PTP1B', '*VEGFR2', '*angiogenesis', '*calpain', '*diabetes', '*vascular endothelial growth factor (VEGF)', '*wound healing']</t>
  </si>
  <si>
    <t>['*Calpain', '*DHPG', '*Hippocampus', '*Long-term depression', '*MPP(+)']</t>
  </si>
  <si>
    <t>['genome wide association study', 'pleiotropy', 'psoriasis', 'schizophrenia']</t>
  </si>
  <si>
    <t>['*Protein-tyrosine phosphatase 1B', '*Structure fragments', '*Support vector machine', '*Type-2 diabetes', '*Virtual screening']</t>
  </si>
  <si>
    <t>['*Diet, high-fat', '*Hyperglycemia', '*Insulin signaling', '*Lipogenesis', '*MicroRNAs', '*NAFLD', '*Phosphorylation']</t>
  </si>
  <si>
    <t>['Bi-profile', 'PTP', 'Protein tyrosine phosphatase', 'SVM', 'prediction', 'weight parameter']</t>
  </si>
  <si>
    <t>['breast cancer', 'exosome', 'hypoxia', 'miR-210', 'tumor microenvironment']</t>
  </si>
  <si>
    <t>['*Antidiabetic', '*Diabetes', '*Inhibitors', '*Insulin', '*PTP 1B', '*Phosphatase']</t>
  </si>
  <si>
    <t>['High fat diet', 'Hypothalamic inflammation', 'Microglia', 'Obesity', 'Protein tyrosine phosphatase-1B', 'Signal transducer and activator of transcription-3']</t>
  </si>
  <si>
    <t>['*Marine sponge', '*Melophlin', '*Petrosia sp.', '*Protein tyrosine phosphatase 1B', '*Sarasinoside', '*Tetramic acid']</t>
  </si>
  <si>
    <t>['*5-(3-Methoxybenzylidene)-thiazolidine-2,4-dione', '*Diabetes', '*Docking', '*PTP1B']</t>
  </si>
  <si>
    <t>['PTP1B inhibitory activity', 'Synthesis', 'dihydroresorcylide', 'molecular docking']</t>
  </si>
  <si>
    <t>['*Akt', '*HepG2 cells', '*IRE1alpha', '*Nck1', '*PTP1B', '*miR-122']</t>
  </si>
  <si>
    <t>['Chrodrimanins', 'Fungus', 'Penicillium sp.', 'Protein tyrosine phosphatase 1B inhibition']</t>
  </si>
  <si>
    <t>['*ATA', '*Breast cancer', '*DFO', '*PTP1B', '*SHP2', '*iron chelators']</t>
  </si>
  <si>
    <t>['atherosclerosis', 'metabolic syndromes', 'protein tyrosine phosphatases']</t>
  </si>
  <si>
    <t>['Albasins A-D', 'Isoprenylated phenolics', 'Moraceae', 'Morus alba', 'Protein tyrosine phosphatase 1B']</t>
  </si>
  <si>
    <t>['Inhibitor', 'Lantana camara L.', 'Oleanane triterpene', 'Phytochemical profile', 'Protein tyrosine phosphatase 1B', 'Verbenaceae']</t>
  </si>
  <si>
    <t>['*ER', '*PTP1B', '*TrkA signaling endosomes', '*axon transport', '*neurotrophins', '*protein tyrosine phosphatase', '*sympathetic neuron development', '*transcytosis']</t>
  </si>
  <si>
    <t>['*Autophagy', '*Cardiac function', '*ER stress', '*PTP1B', '*Tunicamycin']</t>
  </si>
  <si>
    <t>['*ECD', '*Hypericum longistylum', '*Molecular docking', '*PTP1B inhibitors', '*Polycyclic phloroglucinol']</t>
  </si>
  <si>
    <t>['*Cerebral edema', '*Methylmercury', '*Minamata disease', '*Prostaglandin']</t>
  </si>
  <si>
    <t>['Cognitive dysfunction', 'Diabetes', 'Ferulic acid', 'Insulin signaling', 'PTP1B']</t>
  </si>
  <si>
    <t>['fluorine chemistry', 'fluorophosphates', 'fluorophosphonates', 'fragment-based drug discovery', 'phosphotyrosine mimetics', 'protein tyrosine phosphatases']</t>
  </si>
  <si>
    <t>['Diabetes mellitus', 'Glucose uptake', 'Insulin signaling', 'Insulin-resistant HepG2 cells', 'Oligonol', 'Protein tyrosine phosphatase 1B']</t>
  </si>
  <si>
    <t>['methylation', 'non-receptor type 1', 'promoter', 'protein tyrosine phosphatase', 'type 2 diabetes']</t>
  </si>
  <si>
    <t>['*AgRP', '*Hypothalamus', '*Insulin', '*PTP1B']</t>
  </si>
  <si>
    <t>['*Boolean networks', '*commitment', '*computational biology', '*developmental biology', '*differentiation', '*epidermis', '*human', '*protein dephosphorylation', '*stem cells', '*systems biology']</t>
  </si>
  <si>
    <t>['MCAT', 'gestational diabetes', 'offspring', 'pregnancy', 'umbilical cord blood']</t>
  </si>
  <si>
    <t>['Antidiabetic', 'Glucose uptake', 'Juniperus chinensis', 'Molecular docking', 'Protein tyrosine phosphatase 1B', 'alpha-Methyl artoflavanocoumarin']</t>
  </si>
  <si>
    <t>['*PTPN1', '*PTPN6', '*cytokines', '*inflammation', '*pancreatic beta-cells', '*protein tyrosine phosphatases']</t>
  </si>
  <si>
    <t>['PTP1B', 'Paulowinia tomentosa', 'enzyme inhibition', 'kinetic analysis', 'alpha-glucosidase']</t>
  </si>
  <si>
    <t>['*AMPK', '*Atherosclerosis', '*Insulin resistance', '*Interleukin-10', '*PTP1B']</t>
  </si>
  <si>
    <t>['*Anti-diabetic activity', '*Garcinia xanthochymus', '*PTP1B inhibition', '*Structure determination', '*Xanthones', '*alpha-Glucosidase']</t>
  </si>
  <si>
    <t>['*PTP1B inhibition', '*Selaginella tamariscina', '*Selaginellins T-W']</t>
  </si>
  <si>
    <t>['Cellular activity', 'Competitive', 'PTP1B inhibition', 'Selectivity', 'Type 2 diabetes']</t>
  </si>
  <si>
    <t>['Dendrin', 'FSGS', 'MAGI-2', 'podocyte']</t>
  </si>
  <si>
    <t>['*Inhibition', '*Metal cations', '*Oxyanions', '*Protein tyrosine phosphatase']</t>
  </si>
  <si>
    <t>['*ALA', '*Breast cancer', '*DHLA', '*PTP1B', '*SHP2', '*lipoic acid']</t>
  </si>
  <si>
    <t>['*in vivo to vitro correlates', '*nasal airway', '*nasal epithelium', '*nasal toxicity', '*olfactory']</t>
  </si>
  <si>
    <t>['Epimedium koreanum Nakai', 'PTP1B', 'icariin metabolite', 'molecular docking simulation.', 'alpha-glucosidase']</t>
  </si>
  <si>
    <t>['*Allostery', '*Chemical Shift', '*NMR', '*NMR spectroscopy', '*Protein tyrosine phosphatase']</t>
  </si>
  <si>
    <t>['*growth factor signaling', '*hydrogen peroxide', '*peroxiredoxin', '*protein tyrosine phosphatase (tyrosine phosphatase)', '*redox regulation', '*thiol oxidation', '*thioredoxin reductase']</t>
  </si>
  <si>
    <t>['STAT3', 'energy balance', 'leptin', 'protein tyrosine phosphatase 1B', 'ultraendurance']</t>
  </si>
  <si>
    <t>['HPLC-FT-ICR MS/MS', 'anthocyanins', 'antioxidant capacity', 'berries', 'molecular docking', 'alpha-glycosidase and protein tyrosine phosphatase 1B (PTP1B) inhibitors']</t>
  </si>
  <si>
    <t>['*HO-1', '*M2 polarization', '*Murine', '*PTP1B', '*Punicalagin']</t>
  </si>
  <si>
    <t>['*insulin resistance', '*leptin receptor', '*macrophage polarity', '*protein tyrosine phosphatase-1B', '*sleep fragmentation']</t>
  </si>
  <si>
    <t>['*apoptosis', '*p-eIF2alpha/ATF4/CHOP pathway', '*steatosis', '*unfolded protein response', '*zinc metabolism']</t>
  </si>
  <si>
    <t>['*Insulin-sensitizing effect', '*PTP1B', '*Structure-activity relationships', '*Type 2 diabetes mellitus', '*Varic acid']</t>
  </si>
  <si>
    <t>['*JAK-STAT', '*Leukemia and lymphoma', '*PTP1B', '*TC-PTP', '*Tyrosine phosphatase']</t>
  </si>
  <si>
    <t>['Linseed', 'Skeletal muscle', 'mRNA expression', 'n-3 PUFAs']</t>
  </si>
  <si>
    <t>['3,6-dimethoxyapigenin (PubChem CID: 5352032)', 'Caffeine (PubChem CID: 2519)', 'Cirsimaritin (PubChem CID: 188323)', 'Dinatin (PubChem CID: 5281628)', 'Eremophila lucida', 'Gallic acid (PubChem CID: 370)', 'Gramine (PubChem CID: 6890)', 'HPLC-HRMS-SPE-NMR', 'High-resolution bioassay', 'Jaceidin (PubChem CID: 5464461)', 'Luteolin (PubChem CID: 5280445)', 'PTP1B', 'Quercetin (PubChem CID: 5280343)', 'RK682 (PubChem CID: 54678922)', 'Shikonin (PubChem CID: 479503)', 'Tricin (PubChem CID: 5281702)', 'Type 2 diabetes']</t>
  </si>
  <si>
    <t>['Docking analysis', 'Function-oriented synthesis', 'Oxadiazole derivative', 'PTP1B inhibitor', 'Phidianidine', 'Specific selectivity']</t>
  </si>
  <si>
    <t>['ECD', 'Lonicera japonica', 'Molecular docking', 'PTP1B', 'alpha-Glucosidase']</t>
  </si>
  <si>
    <t>['Cirsium setosum', 'chemical constituents', 'flavonoids', 'hypoglycemic activities']</t>
  </si>
  <si>
    <t>['*COX-2', '*Ptp1b', '*endothelium', '*energy expenditure', '*inflammation']</t>
  </si>
  <si>
    <t>['biomarker', 'colorectal cancer', 'kinases and phosphatases', 'metastasis']</t>
  </si>
  <si>
    <t>['hypertension', 'leptin', 'mineralocorticoid receptor', 'obesity', 'sex']</t>
  </si>
  <si>
    <t>['*Akt', "*Alzheimer's disease", '*GSK-3beta', '*PKCepsilon', '*Protein tyrosine phosphatase 1B', '*Tau']</t>
  </si>
  <si>
    <t>['Flavonoid glycosides', 'PTP1B inhibitors', 'glucosidase inhibitors', 'triterpenoids']</t>
  </si>
  <si>
    <t>['Artemisia roxburghiana', 'PTP1B', 'docking', 'triterpenes', 'ursolic acid']</t>
  </si>
  <si>
    <t>['*anti-diabetes', '*anti-oxidant', '*neuroprotection', '*pyrroloquinoline quinone (PQQ)', '*redox cofactor']</t>
  </si>
  <si>
    <t>['Apocynaceae', 'Melodinus', 'alkaloid']</t>
  </si>
  <si>
    <t>['PTP1B inhibitory activity', 'Petrosiidae', 'Xestospongia testudinaria', 'sponge', 'steroidal ketone']</t>
  </si>
  <si>
    <t>['Leonurus sibiricus L', 'PTP1B inhibition', 'charged aerosol detector', 'iridoids', 'phenylpropanoids', 'validation']</t>
  </si>
  <si>
    <t>['Activation', 'Hepatic stellate cell (HSC)', 'Inactivation', 'Liver fibrosis', 'Protein tyrosine phosphatase 1B (PTP1B)']</t>
  </si>
  <si>
    <t>['epigenetics', 'metabolic phenotype', 'miRNA', 'spermatozoal', 'transgenerational']</t>
  </si>
  <si>
    <t>['Endothelial nitric oxide synthase', 'Fructose', 'Heart', 'Insulin resistance', 'Insulin signaling pathway', 'Low intensity exercise']</t>
  </si>
  <si>
    <t>['DNA-encoded library', 'Fragment based drug discovery', 'PTP1B', 'Peptide nucleic acid (PNA)']</t>
  </si>
  <si>
    <t>['Axinyssa sp.', 'Bisabolene', 'Inhibitor', 'Marine sponge', 'Protein tyrosine phosphatase 1B']</t>
  </si>
  <si>
    <t>['Bcr-Abl', 'Chronic myeloid leukemia', 'Imatinib', 'PTP1B', 'SBF-1']</t>
  </si>
  <si>
    <t>['Anti-Alzheimer activity', 'Anti-diabetic activity', 'Kinetics', 'Oligonol']</t>
  </si>
  <si>
    <t>['Immune response', 'Immunity', 'Immunology and Microbiology Section', 'caffeic acid', 'chicoric acid', 'chlorogenic acid', 'protein tyrosine phosphatase YopH']</t>
  </si>
  <si>
    <t>['5-HT(7) receptor', 'Human mammary gland', 'MCF-12A', 'Serotonin', 'beta-casein']</t>
  </si>
  <si>
    <t>['Gerotarget', 'Src kinase', 'age-related retinal degeneration', 'cone photoreceptors', 'insulin receptor', 'tyrosine phosphorylation']</t>
  </si>
  <si>
    <t>['*Actinic keratosis', '*Cutaneous squamous cell carcinoma', '*DNA methylation', '*MAPK', '*STAT3', '*Sun-induced keratinocyte intraepithelial neoplasia', '*miR-204']</t>
  </si>
  <si>
    <t>['Breast cancer', 'Invasion', 'MMPS', 'PTEN', 'PTP1B']</t>
  </si>
  <si>
    <t>['1,3-Thiazolidine-4-one', 'Dock', 'PTP1B', 'Pyridine', 'Pyrrole', 'SAR']</t>
  </si>
  <si>
    <t>['Antdiabetic', 'Fucosterol', 'Glucose uptake', 'HepG2 cell', 'Molecular docking', 'Protein tyrosine phosphatase 1B']</t>
  </si>
  <si>
    <t>['*Computational prediction', '*PTP1B', '*Peptide substrates', '*Protein tyrosine phosphatases']</t>
  </si>
  <si>
    <t>['*body composition', '*energy expenditure', '*food intake', '*rats']</t>
  </si>
  <si>
    <t>['*apoptosis', '*endoplasmic reticulum stress', '*protein tyrosine phosphatase 1B', '*unfolded protein response', '*zinc-deficient diet']</t>
  </si>
  <si>
    <t>['*Endothelial cell', '*Insulin signaling', '*New method', '*Nitric oxide', '*PTP1B', '*S-nitrosylation', '*SHP-2']</t>
  </si>
  <si>
    <t>['*CD45', '*MPtpB', '*PTP1B', '*SHP2', '*YopH', '*active site', '*allosteric site', '*drug design', '*drug-like inhibitors', '*oral bioavailability']</t>
  </si>
  <si>
    <t>['Xanthium strumarium', 'advanced glycation end products', 'methyl-3,5-di-caffeoyquinic acid', 'protein tyrosine phosphatase 1beta', 'alpha-glucosidase']</t>
  </si>
  <si>
    <t>['Arabs', 'Psoriasis', 'Type II diabetes']</t>
  </si>
  <si>
    <t>['*Action mechanism', '*Diabetes mellitus', '*Immunoblotting', '*Insulin signaling', '*Zn complex']</t>
  </si>
  <si>
    <t>['*Angiogenesis', '*Fibrosis', '*Heart failure', '*Hypertrophy', '*PTP1B']</t>
  </si>
  <si>
    <t>['Lipopolysaccharide', 'Microglia', 'Neuroinflammation', 'PTP1B', 'Proinflammatory cytokines', 'Src']</t>
  </si>
  <si>
    <t>['Clitocybulol derivatives', 'PTP1B', 'Pleurotus cystidiosus', 'Sesquiterpenoids', 'Structure elucidation']</t>
  </si>
  <si>
    <t>['Aristolane sesquiterpene', 'Fruiting bodies', 'PTP1B inhibitor', 'Rosy russula', 'Russula lepida (synonym: Russula rosea)', 'Seco-cucurbitane triterpene']</t>
  </si>
  <si>
    <t>['*Toll-like receptors', '*chronic obstructive pulmonary disease', '*cigarette smoke', '*phosphatase']</t>
  </si>
  <si>
    <t>['bone marrow', 'endothelium', 'heart failure', 'myocardial infarction', 'nitric oxide']</t>
  </si>
  <si>
    <t>['*Allergy', '*IgE', '*Mast cells', '*Protein tyrosine phosphatase']</t>
  </si>
  <si>
    <t>['HPN', 'HepG2 cell', 'PTP1B inhibition', 'anti-cell damage', 'anti-insulin resistance', 'palmitate']</t>
  </si>
  <si>
    <t>['Cholangiocarcinoma', 'Copy number aberrations', 'ERBB2', 'IDH', 'Molecular inversion probe']</t>
  </si>
  <si>
    <t>['Marine sponge', 'Meroditerpene', 'PTP1B inhibitor', 'Strongylophora strongilata', 'Strongylophorine']</t>
  </si>
  <si>
    <t>["Alzheimer's disease", 'Angelica decursiva', 'Cholinesterase', 'Coumarin', 'Protein tyrosine phosphatase 1B', 'Rat lens aldose reductase']</t>
  </si>
  <si>
    <t>['T cell activation', 'adaptive immune response', 'dendritic cell maturation', 'podosomes', 'protein tyrosine phosphatase 1B']</t>
  </si>
  <si>
    <t>['antiplatelet agents', 'platelet adhesion', 'protein tyrosine phosphatase 1B', 'sodium tungstate']</t>
  </si>
  <si>
    <t>['endoplasmic reticulum', 'endosome', 'membrane contact sites']</t>
  </si>
  <si>
    <t>['Alkaloids', 'Enzyme kinetics', 'Molecular docking', 'Protein tyrosine phosphatase 1B', 'Rhizoma Coptidis']</t>
  </si>
  <si>
    <t>['PTP1b inhibitors', 'active centre', 'allosteric centre', 'competitive inhibitors', 'diabetes', 'docking analysis', 'structural characteristics', 'thiazols', 'uncompetitive inhibitors']</t>
  </si>
  <si>
    <t>['HO-1', 'Inflammation', 'Metabolism', 'Mitochondrial biogenesis', 'SREBP-1c', 'Sirt1']</t>
  </si>
  <si>
    <t>['3T3-L1 adipocytes', 'characterization', 'glucose uptake', 'gold nanoparticles', 'stability', 'vicenin-2']</t>
  </si>
  <si>
    <t>['Dasatinib', 'SRC', 'liposarcoma', 'siRNA']</t>
  </si>
  <si>
    <t>['Cord blood transplantation', 'Juvenile myelomonocytic leukemia', 'Nonhematological tissue', 'PTPN11', 'Somatic mosaicism']</t>
  </si>
  <si>
    <t>['Drug-induced liver disease (DILI)', 'Hepatocellular carcinoma (HCC)', 'Liver regeneration', 'Non-alcoholic fatty liver disease (NAFLD)', 'Protein tyrosine phosphatase 1B (PTP1B)']</t>
  </si>
  <si>
    <t>['Fatty acid', 'Heart metabolism', 'Insulin', 'Ischaemia/reperfusion injury', 'Postnatal overfeeding']</t>
  </si>
  <si>
    <t>['PTP1B', 'T2DM', 'honokiol', 'insulin sensitizer']</t>
  </si>
  <si>
    <t>['Leptin', 'Neurogenic control of blood pressure', 'Proopiomelanocortin neurons', 'Protein tyrosine phosphatase 1b', 'Vascular adrenergic reactivity']</t>
  </si>
  <si>
    <t>['EGFR', 'Src kinase', 'lipid peroxidation', 'protein tyrosine phosphatase', 'redox signaling', 'signal transduction']</t>
  </si>
  <si>
    <t>['CD45', 'Ferrous iron', 'Hydrogen peroxide', 'LAR', 'PTP1B']</t>
  </si>
  <si>
    <t>['O-GlcNAc', 'PTP1B', 'insulin resistance']</t>
  </si>
  <si>
    <t>['Curcumin', 'Fructose intake', 'Insulin resistance', 'Podocyte injury', 'miRNA-206']</t>
  </si>
  <si>
    <t>['Inflammation', 'Metabolic disorders', 'PPARgamma', 'PTP-1B', 'Phosphorylation', 'c-Src']</t>
  </si>
  <si>
    <t>['Diabetic nephropathy', 'Glucose uptake', 'Insulin signaling', 'Podocytes']</t>
  </si>
  <si>
    <t>['CoMFA/CoMSIA', 'Docking', 'Imidazolidine-2,4-dione', 'PTP1B', 'Synthesis']</t>
  </si>
  <si>
    <t>['Enzyme inactivation', 'Isothiocyanate', 'PTP', 'Phosphatase', 'Sulforaphane']</t>
  </si>
  <si>
    <t>target_id</t>
  </si>
  <si>
    <t>disease_area</t>
  </si>
  <si>
    <t>disease_name</t>
  </si>
  <si>
    <t>overall_score</t>
  </si>
  <si>
    <t>genetic_association</t>
  </si>
  <si>
    <t>known_drug</t>
  </si>
  <si>
    <t>litterature_mining</t>
  </si>
  <si>
    <t>animal_model</t>
  </si>
  <si>
    <t>affected_pathway</t>
  </si>
  <si>
    <t>rna_expression</t>
  </si>
  <si>
    <t>somatic_mutation</t>
  </si>
  <si>
    <t>P18031</t>
  </si>
  <si>
    <t>measurement</t>
  </si>
  <si>
    <t>cell proliferation disorder</t>
  </si>
  <si>
    <t>biological process</t>
  </si>
  <si>
    <t>immune system disease</t>
  </si>
  <si>
    <t>integumentary system disease,immune system disease</t>
  </si>
  <si>
    <t>cell proliferation disorder,gastrointestinal disease</t>
  </si>
  <si>
    <t>integumentary system disease,cell proliferation disorder</t>
  </si>
  <si>
    <t>genetic, familial or congenital disease</t>
  </si>
  <si>
    <t>genetic, familial or congenital disease,cell proliferation disorder,hematologic disease</t>
  </si>
  <si>
    <t>immune system disease,genetic, familial or congenital disease,cell proliferation disorder,hematologic disease</t>
  </si>
  <si>
    <t>immune system disease,gastrointestinal disease</t>
  </si>
  <si>
    <t>nutritional or metabolic disease</t>
  </si>
  <si>
    <t>genetic, familial or congenital disease,nutritional or metabolic disease</t>
  </si>
  <si>
    <t>pancreas disease,nutritional or metabolic disease</t>
  </si>
  <si>
    <t>endocrine system disease,genetic, familial or congenital disease,pancreas disease,nutritional or metabolic disease</t>
  </si>
  <si>
    <t>injury, poisoning or other complication</t>
  </si>
  <si>
    <t>endocrine system disease,genetic, familial or congenital disease,nutritional or metabolic disease</t>
  </si>
  <si>
    <t>endocrine system disease,immune system disease,pancreas disease,nutritional or metabolic disease</t>
  </si>
  <si>
    <t>phenotype</t>
  </si>
  <si>
    <t>musculoskeletal or connective tissue disease,cell proliferation disorder</t>
  </si>
  <si>
    <t>reproductive system or breast disease,integumentary system disease,cell proliferation disorder,respiratory or thoracic disease</t>
  </si>
  <si>
    <t>integumentary system disease,genetic, familial or congenital disease,musculoskeletal or connective tissue disease,cell proliferation disorder</t>
  </si>
  <si>
    <t>endocrine system disease,pregnancy or perinatal disease,genetic, familial or congenital disease,pancreas disease,nutritional or metabolic disease</t>
  </si>
  <si>
    <t>nervous system disease,cell proliferation disorder</t>
  </si>
  <si>
    <t>endocrine system disease,gastrointestinal disease</t>
  </si>
  <si>
    <t>endocrine system disease,cell proliferation disorder,gastrointestinal disease</t>
  </si>
  <si>
    <t>respiratory or thoracic disease</t>
  </si>
  <si>
    <t>cardiovascular disease</t>
  </si>
  <si>
    <t>cell proliferation disorder,respiratory or thoracic disease</t>
  </si>
  <si>
    <t>nervous system disease</t>
  </si>
  <si>
    <t>cell proliferation disorder,respiratory or thoracic disease,gastrointestinal disease</t>
  </si>
  <si>
    <t>integumentary system disease,cell proliferation disorder,respiratory or thoracic disease,gastrointestinal disease</t>
  </si>
  <si>
    <t>reproductive system or breast disease,urinary system disease</t>
  </si>
  <si>
    <t>reproductive system or breast disease,cell proliferation disorder,urinary system disease</t>
  </si>
  <si>
    <t>musculoskeletal or connective tissue disease</t>
  </si>
  <si>
    <t>nervous system disease,endocrine system disease,reproductive system or breast disease,psychiatric disorder,genetic, familial or congenital disease,urinary system disease,nutritional or metabolic disease</t>
  </si>
  <si>
    <t>endocrine system disease,reproductive system or breast disease,cell proliferation disorder,urinary system disease</t>
  </si>
  <si>
    <t>cardiovascular disease,respiratory or thoracic disease</t>
  </si>
  <si>
    <t>nervous system disease,cardiovascular disease</t>
  </si>
  <si>
    <t>infectious disease</t>
  </si>
  <si>
    <t>leukocyte count</t>
  </si>
  <si>
    <t>eosinophil count</t>
  </si>
  <si>
    <t>body weights and measures</t>
  </si>
  <si>
    <t>self reported educational attainment</t>
  </si>
  <si>
    <t>neoplasm</t>
  </si>
  <si>
    <t>mathematical ability</t>
  </si>
  <si>
    <t>eosinophil percentage of leukocytes</t>
  </si>
  <si>
    <t>cancer</t>
  </si>
  <si>
    <t>lymphocyte count</t>
  </si>
  <si>
    <t>monocyte count</t>
  </si>
  <si>
    <t>carcinoma</t>
  </si>
  <si>
    <t>hypersensitivity reaction disease</t>
  </si>
  <si>
    <t>mean corpuscular hemoglobin</t>
  </si>
  <si>
    <t>body height</t>
  </si>
  <si>
    <t>mean corpuscular volume</t>
  </si>
  <si>
    <t>Vitiligo</t>
  </si>
  <si>
    <t>erythrocyte count</t>
  </si>
  <si>
    <t>colorectal cancer</t>
  </si>
  <si>
    <t>hematocrit</t>
  </si>
  <si>
    <t>intraocular pressure measurement</t>
  </si>
  <si>
    <t>squamous cell carcinoma</t>
  </si>
  <si>
    <t>benign neoplasm</t>
  </si>
  <si>
    <t>head and neck squamous cell carcinoma</t>
  </si>
  <si>
    <t>heel bone mineral density</t>
  </si>
  <si>
    <t>hemoglobin measurement</t>
  </si>
  <si>
    <t>lymphocyte percentage of leukocytes</t>
  </si>
  <si>
    <t>genetic disorder</t>
  </si>
  <si>
    <t>colorectal adenoma</t>
  </si>
  <si>
    <t>platelet crit</t>
  </si>
  <si>
    <t>mean corpuscular hemoglobin concentration</t>
  </si>
  <si>
    <t>cognitive function measurement</t>
  </si>
  <si>
    <t>Agents acting on the renin-angiotensin system use measurement</t>
  </si>
  <si>
    <t>Diuretic use measurement</t>
  </si>
  <si>
    <t>lymphoma</t>
  </si>
  <si>
    <t>multiple myeloma</t>
  </si>
  <si>
    <t>inflammatory bowel disease</t>
  </si>
  <si>
    <t>metabolic disease</t>
  </si>
  <si>
    <t>platelet count</t>
  </si>
  <si>
    <t>Inborn errors of metabolism</t>
  </si>
  <si>
    <t>diabetes mellitus</t>
  </si>
  <si>
    <t>obesity</t>
  </si>
  <si>
    <t>monocyte percentage of leukocytes</t>
  </si>
  <si>
    <t>colitis</t>
  </si>
  <si>
    <t>MODY</t>
  </si>
  <si>
    <t>injury</t>
  </si>
  <si>
    <t>ulcerative colitis</t>
  </si>
  <si>
    <t>Genetic obesity</t>
  </si>
  <si>
    <t>type I diabetes mellitus</t>
  </si>
  <si>
    <t>ulcer disease</t>
  </si>
  <si>
    <t>granulocyte percentage of myeloid white cells</t>
  </si>
  <si>
    <t>Oral ulcer</t>
  </si>
  <si>
    <t>lipoma</t>
  </si>
  <si>
    <t>breast neoplasm</t>
  </si>
  <si>
    <t>breast cancer</t>
  </si>
  <si>
    <t>breast carcinoma</t>
  </si>
  <si>
    <t>Obesity due to melanocortin 4 receptor deficiency</t>
  </si>
  <si>
    <t>Familial multiple lipomatosis</t>
  </si>
  <si>
    <t>Transient neonatal diabetes mellitus</t>
  </si>
  <si>
    <t>lean body mass</t>
  </si>
  <si>
    <t>thyroid stimulating hormone measurement</t>
  </si>
  <si>
    <t>fat body mass</t>
  </si>
  <si>
    <t>inflammation</t>
  </si>
  <si>
    <t>stomach neoplasm</t>
  </si>
  <si>
    <t>colorectal carcinoma</t>
  </si>
  <si>
    <t>hypoxia</t>
  </si>
  <si>
    <t>glioma</t>
  </si>
  <si>
    <t>liver disease</t>
  </si>
  <si>
    <t>adenocarcinoma</t>
  </si>
  <si>
    <t>liver neoplasm</t>
  </si>
  <si>
    <t>lung disease</t>
  </si>
  <si>
    <t>hepatocellular carcinoma</t>
  </si>
  <si>
    <t>vascular disease</t>
  </si>
  <si>
    <t>lung cancer</t>
  </si>
  <si>
    <t>non-small cell lung carcinoma</t>
  </si>
  <si>
    <t>neurodegenerative disease</t>
  </si>
  <si>
    <t>endothelial dysfunction</t>
  </si>
  <si>
    <t>esophageal carcinoma</t>
  </si>
  <si>
    <t>esophageal cancer</t>
  </si>
  <si>
    <t>esophageal squamous cell carcinoma</t>
  </si>
  <si>
    <t>insulin resistance</t>
  </si>
  <si>
    <t>type II diabetes mellitus</t>
  </si>
  <si>
    <t>infertility</t>
  </si>
  <si>
    <t>male infertility</t>
  </si>
  <si>
    <t>fatty liver disease</t>
  </si>
  <si>
    <t>non-alcoholic fatty liver disease</t>
  </si>
  <si>
    <t>atherosclerosis</t>
  </si>
  <si>
    <t>vital capacity</t>
  </si>
  <si>
    <t>non-alcoholic steatohepatitis</t>
  </si>
  <si>
    <t>colonic neoplasm</t>
  </si>
  <si>
    <t>Abnormality of mitochondrial metabolism</t>
  </si>
  <si>
    <t>glioblastoma multiforme</t>
  </si>
  <si>
    <t>Proteinuria</t>
  </si>
  <si>
    <t>colon carcinoma</t>
  </si>
  <si>
    <t>Hyperglycemia</t>
  </si>
  <si>
    <t>prostate neoplasm</t>
  </si>
  <si>
    <t>prostate carcinoma</t>
  </si>
  <si>
    <t>scoliosis</t>
  </si>
  <si>
    <t>X-linked adrenoleukodystrophy</t>
  </si>
  <si>
    <t>ovarian carcinoma</t>
  </si>
  <si>
    <t>prostate adenocarcinoma</t>
  </si>
  <si>
    <t>Sepsis</t>
  </si>
  <si>
    <t>adolescent idiopathic scoliosis</t>
  </si>
  <si>
    <t>heart failure</t>
  </si>
  <si>
    <t>stroke</t>
  </si>
  <si>
    <t>hyperplasia</t>
  </si>
  <si>
    <t>neointimal hyperplasia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</si>
  <si>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</si>
  <si>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</si>
  <si>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</si>
  <si>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</si>
  <si>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</si>
  <si>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</si>
  <si>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</si>
  <si>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</si>
  <si>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</si>
  <si>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</si>
  <si>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</si>
  <si>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</si>
  <si>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</si>
  <si>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</si>
  <si>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</si>
  <si>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PTPN1</t>
  </si>
  <si>
    <t>Homo sapiens (Human).</t>
  </si>
  <si>
    <t>3.1.3.48,PTP-1B,PTP1B,PTPN1,Protein-tyrosine phosphatase 1B,Tyrosine-protein phosphatase non-receptor type 1</t>
  </si>
  <si>
    <t>Tyrosine protein phosphatase</t>
  </si>
  <si>
    <t>enzyme -&gt; phosphatase -&gt; protein phosphatase -&gt; tyr</t>
  </si>
  <si>
    <t>True</t>
  </si>
  <si>
    <t>No</t>
  </si>
  <si>
    <t>TYPE 2 DIABETES MELLITUS</t>
  </si>
  <si>
    <t>https://omim.org/entry/125853</t>
  </si>
  <si>
    <t>OMIM:125853</t>
  </si>
  <si>
    <t>Cytokine Signaling in Immune system</t>
  </si>
  <si>
    <t>Gene expression (Transcription)</t>
  </si>
  <si>
    <t>Generic Transcription Pathway</t>
  </si>
  <si>
    <t>Growth hormone receptor signaling</t>
  </si>
  <si>
    <t>Hemostasis</t>
  </si>
  <si>
    <t>Immune System</t>
  </si>
  <si>
    <t>Integrin signaling</t>
  </si>
  <si>
    <t>Interferon Signaling</t>
  </si>
  <si>
    <t>Interferon alpha/beta signaling</t>
  </si>
  <si>
    <t>Interferon gamma signaling</t>
  </si>
  <si>
    <t>MECP2 regulates neuronal receptors and channels</t>
  </si>
  <si>
    <t>Negative regulation of MET activity</t>
  </si>
  <si>
    <t>PTK6 Down-Regulation</t>
  </si>
  <si>
    <t>Platelet Aggregation (Plug Formation)</t>
  </si>
  <si>
    <t>Platelet activation, signaling and aggregation</t>
  </si>
  <si>
    <t>RNA Polymerase II Transcription</t>
  </si>
  <si>
    <t>Regulation of IFNA signaling</t>
  </si>
  <si>
    <t>Regulation of IFNG signaling</t>
  </si>
  <si>
    <t>Signal Transduction</t>
  </si>
  <si>
    <t>Signaling by MET</t>
  </si>
  <si>
    <t>Signaling by Non-Receptor Tyrosine Kinases</t>
  </si>
  <si>
    <t>Signaling by PTK6</t>
  </si>
  <si>
    <t>Signaling by Receptor Tyrosine Kinases</t>
  </si>
  <si>
    <t>Transcriptional Regulation by MECP2</t>
  </si>
  <si>
    <t>DISEASE REGULATION</t>
  </si>
  <si>
    <t>GWAS</t>
  </si>
  <si>
    <t>disease</t>
  </si>
  <si>
    <t>t_stat</t>
  </si>
  <si>
    <t>std_dev_t</t>
  </si>
  <si>
    <t>n</t>
  </si>
  <si>
    <t>direction</t>
  </si>
  <si>
    <t>organism</t>
  </si>
  <si>
    <t>author</t>
  </si>
  <si>
    <t>year</t>
  </si>
  <si>
    <t>p_value</t>
  </si>
  <si>
    <t>pubmed_id</t>
  </si>
  <si>
    <t>diffuse large B-cell lymphoma</t>
  </si>
  <si>
    <t>UP</t>
  </si>
  <si>
    <t>breast tumor</t>
  </si>
  <si>
    <t>hiv infection</t>
  </si>
  <si>
    <t>Breast adenocarcinoma</t>
  </si>
  <si>
    <t>chronic myeloid leukemia</t>
  </si>
  <si>
    <t>monoclonal gammopathy of unknown significance</t>
  </si>
  <si>
    <t>melanoma</t>
  </si>
  <si>
    <t>acute lymphoblastic leukemia</t>
  </si>
  <si>
    <t>influenza</t>
  </si>
  <si>
    <t>trauma</t>
  </si>
  <si>
    <t>AIDS-KS, KSHV-</t>
  </si>
  <si>
    <t>tendon xanthomas</t>
  </si>
  <si>
    <t>cystic fibrosis</t>
  </si>
  <si>
    <t>osteosarcoma</t>
  </si>
  <si>
    <t>Anaplastic large cell lymphoma</t>
  </si>
  <si>
    <t>Trauma, multiple organ failure</t>
  </si>
  <si>
    <t>malaria</t>
  </si>
  <si>
    <t>colon adenocarcinoma</t>
  </si>
  <si>
    <t>no tendon xanthomas</t>
  </si>
  <si>
    <t>renal cell carcinoma</t>
  </si>
  <si>
    <t>RJ2.2.5 Burkitts lymphoma cell line</t>
  </si>
  <si>
    <t>urinary tract infection</t>
  </si>
  <si>
    <t>(empty)</t>
  </si>
  <si>
    <t>septic arthiritis</t>
  </si>
  <si>
    <t>B-cell lymphoma</t>
  </si>
  <si>
    <t>squamous cell cancer</t>
  </si>
  <si>
    <t>plasma-cell leukemia</t>
  </si>
  <si>
    <t>glioblastoma</t>
  </si>
  <si>
    <t>mesothelioma</t>
  </si>
  <si>
    <t>acute lymphoblastic leukemia, chemotherapy response</t>
  </si>
  <si>
    <t>DOWN</t>
  </si>
  <si>
    <t>breast tumor, normal like</t>
  </si>
  <si>
    <t>duchenne muscular dystrophy</t>
  </si>
  <si>
    <t>meningioma</t>
  </si>
  <si>
    <t>polymyositis</t>
  </si>
  <si>
    <t>monophasic synovial sarcoma</t>
  </si>
  <si>
    <t>ovarian tumor</t>
  </si>
  <si>
    <t>acute promyelocytic leukemia</t>
  </si>
  <si>
    <t>hepatocellular adenoma</t>
  </si>
  <si>
    <t>uterine fibroid</t>
  </si>
  <si>
    <t>calpainopathy</t>
  </si>
  <si>
    <t>follicular thyroid adenoma</t>
  </si>
  <si>
    <t>Erythromyeloblastoid leukemia</t>
  </si>
  <si>
    <t>alzheimers disease</t>
  </si>
  <si>
    <t>locally advanced breast carcinoma</t>
  </si>
  <si>
    <t>bladder tumor</t>
  </si>
  <si>
    <t>mitochondrial disorder</t>
  </si>
  <si>
    <t>ovarian tumor, mucinosus</t>
  </si>
  <si>
    <t>cervical carcinoma</t>
  </si>
  <si>
    <t>brain tumor</t>
  </si>
  <si>
    <t>Huntingtons disease</t>
  </si>
  <si>
    <t>ovarian tumor, serous</t>
  </si>
  <si>
    <t>ovarian tumor, endometrioid</t>
  </si>
  <si>
    <t>hepatocellular carcinoma, satellite nodules</t>
  </si>
  <si>
    <t>hepatocellular carcinoma, no satellite nodules</t>
  </si>
  <si>
    <t>bipolar disorder</t>
  </si>
  <si>
    <t>precursor T lymphoblastic leukemia</t>
  </si>
  <si>
    <t>Brainstem volume</t>
  </si>
  <si>
    <t>H. sapiens</t>
  </si>
  <si>
    <t>Satizabal CL</t>
  </si>
  <si>
    <t>https://www.ncbi.nlm.nih.gov/pubmed/31636452</t>
  </si>
  <si>
    <t>31636452</t>
  </si>
  <si>
    <t>Eosinophil counts</t>
  </si>
  <si>
    <t>Kichaev G</t>
  </si>
  <si>
    <t>https://www.ncbi.nlm.nih.gov/pubmed/30595370</t>
  </si>
  <si>
    <t>30595370</t>
  </si>
  <si>
    <t>Selectivity</t>
  </si>
  <si>
    <t>ORGANS</t>
  </si>
  <si>
    <t>organ_name</t>
  </si>
  <si>
    <t>Total_value</t>
  </si>
  <si>
    <t>n_tissues</t>
  </si>
  <si>
    <t>avg_value</t>
  </si>
  <si>
    <t>Bone marrow &amp; lymphoid tissues</t>
  </si>
  <si>
    <t>Kidney &amp; urinary bladder</t>
  </si>
  <si>
    <t>Lung</t>
  </si>
  <si>
    <t>Gastrointestinal tract</t>
  </si>
  <si>
    <t>Skin</t>
  </si>
  <si>
    <t>Male tissues</t>
  </si>
  <si>
    <t>Proximal digestive tract</t>
  </si>
  <si>
    <t>Female tissues</t>
  </si>
  <si>
    <t>Endocrine tissues</t>
  </si>
  <si>
    <t>Brain</t>
  </si>
  <si>
    <t>Pancreas</t>
  </si>
  <si>
    <t>Muscle tissues</t>
  </si>
  <si>
    <t>Liver &amp; gallbladder</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</si>
  <si>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</si>
  <si>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</si>
  <si>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</si>
  <si>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</si>
  <si>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</si>
  <si>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</si>
  <si>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</si>
  <si>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</si>
  <si>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</si>
  <si>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</si>
  <si>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</si>
  <si>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</si>
  <si>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</si>
  <si>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</si>
  <si>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</si>
  <si>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</si>
  <si>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</si>
  <si>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</si>
  <si>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</si>
  <si>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</si>
  <si>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</si>
  <si>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</si>
  <si>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</si>
  <si>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</si>
  <si>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</si>
  <si>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</si>
  <si>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</si>
  <si>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</si>
  <si>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</si>
  <si>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</si>
  <si>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</si>
  <si>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</si>
  <si>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</si>
  <si>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</si>
  <si>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</si>
  <si>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</si>
  <si>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</si>
  <si>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</si>
  <si>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</si>
  <si>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</si>
  <si>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</si>
  <si>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</si>
  <si>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</si>
  <si>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</si>
  <si>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</si>
  <si>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</si>
  <si>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</si>
  <si>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</si>
  <si>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</si>
  <si>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</si>
  <si>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</si>
  <si>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</si>
  <si>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</si>
  <si>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</si>
  <si>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</si>
  <si>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</si>
  <si>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</si>
  <si>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</si>
  <si>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</si>
  <si>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</si>
  <si>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</si>
  <si>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</si>
  <si>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</si>
  <si>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</si>
  <si>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</si>
  <si>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</si>
  <si>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</si>
  <si>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</si>
  <si>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</si>
  <si>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</si>
  <si>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</si>
  <si>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</si>
  <si>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</si>
  <si>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</si>
  <si>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</si>
  <si>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</si>
  <si>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</si>
  <si>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</si>
  <si>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</si>
  <si>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</si>
  <si>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</si>
  <si>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</si>
  <si>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</si>
  <si>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</si>
  <si>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</si>
  <si>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</si>
  <si>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</si>
  <si>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</si>
  <si>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</si>
  <si>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</si>
  <si>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</si>
  <si>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</si>
  <si>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</si>
  <si>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</si>
  <si>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</si>
  <si>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</si>
  <si>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</si>
  <si>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</si>
  <si>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</si>
  <si>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</si>
  <si>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</si>
  <si>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</si>
  <si>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</si>
  <si>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</si>
  <si>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</si>
  <si>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</si>
  <si>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</si>
  <si>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</si>
  <si>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</si>
  <si>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percent body fat/body weight</t>
  </si>
  <si>
    <t>Ptpn1&lt;Gt(OST378842)Lex&gt;/Ptpn1&lt;Gt(OST378842)Lex&gt;</t>
  </si>
  <si>
    <t>HOMOZYGOTE</t>
  </si>
  <si>
    <t xml:space="preserve">Gene trapped, </t>
  </si>
  <si>
    <t>Ptpn1&lt;Gt(OST378842)Lex&gt;</t>
  </si>
  <si>
    <t>abnormal pancreatic beta cell morphology</t>
  </si>
  <si>
    <t>decreased body weight</t>
  </si>
  <si>
    <t>hyperglycemia</t>
  </si>
  <si>
    <t>impaired glucose tolerance</t>
  </si>
  <si>
    <t>increased insulin sensitivity</t>
  </si>
  <si>
    <t>pancreatic islet hyperplasia</t>
  </si>
  <si>
    <t>premature death</t>
  </si>
  <si>
    <t>Irs2&lt;tm1Mfw&gt;/Irs2&lt;tm1Mfw&gt;,Ptpn1&lt;tm1Bbk&gt;/Ptpn1&lt;tm1Bbk&gt;</t>
  </si>
  <si>
    <t>abnormal postnatal growth/weight/body size</t>
  </si>
  <si>
    <t>decreased circulating insulin level</t>
  </si>
  <si>
    <t>decreased circulating leptin level</t>
  </si>
  <si>
    <t>Ptpn1&lt;tm1Bbk&gt;/Ptpn1&lt;+&gt;</t>
  </si>
  <si>
    <t>HETEROZYGOTE</t>
  </si>
  <si>
    <t>abnormal body composition</t>
  </si>
  <si>
    <t>abnormal energy expenditure</t>
  </si>
  <si>
    <t>abnormal fat cell morphology</t>
  </si>
  <si>
    <t>abnormal fat pad morphology</t>
  </si>
  <si>
    <t>abnormal food intake</t>
  </si>
  <si>
    <t>decreased circulating glucose level</t>
  </si>
  <si>
    <t>decreased epididymal fat pad weight</t>
  </si>
  <si>
    <t>decreased inguinal fat pad weight</t>
  </si>
  <si>
    <t>decreased interscapular fat pad weight</t>
  </si>
  <si>
    <t>decreased percent water in carcass</t>
  </si>
  <si>
    <t>decreased susceptibility to diet-induced obesity</t>
  </si>
  <si>
    <t>decreased white adipose tissue amount</t>
  </si>
  <si>
    <t>improved glucose tolerance</t>
  </si>
  <si>
    <t>increased basal metabolism</t>
  </si>
  <si>
    <t>increased core body temperature</t>
  </si>
  <si>
    <t>Ptpn1&lt;tm1Bbk&gt;/Ptpn1&lt;tm1Bbk&gt;</t>
  </si>
  <si>
    <t>Targeted, Null/knockout</t>
  </si>
  <si>
    <t>Ptpn1&lt;tm1Bbk&gt;</t>
  </si>
  <si>
    <t>Ptpn1&lt;tm1Bpk&gt;/Ptpn1&lt;+&gt;</t>
  </si>
  <si>
    <t>decreased triglyceride level</t>
  </si>
  <si>
    <t>Ptpn1&lt;tm1Bpk&gt;/Ptpn1&lt;tm1Bpk&gt;</t>
  </si>
  <si>
    <t>increased prostate gland adenocarcinoma incidence</t>
  </si>
  <si>
    <t>increased prostate intraepithelial neoplasia incidence</t>
  </si>
  <si>
    <t>Pten&lt;tm1Hwu&gt;/Pten&lt;tm1Hwu&gt;,Ptpn1&lt;tm1Bpk&gt;/Ptpn1&lt;tm1Bpk&gt;,Tg(Pbsn-cre)4Prb/0</t>
  </si>
  <si>
    <t>NOT DECLARED</t>
  </si>
  <si>
    <t>Ptpn1&lt;tm1Bpk&gt;</t>
  </si>
  <si>
    <t>abnormal homeostasis</t>
  </si>
  <si>
    <t>abnormal hormone level</t>
  </si>
  <si>
    <t>abnormal motor capabilities/coordination/movement</t>
  </si>
  <si>
    <t>decreased bone mineral density</t>
  </si>
  <si>
    <t>decreased food intake</t>
  </si>
  <si>
    <t>decreased respiratory quotient</t>
  </si>
  <si>
    <t>increased circulating adiponectin level</t>
  </si>
  <si>
    <t>increased circulating leptin level</t>
  </si>
  <si>
    <t>increased oxygen consumption</t>
  </si>
  <si>
    <t>Ptpn1&lt;tm2Bbk&gt;/Ptpn1&lt;tm2Bbk&gt;,Tg(Nes-cre)1Kln/0</t>
  </si>
  <si>
    <t>Ptpn1&lt;tm2Bbk&gt;/Ptpn1&lt;+&gt;,Tg(Nes-cre)1Kln/0</t>
  </si>
  <si>
    <t>abnormal eating behavior</t>
  </si>
  <si>
    <t>abnormal glucose homeostasis</t>
  </si>
  <si>
    <t>abnormal respiratory quotient</t>
  </si>
  <si>
    <t>decreased body length</t>
  </si>
  <si>
    <t>increased energy expenditure</t>
  </si>
  <si>
    <t>Ptpn1&lt;tm2Bbk&gt;/Ptpn1&lt;tm2Bbk&gt;,Ptpn2&lt;tm1.1Ttig&gt;/Ptpn2&lt;tm1.1Ttig&gt;,Tg(Nes-cre)1Kln/0</t>
  </si>
  <si>
    <t>Targeted, Conditional ready|No functional change</t>
  </si>
  <si>
    <t>Ptpn1&lt;tm2Bbk&gt;</t>
  </si>
  <si>
    <t>VARIANTS</t>
  </si>
  <si>
    <t>start</t>
  </si>
  <si>
    <t>stop</t>
  </si>
  <si>
    <t>previous_seq</t>
  </si>
  <si>
    <t>modification_type</t>
  </si>
  <si>
    <t>new_seq</t>
  </si>
  <si>
    <t>in_domains</t>
  </si>
  <si>
    <t>comments</t>
  </si>
  <si>
    <t>G</t>
  </si>
  <si>
    <t>replace</t>
  </si>
  <si>
    <t>S</t>
  </si>
  <si>
    <t>(in dbSNP:rs16995304)</t>
  </si>
  <si>
    <t>P</t>
  </si>
  <si>
    <t>L</t>
  </si>
  <si>
    <t>(associated with low glucose tolerance; dbSNP:rs16995309)</t>
  </si>
  <si>
    <t>MUTANTS</t>
  </si>
  <si>
    <t>A,D</t>
  </si>
  <si>
    <t>Tyrosine-protein phosphatase,Y_phosphatase</t>
  </si>
  <si>
    <t xml:space="preserve"> No phosphorylation. (ECO:0000269|PubMed:10480872, ECO:0000269|PubMed:11579209)</t>
  </si>
  <si>
    <t>D</t>
  </si>
  <si>
    <t>A</t>
  </si>
  <si>
    <t xml:space="preserve"> Substrate-trapping mutant. (ECO:0000269|PubMed:22169477)</t>
  </si>
  <si>
    <t>C</t>
  </si>
  <si>
    <t xml:space="preserve"> Catalytically inactive mutant; abolishessulfhydration. (ECO:0000269|PubMed:22169477)</t>
  </si>
  <si>
    <t>DOMAINS</t>
  </si>
  <si>
    <t>Domain_name</t>
  </si>
  <si>
    <t>length</t>
  </si>
  <si>
    <t>source</t>
  </si>
  <si>
    <t>Tyrosine-protein phosphatase</t>
  </si>
  <si>
    <t>Y_phosphatase</t>
  </si>
  <si>
    <t>Uniprot</t>
  </si>
  <si>
    <t>Pfam-A</t>
  </si>
  <si>
    <t>DOMAINS - DrugEbillity</t>
  </si>
  <si>
    <t>pdb_list</t>
  </si>
  <si>
    <t>domain_fold</t>
  </si>
  <si>
    <t>domain_superfamily</t>
  </si>
  <si>
    <t>tractable</t>
  </si>
  <si>
    <t>druggable</t>
  </si>
  <si>
    <t>1A5Y,1AAX,1BZC,1BZH,1BZJ,1C83,1C84,1C85,1C86,1C87,1C88,1ECV,1EEN,1EEO,1G1F,1G1G,1G1H,1G7F,1G7G,1GFY,1I57,1JF7,1KAK,1KAV,1L8G,1LQF,1NL9,1NNY,1NO6,1NWE,1NWL,1NZ7,1OEM,1OEO,1OES,1OET,1OEU,1OEV,1ONY,1ONZ,1PA1,1PH0,1PTT,1PTU,1PTV,1PTY,1PXH,1PYN,1Q1M,1Q6N,1Q6P,1Q6S,1Q6T,1QXK,1SUG,1T48,1T49,1T4J,1WAX,1XBO,2AZR,2B07,2B4S,2BGD,2BGE,2CM2,2CM3,2CM7,2CM8,2CMA,2CMB,2CMC,2CNE,2CNF,2CNG,2CNH,2CNI,2F6F,2F6T,2F6V,2F6W,2F6Y,2F6Z,2F70,2F71,2FJM,2FJN,2H4G,2H4K,2HB1,2HNP,2HNQ,2NT7,2NTA,2QBP,2QBQ,2QBR,2QBS,2VEU,2VEV,2VEW,2VEX,2VEY,2ZMM,2ZN7,3A5J,3A5K,3CWE,3D9C,3EAX,3EB1,3EU0,3I7Z,3I80,3SME,3ZV2</t>
  </si>
  <si>
    <t>2B4S</t>
  </si>
  <si>
    <t>1BZH,1EEN,1G1F,1G1G,1G1H,2B4S,3I7Z</t>
  </si>
  <si>
    <t>(Phosphotyrosine protein) phosphatases II</t>
  </si>
  <si>
    <t>Protein kinase-like (PK-like)</t>
  </si>
  <si>
    <t>UNMATCHED</t>
  </si>
  <si>
    <t>PDB BLAST</t>
  </si>
  <si>
    <t>PDB_code</t>
  </si>
  <si>
    <t>Chain</t>
  </si>
  <si>
    <t>similarity</t>
  </si>
  <si>
    <t>gene</t>
  </si>
  <si>
    <t>species</t>
  </si>
  <si>
    <t>SITES_tractable</t>
  </si>
  <si>
    <t>SITES_druggable</t>
  </si>
  <si>
    <t>7KEN</t>
  </si>
  <si>
    <t>1L8K</t>
  </si>
  <si>
    <t>2NZ6</t>
  </si>
  <si>
    <t>2CFV</t>
  </si>
  <si>
    <t>PTN1</t>
  </si>
  <si>
    <t>PTN2</t>
  </si>
  <si>
    <t>PTPRJ</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</si>
  <si>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</si>
  <si>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</si>
  <si>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</si>
  <si>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</si>
  <si>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</si>
  <si>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</si>
  <si>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</si>
  <si>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</si>
  <si>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</si>
  <si>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</si>
  <si>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</si>
  <si>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</si>
  <si>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</si>
  <si>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</si>
  <si>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</si>
  <si>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</si>
  <si>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</si>
  <si>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1A5Y</t>
  </si>
  <si>
    <t>1AAX</t>
  </si>
  <si>
    <t>1BZC</t>
  </si>
  <si>
    <t>1BZH</t>
  </si>
  <si>
    <t>1BZJ</t>
  </si>
  <si>
    <t>1C83</t>
  </si>
  <si>
    <t>1C84</t>
  </si>
  <si>
    <t>1C85</t>
  </si>
  <si>
    <t>1C86</t>
  </si>
  <si>
    <t>1C87</t>
  </si>
  <si>
    <t>1C88</t>
  </si>
  <si>
    <t>1ECV</t>
  </si>
  <si>
    <t>1EEN</t>
  </si>
  <si>
    <t>1EEO</t>
  </si>
  <si>
    <t>1G1F</t>
  </si>
  <si>
    <t>1G1G</t>
  </si>
  <si>
    <t>1G1H</t>
  </si>
  <si>
    <t>1G7F</t>
  </si>
  <si>
    <t>1G7G</t>
  </si>
  <si>
    <t>1GFY</t>
  </si>
  <si>
    <t>1I57</t>
  </si>
  <si>
    <t>1JF7</t>
  </si>
  <si>
    <t>1KAK</t>
  </si>
  <si>
    <t>1KAV</t>
  </si>
  <si>
    <t>1L8G</t>
  </si>
  <si>
    <t>1LQF</t>
  </si>
  <si>
    <t>1NL9</t>
  </si>
  <si>
    <t>1NNY</t>
  </si>
  <si>
    <t>1NO6</t>
  </si>
  <si>
    <t>1NWE</t>
  </si>
  <si>
    <t>1NWL</t>
  </si>
  <si>
    <t>1NZ7</t>
  </si>
  <si>
    <t>1OEM</t>
  </si>
  <si>
    <t>1OEO</t>
  </si>
  <si>
    <t>1OES</t>
  </si>
  <si>
    <t>1OET</t>
  </si>
  <si>
    <t>1OEU</t>
  </si>
  <si>
    <t>1OEV</t>
  </si>
  <si>
    <t>1ONY</t>
  </si>
  <si>
    <t>1ONZ</t>
  </si>
  <si>
    <t>1PA1</t>
  </si>
  <si>
    <t>1PH0</t>
  </si>
  <si>
    <t>1PTT</t>
  </si>
  <si>
    <t>1PTU</t>
  </si>
  <si>
    <t>1PTV</t>
  </si>
  <si>
    <t>1PTY</t>
  </si>
  <si>
    <t>1PXH</t>
  </si>
  <si>
    <t>1PYN</t>
  </si>
  <si>
    <t>1Q1M</t>
  </si>
  <si>
    <t>1Q6J</t>
  </si>
  <si>
    <t>1Q6M</t>
  </si>
  <si>
    <t>1Q6N</t>
  </si>
  <si>
    <t>1Q6P</t>
  </si>
  <si>
    <t>1Q6S</t>
  </si>
  <si>
    <t>1Q6T</t>
  </si>
  <si>
    <t>1QXK</t>
  </si>
  <si>
    <t>1SUG</t>
  </si>
  <si>
    <t>1T48</t>
  </si>
  <si>
    <t>1T49</t>
  </si>
  <si>
    <t>1T4J</t>
  </si>
  <si>
    <t>1WAX</t>
  </si>
  <si>
    <t>1XBO</t>
  </si>
  <si>
    <t>2AZR</t>
  </si>
  <si>
    <t>2B07</t>
  </si>
  <si>
    <t>2BGD</t>
  </si>
  <si>
    <t>2BGE</t>
  </si>
  <si>
    <t>2CM2</t>
  </si>
  <si>
    <t>2CM3</t>
  </si>
  <si>
    <t>2CM7</t>
  </si>
  <si>
    <t>2CM8</t>
  </si>
  <si>
    <t>2CMA</t>
  </si>
  <si>
    <t>2CMB</t>
  </si>
  <si>
    <t>2CMC</t>
  </si>
  <si>
    <t>2CNE</t>
  </si>
  <si>
    <t>2CNF</t>
  </si>
  <si>
    <t>2CNG</t>
  </si>
  <si>
    <t>2CNH</t>
  </si>
  <si>
    <t>2CNI</t>
  </si>
  <si>
    <t>2F6F</t>
  </si>
  <si>
    <t>2F6T</t>
  </si>
  <si>
    <t>2F6V</t>
  </si>
  <si>
    <t>2F6W</t>
  </si>
  <si>
    <t>2F6Y</t>
  </si>
  <si>
    <t>2F6Z</t>
  </si>
  <si>
    <t>2F70</t>
  </si>
  <si>
    <t>2F71</t>
  </si>
  <si>
    <t>2FJM</t>
  </si>
  <si>
    <t>2FJN</t>
  </si>
  <si>
    <t>2H4G</t>
  </si>
  <si>
    <t>2H4K</t>
  </si>
  <si>
    <t>2HB1</t>
  </si>
  <si>
    <t>2HNP</t>
  </si>
  <si>
    <t>2HNQ</t>
  </si>
  <si>
    <t>2NT7</t>
  </si>
  <si>
    <t>2NTA</t>
  </si>
  <si>
    <t>2QBP</t>
  </si>
  <si>
    <t>2QBQ</t>
  </si>
  <si>
    <t>2QBR</t>
  </si>
  <si>
    <t>2QBS</t>
  </si>
  <si>
    <t>2VEU</t>
  </si>
  <si>
    <t>2VEV</t>
  </si>
  <si>
    <t>2VEW</t>
  </si>
  <si>
    <t>2VEX</t>
  </si>
  <si>
    <t>2VEY</t>
  </si>
  <si>
    <t>2ZMM</t>
  </si>
  <si>
    <t>2ZN7</t>
  </si>
  <si>
    <t>3A5J</t>
  </si>
  <si>
    <t>3A5K</t>
  </si>
  <si>
    <t>3CWE</t>
  </si>
  <si>
    <t>3D9C</t>
  </si>
  <si>
    <t>3EAX</t>
  </si>
  <si>
    <t>3EB1</t>
  </si>
  <si>
    <t>3EU0</t>
  </si>
  <si>
    <t>3I7Z</t>
  </si>
  <si>
    <t>3I80</t>
  </si>
  <si>
    <t>3QKP</t>
  </si>
  <si>
    <t>3QKQ</t>
  </si>
  <si>
    <t>3SME</t>
  </si>
  <si>
    <t>3ZMP</t>
  </si>
  <si>
    <t>3ZMQ</t>
  </si>
  <si>
    <t>3ZV2</t>
  </si>
  <si>
    <t>4BJO</t>
  </si>
  <si>
    <t>4I8N</t>
  </si>
  <si>
    <t>4QAH</t>
  </si>
  <si>
    <t>4QAP</t>
  </si>
  <si>
    <t>4QBE</t>
  </si>
  <si>
    <t>4QBW</t>
  </si>
  <si>
    <t>4Y14</t>
  </si>
  <si>
    <t>4ZRT</t>
  </si>
  <si>
    <t>5K9V</t>
  </si>
  <si>
    <t>5K9W</t>
  </si>
  <si>
    <t>5KA0</t>
  </si>
  <si>
    <t>5KA1</t>
  </si>
  <si>
    <t>5KA2</t>
  </si>
  <si>
    <t>5KA3</t>
  </si>
  <si>
    <t>5KA4</t>
  </si>
  <si>
    <t>5KA7</t>
  </si>
  <si>
    <t>5KA8</t>
  </si>
  <si>
    <t>5KA9</t>
  </si>
  <si>
    <t>5KAA</t>
  </si>
  <si>
    <t>5KAB</t>
  </si>
  <si>
    <t>5KAC</t>
  </si>
  <si>
    <t>5KAD</t>
  </si>
  <si>
    <t>5QDE</t>
  </si>
  <si>
    <t>5QDF</t>
  </si>
  <si>
    <t>5QDG</t>
  </si>
  <si>
    <t>5QDH</t>
  </si>
  <si>
    <t>5QDI</t>
  </si>
  <si>
    <t>5QDJ</t>
  </si>
  <si>
    <t>5QDK</t>
  </si>
  <si>
    <t>5QDL</t>
  </si>
  <si>
    <t>5QDM</t>
  </si>
  <si>
    <t>5QDN</t>
  </si>
  <si>
    <t>5QDO</t>
  </si>
  <si>
    <t>5QDP</t>
  </si>
  <si>
    <t>5QDQ</t>
  </si>
  <si>
    <t>5QDR</t>
  </si>
  <si>
    <t>5QDS</t>
  </si>
  <si>
    <t>5QDT</t>
  </si>
  <si>
    <t>5QDU</t>
  </si>
  <si>
    <t>5QDV</t>
  </si>
  <si>
    <t>5QDW</t>
  </si>
  <si>
    <t>5QDX</t>
  </si>
  <si>
    <t>5QDY</t>
  </si>
  <si>
    <t>5QDZ</t>
  </si>
  <si>
    <t>5QE0</t>
  </si>
  <si>
    <t>5QE1</t>
  </si>
  <si>
    <t>5QE2</t>
  </si>
  <si>
    <t>5QE3</t>
  </si>
  <si>
    <t>5QE4</t>
  </si>
  <si>
    <t>5QE5</t>
  </si>
  <si>
    <t>5QE6</t>
  </si>
  <si>
    <t>5QE7</t>
  </si>
  <si>
    <t>5QE8</t>
  </si>
  <si>
    <t>5QE9</t>
  </si>
  <si>
    <t>5QEA</t>
  </si>
  <si>
    <t>5QEB</t>
  </si>
  <si>
    <t>5QEC</t>
  </si>
  <si>
    <t>5QED</t>
  </si>
  <si>
    <t>5QEE</t>
  </si>
  <si>
    <t>5QEF</t>
  </si>
  <si>
    <t>5QEG</t>
  </si>
  <si>
    <t>5QEH</t>
  </si>
  <si>
    <t>5QEI</t>
  </si>
  <si>
    <t>5QEJ</t>
  </si>
  <si>
    <t>5QEK</t>
  </si>
  <si>
    <t>5QEL</t>
  </si>
  <si>
    <t>5QEM</t>
  </si>
  <si>
    <t>5QEN</t>
  </si>
  <si>
    <t>5QEO</t>
  </si>
  <si>
    <t>5QEP</t>
  </si>
  <si>
    <t>5QEQ</t>
  </si>
  <si>
    <t>5QER</t>
  </si>
  <si>
    <t>5QES</t>
  </si>
  <si>
    <t>5QET</t>
  </si>
  <si>
    <t>5QEU</t>
  </si>
  <si>
    <t>5QEV</t>
  </si>
  <si>
    <t>5QEW</t>
  </si>
  <si>
    <t>5QEX</t>
  </si>
  <si>
    <t>5QEY</t>
  </si>
  <si>
    <t>5QEZ</t>
  </si>
  <si>
    <t>5QF0</t>
  </si>
  <si>
    <t>5QF1</t>
  </si>
  <si>
    <t>5QF2</t>
  </si>
  <si>
    <t>5QF3</t>
  </si>
  <si>
    <t>5QF4</t>
  </si>
  <si>
    <t>5QF5</t>
  </si>
  <si>
    <t>5QF6</t>
  </si>
  <si>
    <t>5QF7</t>
  </si>
  <si>
    <t>5QF8</t>
  </si>
  <si>
    <t>5QF9</t>
  </si>
  <si>
    <t>5QFA</t>
  </si>
  <si>
    <t>5QFB</t>
  </si>
  <si>
    <t>5QFC</t>
  </si>
  <si>
    <t>5QFD</t>
  </si>
  <si>
    <t>5QFE</t>
  </si>
  <si>
    <t>5QFF</t>
  </si>
  <si>
    <t>5QFG</t>
  </si>
  <si>
    <t>5QFH</t>
  </si>
  <si>
    <t>5QFI</t>
  </si>
  <si>
    <t>5QFJ</t>
  </si>
  <si>
    <t>5QFK</t>
  </si>
  <si>
    <t>5QFL</t>
  </si>
  <si>
    <t>5QFM</t>
  </si>
  <si>
    <t>5QFN</t>
  </si>
  <si>
    <t>5QFO</t>
  </si>
  <si>
    <t>5QFP</t>
  </si>
  <si>
    <t>5QFQ</t>
  </si>
  <si>
    <t>5QFR</t>
  </si>
  <si>
    <t>5QFS</t>
  </si>
  <si>
    <t>5QFT</t>
  </si>
  <si>
    <t>5QFU</t>
  </si>
  <si>
    <t>5QFV</t>
  </si>
  <si>
    <t>5QFW</t>
  </si>
  <si>
    <t>5QFX</t>
  </si>
  <si>
    <t>5QFY</t>
  </si>
  <si>
    <t>5QFZ</t>
  </si>
  <si>
    <t>5QG0</t>
  </si>
  <si>
    <t>5QG1</t>
  </si>
  <si>
    <t>5QG2</t>
  </si>
  <si>
    <t>5QG3</t>
  </si>
  <si>
    <t>5QG4</t>
  </si>
  <si>
    <t>5QG5</t>
  </si>
  <si>
    <t>5QG6</t>
  </si>
  <si>
    <t>5QG7</t>
  </si>
  <si>
    <t>5QG8</t>
  </si>
  <si>
    <t>5QG9</t>
  </si>
  <si>
    <t>5QGA</t>
  </si>
  <si>
    <t>5QGB</t>
  </si>
  <si>
    <t>5QGC</t>
  </si>
  <si>
    <t>5QGD</t>
  </si>
  <si>
    <t>5QGE</t>
  </si>
  <si>
    <t>5QGF</t>
  </si>
  <si>
    <t>5T19</t>
  </si>
  <si>
    <t>6B8E</t>
  </si>
  <si>
    <t>6B8T</t>
  </si>
  <si>
    <t>6B8X</t>
  </si>
  <si>
    <t>6B8Z</t>
  </si>
  <si>
    <t>6B90</t>
  </si>
  <si>
    <t>6B95</t>
  </si>
  <si>
    <t>6BAI</t>
  </si>
  <si>
    <t>6CWU</t>
  </si>
  <si>
    <t>6CWV</t>
  </si>
  <si>
    <t>6NTP</t>
  </si>
  <si>
    <t>6OL4</t>
  </si>
  <si>
    <t>6OLQ</t>
  </si>
  <si>
    <t>6OLV</t>
  </si>
  <si>
    <t>6OMY</t>
  </si>
  <si>
    <t>6PFW</t>
  </si>
  <si>
    <t>6PG0</t>
  </si>
  <si>
    <t>6PGT</t>
  </si>
  <si>
    <t>6PHA</t>
  </si>
  <si>
    <t>6PHS</t>
  </si>
  <si>
    <t>6PM8</t>
  </si>
  <si>
    <t>X-ray</t>
  </si>
  <si>
    <t>2.50 A</t>
  </si>
  <si>
    <t>1.90 A</t>
  </si>
  <si>
    <t>2.35 A</t>
  </si>
  <si>
    <t>2.10 A</t>
  </si>
  <si>
    <t>2.25 A</t>
  </si>
  <si>
    <t>1.80 A</t>
  </si>
  <si>
    <t>2.72 A</t>
  </si>
  <si>
    <t>2.30 A</t>
  </si>
  <si>
    <t>1.95 A</t>
  </si>
  <si>
    <t>2.00 A</t>
  </si>
  <si>
    <t>2.20 A</t>
  </si>
  <si>
    <t>2.40 A</t>
  </si>
  <si>
    <t>2.13 A</t>
  </si>
  <si>
    <t>3.10 A</t>
  </si>
  <si>
    <t>2.15 A</t>
  </si>
  <si>
    <t>1.60 A</t>
  </si>
  <si>
    <t>2.90 A</t>
  </si>
  <si>
    <t>2.60 A</t>
  </si>
  <si>
    <t>1.85 A</t>
  </si>
  <si>
    <t>2.70 A</t>
  </si>
  <si>
    <t>1.50 A</t>
  </si>
  <si>
    <t>1.70 A</t>
  </si>
  <si>
    <t>2.12 A</t>
  </si>
  <si>
    <t>1.55 A</t>
  </si>
  <si>
    <t>2.85 A</t>
  </si>
  <si>
    <t>2.05 A</t>
  </si>
  <si>
    <t>2.62 A</t>
  </si>
  <si>
    <t>3.30 A</t>
  </si>
  <si>
    <t>2.80 A</t>
  </si>
  <si>
    <t>2.06 A</t>
  </si>
  <si>
    <t>2.29 A</t>
  </si>
  <si>
    <t>1.91 A</t>
  </si>
  <si>
    <t>1.74 A</t>
  </si>
  <si>
    <t>2.01 A</t>
  </si>
  <si>
    <t>1.99 A</t>
  </si>
  <si>
    <t>1.84 A</t>
  </si>
  <si>
    <t>2.07 A</t>
  </si>
  <si>
    <t>2.14 A</t>
  </si>
  <si>
    <t>2.19 A</t>
  </si>
  <si>
    <t>1.97 A</t>
  </si>
  <si>
    <t>1.76 A</t>
  </si>
  <si>
    <t>1.71 A</t>
  </si>
  <si>
    <t>1.79 A</t>
  </si>
  <si>
    <t>1.68 A</t>
  </si>
  <si>
    <t>1.62 A</t>
  </si>
  <si>
    <t>1.83 A</t>
  </si>
  <si>
    <t>2.65 A</t>
  </si>
  <si>
    <t>1.82 A</t>
  </si>
  <si>
    <t>1.57 A</t>
  </si>
  <si>
    <t>1.78 A</t>
  </si>
  <si>
    <t>1.75 A</t>
  </si>
  <si>
    <t>1.67 A</t>
  </si>
  <si>
    <t>1.77 A</t>
  </si>
  <si>
    <t>2.21 A</t>
  </si>
  <si>
    <t>1.98 A</t>
  </si>
  <si>
    <t>1.69 A</t>
  </si>
  <si>
    <t>1.81 A</t>
  </si>
  <si>
    <t>1.73 A</t>
  </si>
  <si>
    <t>1.93 A</t>
  </si>
  <si>
    <t>1.94 A</t>
  </si>
  <si>
    <t>1.92 A</t>
  </si>
  <si>
    <t>1.65 A</t>
  </si>
  <si>
    <t>1.72 A</t>
  </si>
  <si>
    <t>1.56 A</t>
  </si>
  <si>
    <t>1.59 A</t>
  </si>
  <si>
    <t>1.96 A</t>
  </si>
  <si>
    <t>1.61 A</t>
  </si>
  <si>
    <t>1.64 A</t>
  </si>
  <si>
    <t>1.66 A</t>
  </si>
  <si>
    <t>1.63 A</t>
  </si>
  <si>
    <t>1.51 A</t>
  </si>
  <si>
    <t>2.08 A</t>
  </si>
  <si>
    <t>1.89 A</t>
  </si>
  <si>
    <t>2.34 A</t>
  </si>
  <si>
    <t>A,B</t>
  </si>
  <si>
    <t>A,B,C,D</t>
  </si>
  <si>
    <t>X</t>
  </si>
  <si>
    <t>A,C</t>
  </si>
  <si>
    <t>inf</t>
  </si>
  <si>
    <t>1-330</t>
  </si>
  <si>
    <t>1-321</t>
  </si>
  <si>
    <t>1-298</t>
  </si>
  <si>
    <t>2-298</t>
  </si>
  <si>
    <t>1-283</t>
  </si>
  <si>
    <t>1-299</t>
  </si>
  <si>
    <t>1-1 | 2-298</t>
  </si>
  <si>
    <t>1-1 | 2-321</t>
  </si>
  <si>
    <t>2-321</t>
  </si>
  <si>
    <t>1-282</t>
  </si>
  <si>
    <t>1-320</t>
  </si>
  <si>
    <t>2-301</t>
  </si>
  <si>
    <t>1-301</t>
  </si>
  <si>
    <t>1-284</t>
  </si>
  <si>
    <t>1-298 | 407-546</t>
  </si>
  <si>
    <t>2-297</t>
  </si>
  <si>
    <t>2-299</t>
  </si>
  <si>
    <t>Protein - Ligand</t>
  </si>
  <si>
    <t>Ki</t>
  </si>
  <si>
    <t>IC50</t>
  </si>
  <si>
    <t>Kd</t>
  </si>
  <si>
    <t xml:space="preserve"> =</t>
  </si>
  <si>
    <t xml:space="preserve"> &lt;</t>
  </si>
  <si>
    <t>uM</t>
  </si>
  <si>
    <t>nM</t>
  </si>
  <si>
    <t>mM</t>
  </si>
  <si>
    <t>(TPI)</t>
  </si>
  <si>
    <t>(7-mer)</t>
  </si>
  <si>
    <t>(PIC)</t>
  </si>
  <si>
    <t>(OAI)</t>
  </si>
  <si>
    <t>(761)</t>
  </si>
  <si>
    <t>(OBA)</t>
  </si>
  <si>
    <t>(OPA)</t>
  </si>
  <si>
    <t>(OTA)</t>
  </si>
  <si>
    <t>(878)</t>
  </si>
  <si>
    <t>(INZ)</t>
  </si>
  <si>
    <t>(INX)</t>
  </si>
  <si>
    <t>(COL) ligand is compound 29; -logKi=5.08</t>
  </si>
  <si>
    <t>(FNP)</t>
  </si>
  <si>
    <t>(FEP)</t>
  </si>
  <si>
    <t>(DBD) ligand is compound f1; protein is PTPN1</t>
  </si>
  <si>
    <t>(BGD)</t>
  </si>
  <si>
    <t>(989)</t>
  </si>
  <si>
    <t>(515)</t>
  </si>
  <si>
    <t>(794)</t>
  </si>
  <si>
    <t>(964)</t>
  </si>
  <si>
    <t>(901)</t>
  </si>
  <si>
    <t>(588)</t>
  </si>
  <si>
    <t>(968) Ki=17uM</t>
  </si>
  <si>
    <t>(418) incomplete ligand structure</t>
  </si>
  <si>
    <t>(SNA) incomplete ligand structure</t>
  </si>
  <si>
    <t>(941)</t>
  </si>
  <si>
    <t>(234)</t>
  </si>
  <si>
    <t>(335)</t>
  </si>
  <si>
    <t>(P27)</t>
  </si>
  <si>
    <t>(P90)</t>
  </si>
  <si>
    <t>(213)</t>
  </si>
  <si>
    <t>(214)</t>
  </si>
  <si>
    <t>(600)</t>
  </si>
  <si>
    <t>(429)</t>
  </si>
  <si>
    <t>(BB3)</t>
  </si>
  <si>
    <t>(892)</t>
  </si>
  <si>
    <t>(FRJ)</t>
  </si>
  <si>
    <t>(LO1)</t>
  </si>
  <si>
    <t>(IX1)</t>
  </si>
  <si>
    <t>(982)</t>
  </si>
  <si>
    <t>(598)</t>
  </si>
  <si>
    <t>(T1D) IC50=2.47uM</t>
  </si>
  <si>
    <t>(T2D) ligand is compound 20</t>
  </si>
  <si>
    <t>(IZD)</t>
  </si>
  <si>
    <t>(F16)</t>
  </si>
  <si>
    <t>(F20)</t>
  </si>
  <si>
    <t>(F17)</t>
  </si>
  <si>
    <t>(DFM)</t>
  </si>
  <si>
    <t>(DFJ)</t>
  </si>
  <si>
    <t>(F32)</t>
  </si>
  <si>
    <t>(IZE)</t>
  </si>
  <si>
    <t>(IZB)</t>
  </si>
  <si>
    <t>(IZF)</t>
  </si>
  <si>
    <t>(1C2) IC50=42.5uM</t>
  </si>
  <si>
    <t>(SK2)</t>
  </si>
  <si>
    <t>(ENT)</t>
  </si>
  <si>
    <t>(UN5)</t>
  </si>
  <si>
    <t>(UN6)</t>
  </si>
  <si>
    <t>(UN7)</t>
  </si>
  <si>
    <t>(073) IC50=142+/-41nM</t>
  </si>
  <si>
    <t>(073) IC50=39+/-10nM</t>
  </si>
  <si>
    <t>(694)</t>
  </si>
  <si>
    <t>(509)</t>
  </si>
  <si>
    <t>(512)</t>
  </si>
  <si>
    <t>(902) compound 49g</t>
  </si>
  <si>
    <t>(521) compound 26c</t>
  </si>
  <si>
    <t>(527)</t>
  </si>
  <si>
    <t>(4B3)</t>
  </si>
  <si>
    <t>(910)</t>
  </si>
  <si>
    <t>(024)</t>
  </si>
  <si>
    <t>(IZ1) pNPP enzyme assay. compound 4A</t>
  </si>
  <si>
    <t>(IZ2) pNPP enzyme assay. compound 4B</t>
  </si>
  <si>
    <t>(IZ3) pNPP enzyme assay. compound 3I</t>
  </si>
  <si>
    <t>(IZ4) pNPP enzyme assay. compound 4H</t>
  </si>
  <si>
    <t>(IZ5) pNPP enzyme assay. compound 4I</t>
  </si>
  <si>
    <t>(35B) ligand is compound 8</t>
  </si>
  <si>
    <t>(410)</t>
  </si>
  <si>
    <t>(825)</t>
  </si>
  <si>
    <t>(LZP) ligand is compound LZP6, Ki=12+/-0.6uM; IC50=16+/-2uM</t>
  </si>
  <si>
    <t>(LZQ) ligand is compound LZP25, Ki=16.3+/-1.1uM; IC50=20+/-5uM</t>
  </si>
  <si>
    <t>(10-mer) ligand is 10-mer Src-derived peptide inhibitor: AC-1</t>
  </si>
  <si>
    <t>(10-mer) ligand is 10-mer Src-derived peptide inhibitor: AC-4</t>
  </si>
  <si>
    <t>(1CG)</t>
  </si>
  <si>
    <t>(OTA) PTP1B:TCS401</t>
  </si>
  <si>
    <t>(OTA) PTP1B delta 7:TCS401</t>
  </si>
  <si>
    <t>(OTA) PTP1B YAYA:TCS401; redundant to 5k9w</t>
  </si>
  <si>
    <t>(OTA) PTP1B T178A:TCS401</t>
  </si>
  <si>
    <t>(OTA) PTP1B L192A:TCS401</t>
  </si>
  <si>
    <t>(OTA) PTP1B delta7 P185G:TCS401</t>
  </si>
  <si>
    <t>(OTA) PTP1B N193A :TCS401</t>
  </si>
  <si>
    <t>(73U) ligand is compound 5b</t>
  </si>
  <si>
    <t>(D0P) [Covalent complex] [Incomplete ligand] ligand is compound 2, Ki=7.1+/-1.1uM</t>
  </si>
  <si>
    <t>druggability_score</t>
  </si>
  <si>
    <t>pocket_score</t>
  </si>
  <si>
    <t>pocket_number</t>
  </si>
  <si>
    <t>volume</t>
  </si>
  <si>
    <t>area</t>
  </si>
  <si>
    <t>fraction_apolar</t>
  </si>
  <si>
    <t>domains</t>
  </si>
  <si>
    <t>p10</t>
  </si>
  <si>
    <t>p1</t>
  </si>
  <si>
    <t>p13</t>
  </si>
  <si>
    <t>p9</t>
  </si>
  <si>
    <t>p3</t>
  </si>
  <si>
    <t>p30</t>
  </si>
  <si>
    <t>p74</t>
  </si>
  <si>
    <t>p75</t>
  </si>
  <si>
    <t>p2</t>
  </si>
  <si>
    <t>p6</t>
  </si>
  <si>
    <t>p4</t>
  </si>
  <si>
    <t>Tyrosine-protein phosphatase (4.0%),Y_phosphatase (4.0%)</t>
  </si>
  <si>
    <t>Tyrosine-protein phosphatase (6.0%),Y_phosphatase (7.0%)</t>
  </si>
  <si>
    <t>Tyrosine-protein phosphatase (2.0%),Y_phosphatase (2.0%)</t>
  </si>
  <si>
    <t>Tyrosine-protein phosphatase (4.0%),Y_phosphatase (5.0%)</t>
  </si>
  <si>
    <t>Tyrosine-protein phosphatase (5.0%),Y_phosphatase (6.0%)</t>
  </si>
  <si>
    <t>Tyrosine-protein phosphatase (3.0%),Y_phosphatase (3.0%)</t>
  </si>
  <si>
    <t>Tyrosine-protein phosphatase (6.0%),Y_phosphatase (5.0%)</t>
  </si>
  <si>
    <t>Tyrosine-protein phosphatase (4.0%),Y_phosphatase (3.0%)</t>
  </si>
  <si>
    <t>Tyrosine-protein phosphatase (7.0%),Y_phosphatase (8.0%)</t>
  </si>
  <si>
    <t>Tyrosine-protein phosphatase (3.0%),Y_phosphatase (4.0%)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</si>
  <si>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</si>
  <si>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</si>
  <si>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</si>
  <si>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</si>
  <si>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</si>
  <si>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</si>
  <si>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</si>
  <si>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</si>
  <si>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</si>
  <si>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</si>
  <si>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</si>
  <si>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</si>
  <si>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</si>
  <si>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</si>
  <si>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</si>
  <si>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</si>
  <si>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</si>
  <si>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</si>
  <si>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</si>
  <si>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</si>
  <si>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</si>
  <si>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</si>
  <si>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</si>
  <si>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</si>
  <si>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</si>
  <si>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</si>
  <si>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</si>
  <si>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</si>
  <si>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</si>
  <si>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</si>
  <si>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</si>
  <si>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</si>
  <si>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</si>
  <si>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</si>
  <si>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</si>
  <si>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</si>
  <si>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CHEMBL244563</t>
  </si>
  <si>
    <t>CHEMBL395722</t>
  </si>
  <si>
    <t>CHEMBL1235987</t>
  </si>
  <si>
    <t>CHEMBL1232186</t>
  </si>
  <si>
    <t>CHEMBL230860</t>
  </si>
  <si>
    <t>CHEMBL230862</t>
  </si>
  <si>
    <t>CHEMBL326115</t>
  </si>
  <si>
    <t>CHEMBL1232859</t>
  </si>
  <si>
    <t>CHEMBL243267</t>
  </si>
  <si>
    <t>CHEMBL243268</t>
  </si>
  <si>
    <t>CHEMBL397415</t>
  </si>
  <si>
    <t>CHEMBL541214</t>
  </si>
  <si>
    <t>CHEMBL387614</t>
  </si>
  <si>
    <t>CHEMBL390245</t>
  </si>
  <si>
    <t>CHEMBL3818452</t>
  </si>
  <si>
    <t>CHEMBL230645</t>
  </si>
  <si>
    <t>CHEMBL230751</t>
  </si>
  <si>
    <t>CHEMBL230752</t>
  </si>
  <si>
    <t>CHEMBL230325</t>
  </si>
  <si>
    <t>CHEMBL244361</t>
  </si>
  <si>
    <t>CHEMBL390244</t>
  </si>
  <si>
    <t>CHEMBL116605</t>
  </si>
  <si>
    <t>CHEMBL198940</t>
  </si>
  <si>
    <t>CHEMBL230543</t>
  </si>
  <si>
    <t>CHEMBL397903</t>
  </si>
  <si>
    <t>CHEMBL372592</t>
  </si>
  <si>
    <t>CHEMBL1241315</t>
  </si>
  <si>
    <t>CHEMBL590122</t>
  </si>
  <si>
    <t>CHEMBL185891</t>
  </si>
  <si>
    <t>CHEMBL591998</t>
  </si>
  <si>
    <t>CHEMBL2377808</t>
  </si>
  <si>
    <t>CHEMBL1230341</t>
  </si>
  <si>
    <t>CHEMBL558555</t>
  </si>
  <si>
    <t>CHEMBL324968</t>
  </si>
  <si>
    <t>CHEMBL3969776</t>
  </si>
  <si>
    <t>CHEMBL244564</t>
  </si>
  <si>
    <t>CHEMBL1162226</t>
  </si>
  <si>
    <t>CHEMBL1162228</t>
  </si>
  <si>
    <t>CHEMBL243942</t>
  </si>
  <si>
    <t>CHEMBL1765345</t>
  </si>
  <si>
    <t>CHEMBL3426930</t>
  </si>
  <si>
    <t>CHEMBL117699</t>
  </si>
  <si>
    <t>CHEMBL230643</t>
  </si>
  <si>
    <t>CHEMBL117496</t>
  </si>
  <si>
    <t>CHEMBL244148</t>
  </si>
  <si>
    <t>CHEMBL371929</t>
  </si>
  <si>
    <t>CHEMBL244360</t>
  </si>
  <si>
    <t>CHEMBL198882</t>
  </si>
  <si>
    <t>CHEMBL55243</t>
  </si>
  <si>
    <t>CHEMBL564753</t>
  </si>
  <si>
    <t>CHEMBL388426</t>
  </si>
  <si>
    <t>CHEMBL3818765</t>
  </si>
  <si>
    <t>CHEMBL369943</t>
  </si>
  <si>
    <t>CHEMBL1077438</t>
  </si>
  <si>
    <t>CHEMBL291557</t>
  </si>
  <si>
    <t>CHEMBL325029</t>
  </si>
  <si>
    <t>CHEMBL243941</t>
  </si>
  <si>
    <t>CHEMBL55553</t>
  </si>
  <si>
    <t>CHEMBL56032</t>
  </si>
  <si>
    <t>CHEMBL116692</t>
  </si>
  <si>
    <t>CHEMBL215335</t>
  </si>
  <si>
    <t>CHEMBL539916</t>
  </si>
  <si>
    <t>CHEMBL107729</t>
  </si>
  <si>
    <t>CHEMBL549752</t>
  </si>
  <si>
    <t>CHEMBL3818451</t>
  </si>
  <si>
    <t>CHEMBL2369450</t>
  </si>
  <si>
    <t>CHEMBL68125</t>
  </si>
  <si>
    <t>CHEMBL382311</t>
  </si>
  <si>
    <t>CHEMBL396554</t>
  </si>
  <si>
    <t>CHEMBL54596</t>
  </si>
  <si>
    <t>CHEMBL554920</t>
  </si>
  <si>
    <t>CHEMBL2370296</t>
  </si>
  <si>
    <t>CHEMBL243732</t>
  </si>
  <si>
    <t>CHEMBL383882</t>
  </si>
  <si>
    <t>CHEMBL243940</t>
  </si>
  <si>
    <t>CHEMBL175198</t>
  </si>
  <si>
    <t>CHEMBL1765350</t>
  </si>
  <si>
    <t>CHEMBL139393</t>
  </si>
  <si>
    <t>CHEMBL293942</t>
  </si>
  <si>
    <t>CHEMBL214912</t>
  </si>
  <si>
    <t>CHEMBL539915</t>
  </si>
  <si>
    <t>CHEMBL553641</t>
  </si>
  <si>
    <t>CHEMBL554572</t>
  </si>
  <si>
    <t>CHEMBL140120</t>
  </si>
  <si>
    <t>CHEMBL2017853</t>
  </si>
  <si>
    <t>CHEMBL214502</t>
  </si>
  <si>
    <t>CHEMBL396555</t>
  </si>
  <si>
    <t>CHEMBL241070</t>
  </si>
  <si>
    <t>CHEMBL394853</t>
  </si>
  <si>
    <t>CHEMBL429105</t>
  </si>
  <si>
    <t>CHEMBL539154</t>
  </si>
  <si>
    <t>CHEMBL555016</t>
  </si>
  <si>
    <t>CHEMBL386616</t>
  </si>
  <si>
    <t>CHEMBL116901</t>
  </si>
  <si>
    <t>CHEMBL244147</t>
  </si>
  <si>
    <t>CHEMBL326830</t>
  </si>
  <si>
    <t>CHEMBL394852</t>
  </si>
  <si>
    <t>CHEMBL3426914</t>
  </si>
  <si>
    <t>CHEMBL293370</t>
  </si>
  <si>
    <t>CHEMBL538192</t>
  </si>
  <si>
    <t>CHEMBL542009</t>
  </si>
  <si>
    <t>CHEMBL555015</t>
  </si>
  <si>
    <t>CHEMBL556275</t>
  </si>
  <si>
    <t>CHEMBL2017852</t>
  </si>
  <si>
    <t>CHEMBL294644</t>
  </si>
  <si>
    <t>CHEMBL397255</t>
  </si>
  <si>
    <t>CHEMBL243731</t>
  </si>
  <si>
    <t>CHEMBL3098852</t>
  </si>
  <si>
    <t>CHEMBL214911</t>
  </si>
  <si>
    <t>CHEMBL2017854</t>
  </si>
  <si>
    <t>CHEMBL2017855</t>
  </si>
  <si>
    <t>CHEMBL55274</t>
  </si>
  <si>
    <t>CHEMBL56882</t>
  </si>
  <si>
    <t>CHEMBL326829</t>
  </si>
  <si>
    <t>CHEMBL383967</t>
  </si>
  <si>
    <t>CHEMBL198012</t>
  </si>
  <si>
    <t>CHEMBL368340</t>
  </si>
  <si>
    <t>CHEMBL2017850</t>
  </si>
  <si>
    <t>CHEMBL212232</t>
  </si>
  <si>
    <t>CHEMBL387242</t>
  </si>
  <si>
    <t>CHEMBL303333</t>
  </si>
  <si>
    <t>CHEMBL538362</t>
  </si>
  <si>
    <t>CHEMBL538428</t>
  </si>
  <si>
    <t>CHEMBL556729</t>
  </si>
  <si>
    <t>CHEMBL557677</t>
  </si>
  <si>
    <t>CHEMBL562239</t>
  </si>
  <si>
    <t>CHEMBL179166</t>
  </si>
  <si>
    <t>CHEMBL369005</t>
  </si>
  <si>
    <t>CHEMBL214378</t>
  </si>
  <si>
    <t>CHEMBL2430577</t>
  </si>
  <si>
    <t>CHEMBL394851</t>
  </si>
  <si>
    <t>CHEMBL3911307</t>
  </si>
  <si>
    <t>CHEMBL407272</t>
  </si>
  <si>
    <t>CHEMBL292849</t>
  </si>
  <si>
    <t>CHEMBL611611</t>
  </si>
  <si>
    <t>CHEMBL214794</t>
  </si>
  <si>
    <t>CHEMBL2017848</t>
  </si>
  <si>
    <t>CHEMBL2205895</t>
  </si>
  <si>
    <t>CHEMBL369818</t>
  </si>
  <si>
    <t>CHEMBL1161219</t>
  </si>
  <si>
    <t>CHEMBL138152</t>
  </si>
  <si>
    <t>CHEMBL379196</t>
  </si>
  <si>
    <t>CHEMBL136044</t>
  </si>
  <si>
    <t>CHEMBL138277</t>
  </si>
  <si>
    <t>CHEMBL138951</t>
  </si>
  <si>
    <t>CHEMBL213662</t>
  </si>
  <si>
    <t>CHEMBL385276</t>
  </si>
  <si>
    <t>CHEMBL541952</t>
  </si>
  <si>
    <t>Protein-tyrosine phosphatase 1B</t>
  </si>
  <si>
    <t>T-cell protein-tyrosine phosphatase</t>
  </si>
  <si>
    <t>Receptor-type tyrosine-protein phosphatase alpha</t>
  </si>
  <si>
    <t>Leukocyte common antigen</t>
  </si>
  <si>
    <t>354244</t>
  </si>
  <si>
    <t>354246</t>
  </si>
  <si>
    <t>354242</t>
  </si>
  <si>
    <t>Binding</t>
  </si>
  <si>
    <t>Homo sapiens</t>
  </si>
  <si>
    <t>Inhibition of human recombinant PTP1B</t>
  </si>
  <si>
    <t>Inhibition of PTP1B (unknown origin)</t>
  </si>
  <si>
    <t>Inhibition of human PTP1B catalytic domain expressed in Escherichia coli assessed as pNPP hydrolysis measured every 30 secs for 15 mins</t>
  </si>
  <si>
    <t>Inhibitory activity against protein-tyrosine phosphatase 1B (PTP 1B) was determined</t>
  </si>
  <si>
    <t>Inhibitory activity against Protein-tyrosine phosphatase 1B</t>
  </si>
  <si>
    <t>Inhibition of PTP1B expressed in human HepG2 cells</t>
  </si>
  <si>
    <t>Inhibition of PTP1B</t>
  </si>
  <si>
    <t>Inhibition of PTP1B expressed in Escherichia coli BL21 (DE3) cells using p-nitrophenyl phosphate as substrate after 2 to 3 mins by spectrophotometric analysis</t>
  </si>
  <si>
    <t>Inhibition of PTP1B catalytic domain (1 to 321 residues) (unknown origin) expressed in Escherichia coli BL21 (DE3) cells using p-Nitrophenyl phosphate as substrate</t>
  </si>
  <si>
    <t>Binding affinity for Protein-tyrosine phosphatase 1B</t>
  </si>
  <si>
    <t>Inhibitory constant against Protein-tyrosine phosphatase 1B (PTB1B)</t>
  </si>
  <si>
    <t>Inhibitory activity against Protein-tyrosine phosphatase 1B (PTP 1B) was determined</t>
  </si>
  <si>
    <t>Inhibition of Protein-tyrosine phosphatase 1B</t>
  </si>
  <si>
    <t>Inhibitory activity against protein tyrosine phosphatase 1B using O-methyl fluorescein monophosphate</t>
  </si>
  <si>
    <t>Inhibition of human recombinant PTP1B after 30 mins by spectrophotometry</t>
  </si>
  <si>
    <t>Inhibitory activity against Protein-tyrosine phosphatase 1B at pH 5.5</t>
  </si>
  <si>
    <t>PTP pNPP Assay: PTP activity was assayed using p-nitrophenyl phosphate (pNPP) as a substrate in DMG buffer (50 mM DMG, pH 7.0, 1 mM EDTA, 150 mM NaCl, 2 mM DTT, 0.1 mg/mL BSA) at 25° C. The assays were performed in 96-well plates. Normally, to determine the IC50 values, the reaction was initiated by the addition of enzyme (final concentration of 10 nM) to a reaction mixture (0.2 mL) containing 2 mM (Km for the substrate) pNPP with various concentrations of inhibitors. The reaction rate was measured using a Spectra Max Plus 384 Microplate Spectrophotometer (Molecular Devices). For compound 10, the final TC-PTP concentration was 0.04 nM. The reactions were incubated at room temperature for 30 min and quenched with 5N NaOH. The absorbance at 405 nm was read on the SpectraMax Plus 384 Microplate Spectrophotometer. For the reversibility test, the enzyme was incubated with the inhibitor at room temperature for 30 min before pNPP was added to initiate the reaction. The reaction was then incubated at room temperature.</t>
  </si>
  <si>
    <t>Inhibition of human PTP1B expressed in Escherichia coli BL21(DE3) cells</t>
  </si>
  <si>
    <t>Inhibition of PTPN1</t>
  </si>
  <si>
    <t>Competitive inhibition of PTP1B (unknown origin)</t>
  </si>
  <si>
    <t>Inhibitory activity tested against Protein-tyrosine phosphatase 1B (PTP1B)</t>
  </si>
  <si>
    <t>Inhibition of PTP1B (unknown origin) using p-nitrophenyl phosphate as substrate by colorimetric method</t>
  </si>
  <si>
    <t>Competitive inhibition of PTP1B mediated pNPP hydrolysis by Lineweaver-Burke plot analysis</t>
  </si>
  <si>
    <t>Inhibition of human PTP1B (1 to 288 residues) expressed in Escherichia coli BL21 (DE3) cells using p-nitrophenyl phosphate as substrate monitered every 30 secs for 15 mins by micro plate reader method</t>
  </si>
  <si>
    <t>Inhibition of Protein-tyrosine phosphatase 1B (PTP1B)</t>
  </si>
  <si>
    <t>Inhibition of human PTP1B (1 to 288 residues) expressed in Escherichia coli BL21 (DE3) cells using p-nitrophenyl phosphate as substrate by colorimetric method</t>
  </si>
  <si>
    <t>Compound was evaluated for the binding affinity against protein-tyrosine phosphatase 1B (PTP1B)</t>
  </si>
  <si>
    <t>In vitro inhibition of human protein-tyrosine phosphatase 1B.</t>
  </si>
  <si>
    <t>Inhibition constant against protein-tyrosine phosphatase 1B by PNPP enzyme assay</t>
  </si>
  <si>
    <t>Inhibitory activity against human Protein-tyrosinephosphatase 1B (PTP1B)</t>
  </si>
  <si>
    <t>Inhibitory activity against human protein tyrosine phosphatase 1B (PTP1B)</t>
  </si>
  <si>
    <t>Inhibition of recombinant human PTP1B using p-nitrophenyl phosphate as substrate after 40 mins</t>
  </si>
  <si>
    <t>Inhibition of PTP1B I219A mutant</t>
  </si>
  <si>
    <t>Inhibitory effect against recombinant human protein-tyrosine phosphatase 1B (PTP1B), using p-nitrophenyl phosphate substrate at pH 5.5.</t>
  </si>
  <si>
    <t>Inhibition of human recombinant PTP1B (1 to 321 residues) catalytic domain expressed in Escherichia coli BL21 (DE3) cells using p-nitrophenyl phosphate as substrate after 60 mins at pH 5.5 by micro plate reader method</t>
  </si>
  <si>
    <t>Inhibition of human recombinant PTP1B expressed in Escherichia coli using para-nitrophenyl phosphate as substrate preincubated for 30 mins followed by substrate addition measured by fluorescence analysis</t>
  </si>
  <si>
    <t>Inhibition of PTP1B assessed as pNPP hydrolysis</t>
  </si>
  <si>
    <t>Inhibition of PTP1B catalytic domain (1 to 321 amino acids) (unknown origin) expressed in Escherichia coli Rosetta (DE3) incubated for 30 mins followed by UV irradiation with 365 nm for 45 mins by pNPP assay</t>
  </si>
  <si>
    <t>Mixed type inhibition of human recombinant PTP1B expressed in Escherichia coli TB1 using p-nitrophenylphosphate as substrate by Double reciprocal plot analysis</t>
  </si>
  <si>
    <t>Inhibition of PTP1B (unknown origin) expressed in Escherichia coli assessed as conversion of pNPP to 4-nitrophenol</t>
  </si>
  <si>
    <t>Reversible inhibition of recombinant full length PTP1B (unknown origin) assessed as p-nitrophenyl phosphate conversion to p-nitrophenol after 10 mins by spectrophotometric analysis</t>
  </si>
  <si>
    <t>Competitive inhibition of recombinant full length PTP1B (unknown origin) assessed as p-nitrophenyl phosphate conversion to p-nitrophenol by Lineweaver-Burk plot analysis</t>
  </si>
  <si>
    <t>Competitive inhibition of PTP1B by para-nitrophenyl phosphate release assay</t>
  </si>
  <si>
    <t>Binding affinity towards the binding site in PTP1B enzyme</t>
  </si>
  <si>
    <t>CHEMBL896126</t>
  </si>
  <si>
    <t>CHEMBL3748083</t>
  </si>
  <si>
    <t>CHEMBL3595323</t>
  </si>
  <si>
    <t>CHEMBL770976</t>
  </si>
  <si>
    <t>CHEMBL838572</t>
  </si>
  <si>
    <t>CHEMBL909070</t>
  </si>
  <si>
    <t>CHEMBL1067743</t>
  </si>
  <si>
    <t>CHEMBL1071696</t>
  </si>
  <si>
    <t>CHEMBL1767946</t>
  </si>
  <si>
    <t>CHEMBL2015664</t>
  </si>
  <si>
    <t>CHEMBL3819939</t>
  </si>
  <si>
    <t>CHEMBL1026933</t>
  </si>
  <si>
    <t>CHEMBL768529</t>
  </si>
  <si>
    <t>CHEMBL770980</t>
  </si>
  <si>
    <t>CHEMBL770975</t>
  </si>
  <si>
    <t>CHEMBL770347</t>
  </si>
  <si>
    <t>CHEMBL1053998</t>
  </si>
  <si>
    <t>CHEMBL885363</t>
  </si>
  <si>
    <t>CHEMBL1248462</t>
  </si>
  <si>
    <t>CHEMBL838509</t>
  </si>
  <si>
    <t>CHEMBL2378244</t>
  </si>
  <si>
    <t>CHEMBL3062587</t>
  </si>
  <si>
    <t>CHEMBL981143</t>
  </si>
  <si>
    <t>CHEMBL3887771</t>
  </si>
  <si>
    <t>CHEMBL951535</t>
  </si>
  <si>
    <t>CHEMBL1050895</t>
  </si>
  <si>
    <t>CHEMBL3430024</t>
  </si>
  <si>
    <t>CHEMBL770978</t>
  </si>
  <si>
    <t>CHEMBL3819929</t>
  </si>
  <si>
    <t>CHEMBL1099982</t>
  </si>
  <si>
    <t>CHEMBL3819914</t>
  </si>
  <si>
    <t>CHEMBL854221</t>
  </si>
  <si>
    <t>CHEMBL771820</t>
  </si>
  <si>
    <t>CHEMBL3819932</t>
  </si>
  <si>
    <t>CHEMBL770345</t>
  </si>
  <si>
    <t>CHEMBL770979</t>
  </si>
  <si>
    <t>CHEMBL871670</t>
  </si>
  <si>
    <t>CHEMBL771321</t>
  </si>
  <si>
    <t>CHEMBL770977</t>
  </si>
  <si>
    <t>CHEMBL3430023</t>
  </si>
  <si>
    <t>CHEMBL869785</t>
  </si>
  <si>
    <t>CHEMBL770981</t>
  </si>
  <si>
    <t>CHEMBL3819933</t>
  </si>
  <si>
    <t>CHEMBL2019336</t>
  </si>
  <si>
    <t>CHEMBL886819</t>
  </si>
  <si>
    <t>CHEMBL3429393</t>
  </si>
  <si>
    <t>CHEMBL3102573</t>
  </si>
  <si>
    <t>CHEMBL2378245</t>
  </si>
  <si>
    <t>CHEMBL2433506</t>
  </si>
  <si>
    <t>CHEMBL2433519</t>
  </si>
  <si>
    <t>CHEMBL2214491</t>
  </si>
  <si>
    <t>CHEMBL756371</t>
  </si>
  <si>
    <t>OC(=O)COc1c(Cl)c(sc1C(=O)O)c2cccc(NC3CCN(CC3)S(=O)(=O)Cc4ccccc4)c2</t>
  </si>
  <si>
    <t>CS(=O)(=O)Nc1ccccc1CS(=O)(=O)N2CCC(CC2)Nc3cccc(c3)c4sc(C(=O)O)c(OCC(=O)O)c4Br</t>
  </si>
  <si>
    <t>NC(=O)[C@@H](CS)NC(=O)CCCCCNC(=O)[C@H](Cc1ccc(cc1)C(F)(F)P(=O)(O)O)NC(=O)[C@@H](CC(=O)O)NC(=O)Cc2ccc(cc2)C(F)(F)P(=O)(O)O</t>
  </si>
  <si>
    <t>NC(=O)[C@H](Cc1ccc(cc1)C(F)(F)P(=O)(O)O)NC(=O)[C@H](Cc2ccccc2)NC(=O)Cc3ccc(cc3)C(F)(F)P(=O)(O)O</t>
  </si>
  <si>
    <t>Nc1ccccc1CS(=O)(=O)N2CCC(CC2)Nc3cccc(c3)c4sc(C(=O)O)c(OCC(=O)O)c4Br</t>
  </si>
  <si>
    <t>CC(=O)Nc1ccccc1CS(=O)(=O)N2CCC(CC2)Nc3cccc(c3)c4sc(C(=O)O)c(OCC(=O)O)c4Br</t>
  </si>
  <si>
    <t>NC(=O)[C@H](Cc1ccc(cc1)C(F)(F)P(=O)(O)O)NC(=O)[C@H](CC(=O)O)NC(=O)Cc2ccc(cc2)C(F)(F)P(=O)(O)O</t>
  </si>
  <si>
    <t>N[C@@H](Cc1ccc(cc1)C(F)(F)P(=O)(O)O)C(=O)O</t>
  </si>
  <si>
    <t>COc1ccccc1NC(=O)N2CCC(CNc3cccc(c3)c4sc(C(=O)O)c(OCC(=O)O)c4Br)CC2</t>
  </si>
  <si>
    <t>Cc1cccc(C)c1NC(=O)N2CCC(CNc3cccc(c3)c4sc(C(=O)O)c(OCC(=O)O)c4Br)CC2</t>
  </si>
  <si>
    <t>Cc1ccccc1NC(=O)N2CCC(CNc3cccc(c3)c4sc(C(=O)O)c(OCC(=O)O)c4Br)CC2</t>
  </si>
  <si>
    <t>OC(=O)COc1c(Br)c(sc1C(=O)O)c2cccc(NC3CCN(CC3)S(=O)(=O)Cc4ccccc4)c2</t>
  </si>
  <si>
    <t>OC(=O)COc1c(Br)c(sc1C(=O)O)c2cccc(NCC3CCN(CC3)C(=O)Nc4ccccc4Cl)c2</t>
  </si>
  <si>
    <t>Cc1ccccc1CS(=O)(=O)N2CCC(CC2)Nc3cccc(c3)c4sc(C(=O)O)c(OCC(=O)O)c4Br</t>
  </si>
  <si>
    <t>NC(=O)[C@H](Cc1ccc(cc1)C(F)(F)P(=O)(O)O)NC(=O)[C@H](Cc2ccc(O)cc2)NC(=O)Cc3ccc(cc3)C(F)(F)P(=O)(O)O</t>
  </si>
  <si>
    <t>OC(=O)COc1c(Br)c(sc1C(=O)O)c2cccc(NC3CCN(CC3)S(=O)(=O)Cc4ccccc4Cl)c2</t>
  </si>
  <si>
    <t>OC(=O)COc1c(Br)c(sc1C(=O)O)c2cccc(NC3CCN(CC3)S(=O)(=O)Cc4ccccc4C(F)(F)F)c2</t>
  </si>
  <si>
    <t>Cc1cccc(C)c1CS(=O)(=O)N2CCC(CC2)Nc3cccc(c3)c4sc(C(=O)O)c(OCC(=O)O)c4Br</t>
  </si>
  <si>
    <t>OC(=O)COc1c(Br)c(sc1C(=O)O)c2cccc(NCC3CCN(CC3)C(=O)Nc4ccccc4)c2</t>
  </si>
  <si>
    <t>Cc1c(OCC(=O)O)c(sc1c2cccc(NC3CCN(CC3)S(=O)(=O)Cc4ccccc4)c2)C(=O)O</t>
  </si>
  <si>
    <t>OC(=O)COc1c(Br)c(sc1C(=O)O)c2cccc(NC3CCN(CC3)S(=O)(=O)Cc4cccc(Cl)c4)c2</t>
  </si>
  <si>
    <t>CCc1cc(CC(NC(=O)C)C(=O)NCCCCOc2cccc(O)c2C(=O)OC)ccc1N(C(=O)C(=O)O)c3ccccc3C(=O)O</t>
  </si>
  <si>
    <t>CN(C)S(=O)(=O)c1ccc(CN(Cc2ccc(c(Br)c2)C(F)(F)P(=O)(O)O)S(=O)(=O)c3ccc(OCC(=O)O)cc3)cc1</t>
  </si>
  <si>
    <t>OC(=O)COc1c(Br)c(sc1C(=O)O)c2cccc(OCC3CCN(CC3)C(=O)Nc4ccccc4)c2</t>
  </si>
  <si>
    <t>CCNC(=O)Nc1ccccc1CS(=O)(=O)N2CCC(CC2)Nc3cccc(c3)c4sc(C(=O)O)c(OCC(=O)O)c4Br</t>
  </si>
  <si>
    <t>CN(Cc1ccccc1)C(=O)CN(Cc2ccc(c(Br)c2)C(F)(F)P(=O)(O)O)S(=O)(=O)c3ccc(OCC(=O)O)cc3</t>
  </si>
  <si>
    <t>CCc1cc(C[C@H]2NC(=O)CN(CCCCOc3cccc(O)c3C(=O)OC)C2=O)ccc1N(C(=O)C(=O)O)c4ccccc4C(=O)O</t>
  </si>
  <si>
    <t>CCc1cc(C[C@H](NC(=O)C)C(=O)NCCCCOc2cccc(O)c2C(=O)OC)ccc1N(C(=O)C(=O)O)c3ccccc3C(=O)O</t>
  </si>
  <si>
    <t>OC(=O)C(=O)Nc1sc2C(CNC(=O)c3cc4cc(F)ccc4[nH]3)NCCc2c1C(=O)O</t>
  </si>
  <si>
    <t>OC(=O)C(=O)Nc1sc2[C@H](CNC(=O)c3cc4cc(F)ccc4[nH]3)NCCc2c1C(=O)O</t>
  </si>
  <si>
    <t>CCc1cc(CN(C(=O)C)C(=O)NCCCCOc2cccc(O)c2C(=O)OC)ccc1N(C(=O)C(=O)O)c3ccccc3C(=O)O</t>
  </si>
  <si>
    <t>CC(=O)N[C@@H](Cc1ccc(N(C(=O)C(=O)O)c2ccccc2C(=O)O)c3ccccc13)C(=O)NCCCCCOc4cc5ccccc5cc4C(=O)O</t>
  </si>
  <si>
    <t>CCCCCNC(=O)[C@H](Cc1ccc(N(C(=O)C(=O)O)c2ccccc2C(=O)O)c(\C=C\C(=O)N)c1)NC(=O)[C@H](Cc3ccccc3)NC(=O)CCC(=O)O</t>
  </si>
  <si>
    <t>CC(=O)NC(Cc1ccc(N(C(=O)C(=O)O)c2ccccc2C(=O)O)c3ccccc13)C(=O)NCCCCCOc4cc5ccccc5cc4C(=O)O</t>
  </si>
  <si>
    <t>CCc1ccc(cc1)C(=O)NCCCCC(N=C(O)C(Cc2ccc(cc2)C(F)(F)P(=O)(O)O)N=C(O)C(Cc3ccccc3)N=C(O)COC4CC(C)CCC4C(C)C)C(=N)O</t>
  </si>
  <si>
    <t>OC(=O)COc1c(Br)c(sc1C(=O)O)c2cccc(OC3CCN(CC3)S(=O)(=O)Cc4ccccc4)c2</t>
  </si>
  <si>
    <t>NS(=O)(=O)C(F)(F)c1cc(ccc1Br)c2ccc(CSCc3ccc(c(Br)c3)C(F)(F)P(=O)(O)O)cc2</t>
  </si>
  <si>
    <t>CC(C)C[C@H](NC(=O)[C@@H](Cc1cccc(c1)C(F)(F)P(=O)(O)O)NC(=O)[C@H](CCC(=O)O)NC(=O)[C@H](CC(=O)O)NC(=O)[C@H](C)NC(=O)[C@@H](N)CC(=O)O)C(=O)N</t>
  </si>
  <si>
    <t>CC1(C)CC(CC(C)(C)C1)Nc2cccc(c2)c3sc(C(=O)O)c(OCC(=O)O)c3Br</t>
  </si>
  <si>
    <t>CCCCCCCCCCCCCCC(=O)N[C@@H](C(=O)N[C@@H](CC(=O)O)C(=O)N[C@@H](Cc1ccc(cc1)C(F)(F)P(=O)(O)O)C(=O)N)c2ccc(cc2)C(F)(F)P(=O)(O)O</t>
  </si>
  <si>
    <t>CCCCCCCCCCCCCCC(=O)N[C@@H](Cc1ccc(cc1)C(F)(F)P(=O)(O)O)C(=O)N[C@@H](CC(=O)O)C(=O)N[C@@H](Cc2ccc(cc2)C(F)(F)P(=O)(O)O)C(=O)N</t>
  </si>
  <si>
    <t>CCc1cc(CC(NC(=O)C)C(=O)NCCCCOc2cccc(O)c2C(=O)O)ccc1N(C(=O)C(=O)O)c3ccccc3C(=O)O</t>
  </si>
  <si>
    <t>OC(=O)COc1c(Br)c(sc1C(=O)O)c2cccc(NC3CCN(CC3)S(=O)(=O)Cc4ccc(Cl)cc4)c2</t>
  </si>
  <si>
    <t>CCc1cc(CC(NC(=O)C)C(=O)NCCCCOc2cc(Cl)cc(O)c2C(=O)OC)ccc1N(C(=O)C(=O)O)c3ccccc3C(=O)O</t>
  </si>
  <si>
    <t>CS(=O)(=O)N1CCC(CC1)Nc2cccc(c2)c3sc(C(=O)O)c(OCC(=O)O)c3Br</t>
  </si>
  <si>
    <t>OC(=O)COc1ccc(cc1)S(=O)(=O)N(Cc2ccc(cc2)c3csnn3)Cc4ccc(c(Br)c4)C(F)(F)P(=O)(O)O</t>
  </si>
  <si>
    <t>OC(=O)COc1c(Br)c(sc1C(=O)O)c2cccc(NC3CCN(CC3)S(=O)(=O)c4ccccc4)c2</t>
  </si>
  <si>
    <t>OC(=O)COc1ccc(cc1)S(=O)(=O)N(Cc2ccc(cc2)c3csnn3)Cc4ccc(cc4)C(F)(F)P(=O)(O)O</t>
  </si>
  <si>
    <t>CCc1cc(CC(NC(=O)C)C(=O)NCCCCC(=O)N[C@@H](CCSC)C(=O)O)ccc1N(C(=O)C(=O)O)c2ccccc2C(=O)O</t>
  </si>
  <si>
    <t>CCc1cc(CC(NC(=O)C)C(=O)NCCCCC(=O)N[C@@H](CCSC)C(=O)O)ccc1N(C(=O)C(=O)O)c2cc(Cl)ccc2C(=O)O</t>
  </si>
  <si>
    <t>OC(=O)COc1c(Br)c(sc1C(=O)O)c2cccc(NCC3CCN(CC3)S(=O)(=O)Cc4ccccc4)c2</t>
  </si>
  <si>
    <t>CCc1cc(CC(NC(=O)C)C(=O)NCCCCC(=O)NC(CCSC)C(=O)O)ccc1N(C(=O)C(=O)O)c2ccccc2C(=O)O</t>
  </si>
  <si>
    <t>OP(=O)(O)C(F)(F)c1ccc(CN(Cc2ccc(cc2)c3csnn3)S(=O)(=O)c4ccccc4)cc1</t>
  </si>
  <si>
    <t>CCCCCCCCCCCCCCCc1cc(O[C@@H]2O[C@H](CO)[C@@H](O)[C@H](O)[C@H]2O)cc(O)c1C(=O)Oc3cc(C)c(C(=O)O)c(O)c3</t>
  </si>
  <si>
    <t>CCCC[C@H](NC(=O)CCCCNC(=O)C(Cc1ccc(N(C(=O)C(=O)O)c2ccccc2C(=O)O)c(CC)c1)NC(=O)C)C(=O)O</t>
  </si>
  <si>
    <t>COC(=O)c1c(O)cccc1OCCCCNC(=O)[C@H](Cc2ccc(cc2)N(C(=O)C(=O)O)c3ccccc3C(=O)O)NC(=O)OCC=C</t>
  </si>
  <si>
    <t>OC(=O)COc1c(Br)c(sc1C(=O)O)c2cccc(NC3CCCCCC3)c2</t>
  </si>
  <si>
    <t>CCc1cc(CC(NC(=O)C)C(=O)NCCCCC(=O)N[C@@H](Cc2ccccc2)C(=O)O)ccc1N(C(=O)C(=O)O)c3ccccc3C(=O)O</t>
  </si>
  <si>
    <t>CCSCC[C@H](NC(=O)CCCCNC(=O)C(Cc1ccc(N(C(=O)C(=O)O)c2ccccc2C(=O)O)c(CC)c1)NC(=O)C)C(=O)O</t>
  </si>
  <si>
    <t>CCc1cc(CC(NC(=O)C)C(=O)NCCCCOc2cccc(O)c2[N+](=O)[O-])ccc1N(C(=O)C(=O)O)c3ccccc3C(=O)O</t>
  </si>
  <si>
    <t>OC(=O)COc1c(Br)c(sc1C(=O)O)c2ccc(NC(=O)CC(=O)O)cc2</t>
  </si>
  <si>
    <t>CCc1cc(CC(NC(=O)C)C(=O)NCCCCC(=O)N[C@@H](Cc2ccc(O)cc2)C(=O)O)ccc1N(C(=O)C(=O)O)c3ccccc3C(=O)O</t>
  </si>
  <si>
    <t>COC(=O)c1c(O)cccc1OCCCCNC(=O)[C@H](Cc2ccc(OC(C)C(=O)O)c(c2)C(=O)O)NC(=O)[C@H](Cc3ccccc3)NC(=O)OC(C)(C)C</t>
  </si>
  <si>
    <t>CCCCCNC(=O)[C@H](Cc1ccc(N(C(=O)C(=O)O)c2ccccc2C(=O)O)c(\C=C\C(=O)N)c1)NS(=O)(=O)C</t>
  </si>
  <si>
    <t>CCCCCNC(=O)[C@H](Cc1ccc(C(=O)C(=O)Nc2ccccc2C(=O)O)c(\C=C\C(=O)N)c1)NS(=O)(=O)C</t>
  </si>
  <si>
    <t>CC(C)C[C@@H]1NC(=O)[C@H](Cc2ccc(OC(F)(C(=O)O)C(=O)O)cc2)NC(=O)[C@@H](CCC(=O)O)NC(=O)[C@H](CC(=O)O)NC(=O)[C@@H](C)NC(=O)[C@H](CC(=O)O)NC(=O)CSCC(NC1=O)C(=O)N</t>
  </si>
  <si>
    <t>CCCCCNC(=O)C(Cc1ccc(N(C(=O)C(=O)O)c2ccccc2C(=O)O)c(\C=C\C(=O)N)c1)NS(=O)(=O)C</t>
  </si>
  <si>
    <t>CC(=O)N[C@@H](Cc1ccccc1)C(=O)N[C@@H](Cc2ccc(cc2)[C@@H]3CC(=O)NS3(=O)=O)C(=O)N</t>
  </si>
  <si>
    <t>CC(=O)N1CCC(CC1)Nc2cccc(c2)c3sc(C(=O)O)c(OCC(=O)O)c3Br</t>
  </si>
  <si>
    <t>CCc1cc(CC(NC(=O)C)C(=O)NCCCCC(=O)N[C@@H](CCC(=O)N)C(=O)O)ccc1N(C(=O)C(=O)O)c2ccccc2C(=O)O</t>
  </si>
  <si>
    <t>CC[C@H](C)[C@H](NC(=O)CCCCNC(=O)C(Cc1ccc(N(C(=O)C(=O)O)c2ccccc2C(=O)O)c3ccccc13)NC(=O)C)C(=O)O</t>
  </si>
  <si>
    <t>CC(C)C[C@H](NC(=O)[C@H](Cc1ccc(cc1)C(F)(F)P(=O)(O)O)NC(=O)[C@H](CCC(=O)O)NC(=O)[C@H](CC(=O)O)NC(=O)[C@H](C)NC(=O)[C@H](CC(=O)O)NC(=O)C)C(=O)N</t>
  </si>
  <si>
    <t>OC(=O)COc1c(Br)c(sc1C(=O)O)c2cccc(NCC3CCCCC3)c2</t>
  </si>
  <si>
    <t>OC(=O)COc1c(Br)c(sc1C(=O)O)c2ccc(NS(=O)(=O)c3ccc(cc3)C(F)(F)F)cc2</t>
  </si>
  <si>
    <t>OC(=O)COc1c(Br)c(sc1C(=O)O)c2cccc(NC3CCCCC3)c2</t>
  </si>
  <si>
    <t>CCCCCNC(=O)[C@H](Cc1ccc(OCC(=O)O)c(c1)C(=O)O)NC(=O)[C@H](Cc2ccccc2)NC(=O)CCC(=O)O</t>
  </si>
  <si>
    <t>CCCC(CCC)c1ccc(OCc2ccc(cc2)c3csc(CN(CC(=O)O)Cc4ncc(s4)C(C)(C)C)n3)cc1</t>
  </si>
  <si>
    <t>OC(=O)C(=O)Nc1sc2CNCCc2c1C(=O)O</t>
  </si>
  <si>
    <t>CCc1cc(CC(NC(=O)C)C(=O)NCCCCC(=O)N[C@@H](C2CCCCC2)C(=O)O)ccc1N(C(=O)C(=O)O)c3ccccc3C(=O)O</t>
  </si>
  <si>
    <t>CC1(C)CC(CC(C)(C)C1)Nc2ccc(cc2)c3sc(C(=O)O)c(OCC(=O)O)c3Br</t>
  </si>
  <si>
    <t>CC(=O)NC(Cc1ccc(N(C(=O)C(=O)O)c2ccccc2C(=O)O)c(CCO)c1)C(=O)NCc3ccc(cc3)[N+](=O)[O-]</t>
  </si>
  <si>
    <t>COC(=O)c1c(O)cccc1OCCCCNC(=O)CCc2ccc(N(C(=O)C(=O)O)c3ccccc3C(=O)O)c4ccccc24</t>
  </si>
  <si>
    <t>CCc1cc(CC(NC(=O)C)C(=O)NCCCCC(=O)NC(C(=O)O)c2c[nH]c3ccccc23)ccc1N(C(=O)C(=O)O)c4ccccc4C(=O)O</t>
  </si>
  <si>
    <t>OC(=O)C(=O)Nc1sc2CN(CCc3ccccc3)CCc2c1C(=O)O</t>
  </si>
  <si>
    <t>COc1ccc(cc1)C(Cc2ccc(cc2)c3cc(on3)C(=O)O)c4onc(n4)c5ccc(Cl)cc5</t>
  </si>
  <si>
    <t>OC(=O)COc1c(Br)c(sc1C(=O)O)c2ccc(O)cc2</t>
  </si>
  <si>
    <t>OC(=O)COc1c(Br)c(sc1C(=O)O)c2cccc(NC3CCN(CC3)C(=O)NCc4ccccc4)c2</t>
  </si>
  <si>
    <t>OC(=O)COc1c(Br)c(sc1c2nn[nH]n2)c3cccc(NC4CCN(CC4)S(=O)(=O)Cc5ccccc5)c3</t>
  </si>
  <si>
    <t>OC(=O)COc1c(Br)c(sc1C(=O)O)c2cccc(NC3CCOCC3)c2</t>
  </si>
  <si>
    <t>OC(=O)COc1c(Br)c(sc1C(=O)O)c2cccc(NCC3CCN(CC3)S(=O)(=O)c4ccccc4)c2</t>
  </si>
  <si>
    <t>CCCCCNC(=O)[C@@H](Cc1ccc(N(C(=O)C(=O)O)c2ccccc2C(=O)O)c(\C=C\C(=O)N)c1)NC(=O)NC(C)C</t>
  </si>
  <si>
    <t>COC(=O)c1c(O)cccc1OCCCCNC(C)CCc2ccc(N(C(=O)C(=O)O)c3ccccc3C(=O)O)c4ccccc24</t>
  </si>
  <si>
    <t>CC(C)NC(=O)Nc1ccc(cc1)c2sc(C(=O)O)c(OCC(=O)O)c2Br</t>
  </si>
  <si>
    <t>CCc1cc(CC(NC(=O)C)C(=O)NCCCCOc2cccc(O)c2C(=O)NC)ccc1N(C(=O)C(=O)O)c3ccccc3C(=O)O</t>
  </si>
  <si>
    <t>COC(=O)N1CCC(CC1)Nc2cccc(c2)c3sc(C(=O)O)c(OCC(=O)O)c3Br</t>
  </si>
  <si>
    <t>CCc1cc(CC(NC(=O)C)C(=O)NCCCCOc2ccc(Br)c(O)c2C(=O)OC)ccc1N(C(=O)C(=O)O)c3ccccc3C(=O)O</t>
  </si>
  <si>
    <t>OC(=O)COc1c(Br)c(sc1C(=O)O)c2cccc(NC3CCCC3)c2</t>
  </si>
  <si>
    <t>[Na+].[Na+].[Na+].[Na+].CC(C)C[C@H](NC(=O)[C@H](Cc1ccc(cc1)C(=O)P(=O)(O)[O-])NC(=O)[C@H](CCC(=O)[O-])NC(=O)[C@H](CC(=O)[O-])NC(=O)[C@H](C)NC(=O)[C@H](CC(=O)[O-])NC(=O)C)C(=O)N</t>
  </si>
  <si>
    <t>CCc1cc(CC(NC(=O)C)C(=O)NCCCCC(=O)N[C@@H](CCS(=O)(=O)C)C(=O)O)ccc1N(C(=O)C(=O)O)c2ccccc2C(=O)O</t>
  </si>
  <si>
    <t>CCCC[C@H](NC(=O)C(Cc1ccc(N(C(=O)C(=O)O)c2ccccc2C(=O)O)c3ccccc13)NC(=O)OC)C(=O)OC</t>
  </si>
  <si>
    <t>CCc1cc(CC(NC(=O)C)C(=O)NCCCCC(=O)NC(Cc2cccs2)C(=O)O)ccc1N(C(=O)C(=O)O)c3ccccc3C(=O)O</t>
  </si>
  <si>
    <t>COC(=O)c1c(O)cccc1OCCOCCNC(=O)[C@H](Cc2ccc(cc2)N(C(=O)C(=O)O)c3ccccc3C(=O)O)NC(=O)OCC=C</t>
  </si>
  <si>
    <t>CCc1cc(CC(NC(=O)C)C(=O)NCCCCC(=O)N[C@@H](Cc2ccc(cc2)[N+](=O)[O-])C(=O)O)ccc1N(C(=O)C(=O)O)c3ccccc3C(=O)O</t>
  </si>
  <si>
    <t>COc1ccc(cc1)c2noc(n2)C(Cc3ccc(cc3)c4cc(on4)C(=O)O)c5ccc(F)cc5</t>
  </si>
  <si>
    <t>CCC(C)[C@H](NC(=O)CCCCNC(=O)C(Cc1ccc(N(C(=O)C(=O)O)c2ccccc2C(=O)O)c(CC)c1)NC(=O)C)C(=O)O</t>
  </si>
  <si>
    <t>OC(=O)COc1c(Br)c(sc1C(=O)O)c2cccc(NS(=O)(=O)c3ccc(F)cc3)c2</t>
  </si>
  <si>
    <t>OC(=O)COc1c(Br)c(sc1C(=O)O)c2cccc(NCc3ccccc3)c2</t>
  </si>
  <si>
    <t>OC(=O)c1ccc(CN2\C(=N\c3ccccc3)\S\C(=C/c4ccc(OCCc5ccccc5)cc4)\C2=O)cc1</t>
  </si>
  <si>
    <t>CC(=O)Nc1ccc(cc1)c2sc(C(=O)O)c(OCC(=O)O)c2Br</t>
  </si>
  <si>
    <t>OC(=O)c1csc(n1)c2ccc(CC(c3ccc(F)cc3)c4onc(n4)c5cccc(F)c5)cc2</t>
  </si>
  <si>
    <t>COc1ccc(cc1)C(Cc2ccc(cc2)c3nc(cs3)C(=O)O)c4onc(n4)c5cccc(F)c5</t>
  </si>
  <si>
    <t>CCc1cc(CC(NC(=O)C)C(=O)NCc2ccc(cc2)[N+](=O)[O-])ccc1N(C(=O)C(=O)O)c3ccccc3C(=O)O</t>
  </si>
  <si>
    <t>CCc1cc(CC(NC(=O)C)C(=O)NCCCCC(=O)N[C@@H](CCSC)C(=O)OC)ccc1N(C(=O)C(=O)O)c2ccccc2C(=O)O</t>
  </si>
  <si>
    <t>CCc1cc(CC(NC(=O)C)C(=O)NCCCCOc2ccc(c(O)c2C(=O)OC)c3ccccc3)ccc1N(C(=O)C(=O)O)c4ccccc4C(=O)O</t>
  </si>
  <si>
    <t>OC(=O)COc1c(Br)c(sc1C(=O)O)c2ccc3cc[nH]c3c2</t>
  </si>
  <si>
    <t>CN(Cc1ccccc1)C(=O)CN(Cc2ccc(cc2)C(F)(F)P(=O)(O)O)S(=O)(=O)c3ccc(OCC(=O)O)cc3</t>
  </si>
  <si>
    <t>CCCCCNC(=O)[C@H](Cc1ccc(OCC(=O)O)c(c1)C(=O)O)NC(=O)[C@H](Cc2ccccc2)NC(=O)Cc3ccc(cc3)C(F)(F)F</t>
  </si>
  <si>
    <t>OC(=O)c1csc(n1)c2ccc(CC(C(=O)c3ccc(Cl)cc3)c4ccc(F)c(F)c4)cc2</t>
  </si>
  <si>
    <t>OC(=O)COc1c(Br)c(sc1C(=O)O)c2ccc(NC(=O)c3ccccc3)cc2</t>
  </si>
  <si>
    <t>OC(=O)COc1c(Br)c(sc1C(=O)O)c2ccc(NC(=O)c3occc3)cc2</t>
  </si>
  <si>
    <t>CCCCCNC(=O)C(Cc1ccc(N(C(=O)C(=O)O)c2ccccc2C(=O)O)c3ccccc13)NC(=O)C</t>
  </si>
  <si>
    <t>CCc1cc(CC(NC(=O)C)C(=O)NCCCCC(=O)NC(Cc2nccs2)C(=O)O)ccc1N(C(=O)C(=O)O)c3ccccc3C(=O)O</t>
  </si>
  <si>
    <t>CCc1cc(CC(NC(=O)C)C(=O)NCCCCC(=O)NC(Cc2ccc(Cl)cc2)C(=O)O)ccc1N(C(=O)C(=O)O)c3ccccc3C(=O)O</t>
  </si>
  <si>
    <t>COC(=O)c1c(O)cccc1OCCCCNCCCc2ccc(N(C(=O)C(=O)O)c3ccccc3C(=O)O)c4ccccc24</t>
  </si>
  <si>
    <t>COC(=O)NC(Cc1ccc(N(C(=O)C(=O)O)c2ccccc2C(=O)O)c3ccccc13)C(=O)NCc4ccc(cc4)S(=O)(=O)C</t>
  </si>
  <si>
    <t>CCc1cc(CC(NC(=O)C)C(=O)NCCCCC(=O)N[C@@H](CSCc2ccccc2)C(=O)O)ccc1N(C(=O)C(=O)O)c3ccccc3C(=O)O</t>
  </si>
  <si>
    <t>[Na+].[Na+].[Na+].[O-][V](=O)([O-])[O-]</t>
  </si>
  <si>
    <t>CCCCCNC(=O)[C@H](Cc1ccc(OCC(=O)O)c(c1)C(=O)O)NC(=O)[C@H](Cc2ccccc2)NC(=O)Cc3ccc(OC)cc3</t>
  </si>
  <si>
    <t>OC(=O)COc1c(Br)c(sc1C(=O)O)c2ccc(NC(=O)c3cccnc3)cc2</t>
  </si>
  <si>
    <t>CCCOc1c2Cc3cccc(Cc4cccc(Cc5cc(cc(Cc1ccc2)c5O)C(O)(P(=O)(O)O)P(=O)(O)O)c4OCCC)c3O</t>
  </si>
  <si>
    <t>OC(=O)COc1c(Br)c(sc1C(=O)O)c2cccc(OCc3ccccc3)c2</t>
  </si>
  <si>
    <t>CCc1ccc(cc1)C(=O)NCCCCC(N=C(O)C(Cc2ccc(cc2)C(F)(F)P(=O)(O)O)N=C(C)O)C(=N)O</t>
  </si>
  <si>
    <t>CCCCCNC(=O)[C@H](Cc1ccc(OCC(=O)O)c(c1)C(=O)O)NC(=O)[C@H](Cc2ccccc2)NC(=O)Cn3nnnc3S</t>
  </si>
  <si>
    <t>CCc1cc(CC(NC(=O)C)C(=O)NCCCCC(=O)N[C@@H](CCCCN)C(=O)O)ccc1N(C(=O)C(=O)O)c2ccccc2C(=O)O</t>
  </si>
  <si>
    <t>CCCOc1c2Cc3cccc(Cc4cccc(Cc5cc(cc(Cc1ccc2)c5O)C(P(=O)(O)O)P(=O)(O)O)c4OCCC)c3O</t>
  </si>
  <si>
    <t>CS(=O)(=O)Nc1ccc(cc1)c2sc(C(=O)O)c(OCC(=O)O)c2Br</t>
  </si>
  <si>
    <t>OC(=O)c1onc(c1)c2ccc(CC(C(=O)c3ccc(Cl)cc3)c4ccc(F)c(F)c4)cc2</t>
  </si>
  <si>
    <t>C[C@H](CCC(=O)O)[C@H]1CC[C@H]2[C@@H]3CC=C4C(C)(C)c5c(C[C@]4(C)[C@H]3CC[C@]12C)cnn5c6ccccc6</t>
  </si>
  <si>
    <t>CCCCCNC(=O)[C@H](Cc1ccc(OCC(=O)O)c(c1)C(=O)O)NC(=O)[C@H](Cc2ccccc2)NC(=O)Oc3ccccc3</t>
  </si>
  <si>
    <t>OC(=O)c1ccc(CNC(=O)c2cc(NC(=O)CCc3ccc(cc3)C(F)(F)P(=O)(O)O)cc(NC(=O)CCc4ccc(cc4)C(F)(F)P(=O)(O)O)c2)cc1</t>
  </si>
  <si>
    <t>OC(=O)C(=O)Nc1sc2CCCCc2c1C(=O)O</t>
  </si>
  <si>
    <t>CN(C)c1ccc(cc1)c2sc(C(=O)O)c(OCC(=O)O)c2Br</t>
  </si>
  <si>
    <t>CN1CCc2c(C1)sc(NC(=O)C(=O)O)c2C(=O)O</t>
  </si>
  <si>
    <t>OC(=O)C(=O)Nc1sc2CN(Cc3ccccn3)CCc2c1C(=O)O</t>
  </si>
  <si>
    <t>OC(=O)C(=O)Nc1sc2CN(Cc3ccccc3)CCc2c1C(=O)O</t>
  </si>
  <si>
    <t>OC(=O)COc1c(Br)c(sc1C(=O)O)c2cccc(O)c2</t>
  </si>
  <si>
    <t>COC(=O)Nc1ccc(cc1)c2sc(C(=O)O)c(OCC(=O)O)c2Br</t>
  </si>
  <si>
    <t>COC(=O)N[C@H](Cc1ccc(cc1)N(C(=O)C(=O)O)c2ccccc2C(=O)O)C(=O)NCCCCOc3cc(cc(O)c3C(=O)OC)c4ccccc4</t>
  </si>
  <si>
    <t>N</t>
  </si>
  <si>
    <t>PHOSPHONODIFLUOROMETHYL PHENYLALANINE</t>
  </si>
  <si>
    <t>OXALYLAMINOBENZOIC ACID</t>
  </si>
  <si>
    <t>AQUASTATIN A</t>
  </si>
  <si>
    <t>SODIUM ORTHOVANAD</t>
  </si>
  <si>
    <t>ACID</t>
  </si>
  <si>
    <t>ZWITTERION</t>
  </si>
  <si>
    <t>10.1021/jm0702478</t>
  </si>
  <si>
    <t>10.1021/acs.jmedchem.5b00586</t>
  </si>
  <si>
    <t>10.1016/j.bmc.2015.05.032</t>
  </si>
  <si>
    <t>10.1021/jm034088d</t>
  </si>
  <si>
    <t>10.1021/jm030629n</t>
  </si>
  <si>
    <t>10.1021/jm061146x</t>
  </si>
  <si>
    <t>10.1016/j.bmc.2010.01.055</t>
  </si>
  <si>
    <t>10.1021/jm901090b</t>
  </si>
  <si>
    <t>10.1016/j.bmc.2011.02.047</t>
  </si>
  <si>
    <t>10.1016/j.bmc.2011.11.004</t>
  </si>
  <si>
    <t>10.1016/j.bmc.2016.06.035</t>
  </si>
  <si>
    <t>10.1021/jm801444x</t>
  </si>
  <si>
    <t>10.1021/jm040031v</t>
  </si>
  <si>
    <t>10.1021/jm034122o</t>
  </si>
  <si>
    <t>10.1016/j.bmcl.2003.08.064</t>
  </si>
  <si>
    <t>10.1016/j.ejmech.2009.03.009</t>
  </si>
  <si>
    <t>10.1016/j.bmcl.2005.06.061</t>
  </si>
  <si>
    <t>10.1016/j.ejmech.2010.05.020</t>
  </si>
  <si>
    <t>10.1016/j.bmcl.2013.02.109</t>
  </si>
  <si>
    <t>10.1007/s00044-010-9365-7</t>
  </si>
  <si>
    <t>10.1016/j.bmc.2008.06.014</t>
  </si>
  <si>
    <t>10.1016/j.bmc.2008.05.062</t>
  </si>
  <si>
    <t>10.1021/jm9008899</t>
  </si>
  <si>
    <t>10.1016/j.bmc.2015.03.075</t>
  </si>
  <si>
    <t>10.1016/s0960-894x(03)00302-0</t>
  </si>
  <si>
    <t>10.1016/j.bmcl.2009.09.025</t>
  </si>
  <si>
    <t>10.1016/j.bmcl.2006.06.051</t>
  </si>
  <si>
    <t>10.1016/s0960-894x(03)00725-x</t>
  </si>
  <si>
    <t>10.1016/s0960-894x(98)00376-x</t>
  </si>
  <si>
    <t>10.1021/jm0205696</t>
  </si>
  <si>
    <t>10.1021/jm0504555</t>
  </si>
  <si>
    <t>10.1021/jm010020r</t>
  </si>
  <si>
    <t>10.1016/s0960-894x(02)01065-x</t>
  </si>
  <si>
    <t>10.1016/j.bmcl.2006.05.011</t>
  </si>
  <si>
    <t>10.1021/jm0209026</t>
  </si>
  <si>
    <t>10.1016/j.bmcl.2012.02.070</t>
  </si>
  <si>
    <t>10.1016/j.bmcl.2007.02.043</t>
  </si>
  <si>
    <t>10.1016/j.bmc.2015.03.074</t>
  </si>
  <si>
    <t>10.1016/j.ejmech.2013.11.001</t>
  </si>
  <si>
    <t>10.1016/j.bmcl.2013.08.040</t>
  </si>
  <si>
    <t>10.1016/j.bmcl.2012.09.040</t>
  </si>
  <si>
    <t>10.1021/jm010266w</t>
  </si>
  <si>
    <t>Bioactivity info</t>
  </si>
  <si>
    <t>Assay info</t>
  </si>
  <si>
    <t>Structure</t>
  </si>
  <si>
    <t>Ligand properties</t>
  </si>
  <si>
    <t>Ligand info</t>
  </si>
  <si>
    <t>References</t>
  </si>
  <si>
    <t>Conc</t>
  </si>
  <si>
    <t>Conc_units</t>
  </si>
  <si>
    <t>data_validity_comment</t>
  </si>
  <si>
    <t>CHEMBL444092</t>
  </si>
  <si>
    <t>CHEMBL430266</t>
  </si>
  <si>
    <t>CHEMBL108308</t>
  </si>
  <si>
    <t>CHEMBL505512</t>
  </si>
  <si>
    <t>CHEMBL280487</t>
  </si>
  <si>
    <t>CHEMBL509059</t>
  </si>
  <si>
    <t>CHEMBL269166</t>
  </si>
  <si>
    <t>CHEMBL426373</t>
  </si>
  <si>
    <t>CHEMBL266753</t>
  </si>
  <si>
    <t>CHEMBL267488</t>
  </si>
  <si>
    <t>CHEMBL1938814</t>
  </si>
  <si>
    <t>CHEMBL590235</t>
  </si>
  <si>
    <t>CHEMBL1162223</t>
  </si>
  <si>
    <t>CHEMBL411295</t>
  </si>
  <si>
    <t>CHEMBL3746639</t>
  </si>
  <si>
    <t>CHEMBL1938828</t>
  </si>
  <si>
    <t>CHEMBL377141</t>
  </si>
  <si>
    <t>CHEMBL268903</t>
  </si>
  <si>
    <t>CHEMBL1938829</t>
  </si>
  <si>
    <t>CHEMBL326425</t>
  </si>
  <si>
    <t>CHEMBL267048</t>
  </si>
  <si>
    <t>CHEMBL268526</t>
  </si>
  <si>
    <t>CHEMBL604457</t>
  </si>
  <si>
    <t>CHEMBL592290</t>
  </si>
  <si>
    <t>CHEMBL381584</t>
  </si>
  <si>
    <t>CHEMBL274435</t>
  </si>
  <si>
    <t>CHEMBL276647</t>
  </si>
  <si>
    <t>CHEMBL410646</t>
  </si>
  <si>
    <t>CHEMBL378614</t>
  </si>
  <si>
    <t>CHEMBL590480</t>
  </si>
  <si>
    <t>CHEMBL1938824</t>
  </si>
  <si>
    <t>CHEMBL8662</t>
  </si>
  <si>
    <t>CHEMBL208114</t>
  </si>
  <si>
    <t>CHEMBL211352</t>
  </si>
  <si>
    <t>CHEMBL1938825</t>
  </si>
  <si>
    <t>CHEMBL9473</t>
  </si>
  <si>
    <t>CHEMBL273474</t>
  </si>
  <si>
    <t>CHEMBL1765346</t>
  </si>
  <si>
    <t>CHEMBL403468</t>
  </si>
  <si>
    <t>CHEMBL541953</t>
  </si>
  <si>
    <t>CHEMBL253476</t>
  </si>
  <si>
    <t>CHEMBL590689</t>
  </si>
  <si>
    <t>CHEMBL25189</t>
  </si>
  <si>
    <t>CHEMBL285308</t>
  </si>
  <si>
    <t>CHEMBL1083714</t>
  </si>
  <si>
    <t>CHEMBL26103</t>
  </si>
  <si>
    <t>CHEMBL284471</t>
  </si>
  <si>
    <t>CHEMBL441959</t>
  </si>
  <si>
    <t>CHEMBL261362</t>
  </si>
  <si>
    <t>CHEMBL607027</t>
  </si>
  <si>
    <t>CHEMBL24331</t>
  </si>
  <si>
    <t>CHEMBL25368</t>
  </si>
  <si>
    <t>CHEMBL25628</t>
  </si>
  <si>
    <t>CHEMBL278092</t>
  </si>
  <si>
    <t>CHEMBL538903</t>
  </si>
  <si>
    <t>CHEMBL285307</t>
  </si>
  <si>
    <t>CHEMBL1938819</t>
  </si>
  <si>
    <t>CHEMBL418703</t>
  </si>
  <si>
    <t>CHEMBL248291</t>
  </si>
  <si>
    <t>CHEMBL402032</t>
  </si>
  <si>
    <t>CHEMBL592245</t>
  </si>
  <si>
    <t>CHEMBL210836</t>
  </si>
  <si>
    <t>CHEMBL24566</t>
  </si>
  <si>
    <t>CHEMBL24524</t>
  </si>
  <si>
    <t>CHEMBL1938816</t>
  </si>
  <si>
    <t>CHEMBL211655</t>
  </si>
  <si>
    <t>CHEMBL377989</t>
  </si>
  <si>
    <t>CHEMBL1938830</t>
  </si>
  <si>
    <t>CHEMBL267759</t>
  </si>
  <si>
    <t>CHEMBL1086226</t>
  </si>
  <si>
    <t>CHEMBL1938831</t>
  </si>
  <si>
    <t>CHEMBL3817887</t>
  </si>
  <si>
    <t>CHEMBL23998</t>
  </si>
  <si>
    <t>CHEMBL1938826</t>
  </si>
  <si>
    <t>CHEMBL9046</t>
  </si>
  <si>
    <t>CHEMBL24481</t>
  </si>
  <si>
    <t>CHEMBL1765347</t>
  </si>
  <si>
    <t>CHEMBL1938827</t>
  </si>
  <si>
    <t>CHEMBL1086227</t>
  </si>
  <si>
    <t>CHEMBL253500</t>
  </si>
  <si>
    <t>CHEMBL424880</t>
  </si>
  <si>
    <t>CHEMBL25486</t>
  </si>
  <si>
    <t>CHEMBL261108</t>
  </si>
  <si>
    <t>CHEMBL212260</t>
  </si>
  <si>
    <t>CHEMBL9321</t>
  </si>
  <si>
    <t>CHEMBL24607</t>
  </si>
  <si>
    <t>CHEMBL1938818</t>
  </si>
  <si>
    <t>CHEMBL377735</t>
  </si>
  <si>
    <t>CHEMBL416145</t>
  </si>
  <si>
    <t>CHEMBL3822604</t>
  </si>
  <si>
    <t>CHEMBL208604</t>
  </si>
  <si>
    <t>CHEMBL206950</t>
  </si>
  <si>
    <t>CHEMBL207489</t>
  </si>
  <si>
    <t>CHEMBL564124</t>
  </si>
  <si>
    <t>CHEMBL253269</t>
  </si>
  <si>
    <t>CHEMBL1082298</t>
  </si>
  <si>
    <t>CHEMBL26399</t>
  </si>
  <si>
    <t>CHEMBL284765</t>
  </si>
  <si>
    <t>CHEMBL1082297</t>
  </si>
  <si>
    <t>CHEMBL264833</t>
  </si>
  <si>
    <t>CHEMBL1084870</t>
  </si>
  <si>
    <t>CHEMBL25594</t>
  </si>
  <si>
    <t>CHEMBL1086230</t>
  </si>
  <si>
    <t>CHEMBL366281</t>
  </si>
  <si>
    <t>CHEMBL187610</t>
  </si>
  <si>
    <t>CHEMBL261418</t>
  </si>
  <si>
    <t>CHEMBL266056</t>
  </si>
  <si>
    <t>CHEMBL267954</t>
  </si>
  <si>
    <t>CHEMBL198939</t>
  </si>
  <si>
    <t>CHEMBL212147</t>
  </si>
  <si>
    <t>CHEMBL290496</t>
  </si>
  <si>
    <t>CHEMBL383437</t>
  </si>
  <si>
    <t>CHEMBL428589</t>
  </si>
  <si>
    <t>CHEMBL3747361</t>
  </si>
  <si>
    <t>CHEMBL436933</t>
  </si>
  <si>
    <t>CHEMBL9252</t>
  </si>
  <si>
    <t>CHEMBL590155</t>
  </si>
  <si>
    <t>CHEMBL429385</t>
  </si>
  <si>
    <t>CHEMBL210324</t>
  </si>
  <si>
    <t>CHEMBL276648</t>
  </si>
  <si>
    <t>CHEMBL1086229</t>
  </si>
  <si>
    <t>CHEMBL39626</t>
  </si>
  <si>
    <t>CHEMBL276983</t>
  </si>
  <si>
    <t>CHEMBL377441</t>
  </si>
  <si>
    <t>CHEMBL1083272</t>
  </si>
  <si>
    <t>CHEMBL209107</t>
  </si>
  <si>
    <t>CHEMBL3350938</t>
  </si>
  <si>
    <t>CHEMBL210965</t>
  </si>
  <si>
    <t>CHEMBL24843</t>
  </si>
  <si>
    <t>CHEMBL324232</t>
  </si>
  <si>
    <t>CHEMBL562469</t>
  </si>
  <si>
    <t>CHEMBL208985</t>
  </si>
  <si>
    <t>CHEMBL211033</t>
  </si>
  <si>
    <t>CHEMBL380164</t>
  </si>
  <si>
    <t>CHEMBL601290</t>
  </si>
  <si>
    <t>CHEMBL284763</t>
  </si>
  <si>
    <t>CHEMBL1242362</t>
  </si>
  <si>
    <t>CHEMBL190535</t>
  </si>
  <si>
    <t>CHEMBL211076</t>
  </si>
  <si>
    <t>CHEMBL3942718</t>
  </si>
  <si>
    <t>CHEMBL9339</t>
  </si>
  <si>
    <t>CHEMBL259051</t>
  </si>
  <si>
    <t>CHEMBL263348</t>
  </si>
  <si>
    <t>CHEMBL211171</t>
  </si>
  <si>
    <t>CHEMBL1084871</t>
  </si>
  <si>
    <t>CHEMBL556914</t>
  </si>
  <si>
    <t>CHEMBL9374</t>
  </si>
  <si>
    <t>CHEMBL403908</t>
  </si>
  <si>
    <t>CHEMBL24003</t>
  </si>
  <si>
    <t>CHEMBL24213</t>
  </si>
  <si>
    <t>CHEMBL25395</t>
  </si>
  <si>
    <t>CHEMBL557393</t>
  </si>
  <si>
    <t>CHEMBL287278</t>
  </si>
  <si>
    <t>CHEMBL1083270</t>
  </si>
  <si>
    <t>CHEMBL1085070</t>
  </si>
  <si>
    <t>CHEMBL8767</t>
  </si>
  <si>
    <t>CHEMBL253270</t>
  </si>
  <si>
    <t>CHEMBL207492</t>
  </si>
  <si>
    <t>CHEMBL210159</t>
  </si>
  <si>
    <t>CHEMBL377774</t>
  </si>
  <si>
    <t>CHEMBL437119</t>
  </si>
  <si>
    <t>CHEMBL564439</t>
  </si>
  <si>
    <t>CHEMBL551671</t>
  </si>
  <si>
    <t>CHEMBL259628</t>
  </si>
  <si>
    <t>CHEMBL8758</t>
  </si>
  <si>
    <t>CHEMBL403935</t>
  </si>
  <si>
    <t>CHEMBL1083271</t>
  </si>
  <si>
    <t>CHEMBL210837</t>
  </si>
  <si>
    <t>CHEMBL265665</t>
  </si>
  <si>
    <t>CHEMBL3350939</t>
  </si>
  <si>
    <t>CHEMBL370307</t>
  </si>
  <si>
    <t>CHEMBL378746</t>
  </si>
  <si>
    <t>CHEMBL1082937</t>
  </si>
  <si>
    <t>CHEMBL1242553</t>
  </si>
  <si>
    <t>CHEMBL1082448</t>
  </si>
  <si>
    <t>CHEMBL403577</t>
  </si>
  <si>
    <t>CHEMBL209304</t>
  </si>
  <si>
    <t>CHEMBL26216</t>
  </si>
  <si>
    <t>CHEMBL3350947</t>
  </si>
  <si>
    <t>CHEMBL376950</t>
  </si>
  <si>
    <t>CHEMBL591978</t>
  </si>
  <si>
    <t>CHEMBL556636</t>
  </si>
  <si>
    <t>CHEMBL200117</t>
  </si>
  <si>
    <t>CHEMBL264347</t>
  </si>
  <si>
    <t>CHEMBL280198</t>
  </si>
  <si>
    <t>CHEMBL377978</t>
  </si>
  <si>
    <t>CHEMBL378747</t>
  </si>
  <si>
    <t>CHEMBL1938817</t>
  </si>
  <si>
    <t>CHEMBL322061</t>
  </si>
  <si>
    <t>CHEMBL562135</t>
  </si>
  <si>
    <t>CHEMBL252710</t>
  </si>
  <si>
    <t>CHEMBL499413</t>
  </si>
  <si>
    <t>CHEMBL438957</t>
  </si>
  <si>
    <t>CHEMBL2262828</t>
  </si>
  <si>
    <t>CHEMBL247074</t>
  </si>
  <si>
    <t>CHEMBL284363</t>
  </si>
  <si>
    <t>CHEMBL261419</t>
  </si>
  <si>
    <t>CHEMBL276376</t>
  </si>
  <si>
    <t>CHEMBL253282</t>
  </si>
  <si>
    <t>CHEMBL253477</t>
  </si>
  <si>
    <t>CHEMBL274743</t>
  </si>
  <si>
    <t>CHEMBL207645</t>
  </si>
  <si>
    <t>CHEMBL209197</t>
  </si>
  <si>
    <t>CHEMBL211990</t>
  </si>
  <si>
    <t>CHEMBL377816</t>
  </si>
  <si>
    <t>CHEMBL6518</t>
  </si>
  <si>
    <t>CHEMBL3818251</t>
  </si>
  <si>
    <t>CHEMBL564699</t>
  </si>
  <si>
    <t>CHEMBL554726</t>
  </si>
  <si>
    <t>CHEMBL1086499</t>
  </si>
  <si>
    <t>CHEMBL25584</t>
  </si>
  <si>
    <t>CHEMBL282372</t>
  </si>
  <si>
    <t>CHEMBL403680</t>
  </si>
  <si>
    <t>CHEMBL209180</t>
  </si>
  <si>
    <t>CHEMBL1241314</t>
  </si>
  <si>
    <t>CHEMBL278094</t>
  </si>
  <si>
    <t>CHEMBL416598</t>
  </si>
  <si>
    <t>CHEMBL403746</t>
  </si>
  <si>
    <t>CHEMBL196268</t>
  </si>
  <si>
    <t>CHEMBL25322</t>
  </si>
  <si>
    <t>CHEMBL1242457</t>
  </si>
  <si>
    <t>CHEMBL1242643</t>
  </si>
  <si>
    <t>CHEMBL1650889</t>
  </si>
  <si>
    <t>CHEMBL8725</t>
  </si>
  <si>
    <t>CHEMBL9087</t>
  </si>
  <si>
    <t>CHEMBL208982</t>
  </si>
  <si>
    <t>CHEMBL403681</t>
  </si>
  <si>
    <t>CHEMBL2206064</t>
  </si>
  <si>
    <t>CHEMBL1242552</t>
  </si>
  <si>
    <t>CHEMBL3593819</t>
  </si>
  <si>
    <t>CHEMBL3593821</t>
  </si>
  <si>
    <t>CHEMBL1650891</t>
  </si>
  <si>
    <t>CHEMBL253475</t>
  </si>
  <si>
    <t>CHEMBL3593818</t>
  </si>
  <si>
    <t>CHEMBL1650892</t>
  </si>
  <si>
    <t>CHEMBL1650893</t>
  </si>
  <si>
    <t>CHEMBL1085961</t>
  </si>
  <si>
    <t>CHEMBL1240534</t>
  </si>
  <si>
    <t>CHEMBL197681</t>
  </si>
  <si>
    <t>CHEMBL1078307</t>
  </si>
  <si>
    <t>CHEMBL1765349</t>
  </si>
  <si>
    <t>CHEMBL3634592</t>
  </si>
  <si>
    <t>CHEMBL1086228</t>
  </si>
  <si>
    <t>CHEMBL280647</t>
  </si>
  <si>
    <t>CHEMBL247075</t>
  </si>
  <si>
    <t>CHEMBL267245</t>
  </si>
  <si>
    <t>CHEMBL254513</t>
  </si>
  <si>
    <t>CHEMBL208984</t>
  </si>
  <si>
    <t>CHEMBL377138</t>
  </si>
  <si>
    <t>CHEMBL3426931</t>
  </si>
  <si>
    <t>CHEMBL260914</t>
  </si>
  <si>
    <t>CHEMBL404319</t>
  </si>
  <si>
    <t>CHEMBL2206071</t>
  </si>
  <si>
    <t>CHEMBL1242363</t>
  </si>
  <si>
    <t>CHEMBL253478</t>
  </si>
  <si>
    <t>CHEMBL2205521</t>
  </si>
  <si>
    <t>CHEMBL1163239</t>
  </si>
  <si>
    <t>CHEMBL25558</t>
  </si>
  <si>
    <t>CHEMBL371026</t>
  </si>
  <si>
    <t>CHEMBL440955</t>
  </si>
  <si>
    <t>CHEMBL61186</t>
  </si>
  <si>
    <t>CHEMBL2206070</t>
  </si>
  <si>
    <t>CHEMBL3901092</t>
  </si>
  <si>
    <t>CHEMBL1242642</t>
  </si>
  <si>
    <t>CHEMBL378992</t>
  </si>
  <si>
    <t>CHEMBL430200</t>
  </si>
  <si>
    <t>CHEMBL290295</t>
  </si>
  <si>
    <t>CHEMBL1938815</t>
  </si>
  <si>
    <t>CHEMBL1082299</t>
  </si>
  <si>
    <t>CHEMBL26554</t>
  </si>
  <si>
    <t>CHEMBL252277</t>
  </si>
  <si>
    <t>CHEMBL377476</t>
  </si>
  <si>
    <t>CHEMBL3427126</t>
  </si>
  <si>
    <t>CHEMBL557655</t>
  </si>
  <si>
    <t>CHEMBL3593817</t>
  </si>
  <si>
    <t>CHEMBL260442</t>
  </si>
  <si>
    <t>CHEMBL58737</t>
  </si>
  <si>
    <t>CHEMBL282708</t>
  </si>
  <si>
    <t>CHEMBL365490</t>
  </si>
  <si>
    <t>CHEMBL408382</t>
  </si>
  <si>
    <t>CHEMBL1163236</t>
  </si>
  <si>
    <t>CHEMBL23989</t>
  </si>
  <si>
    <t>CHEMBL245425</t>
  </si>
  <si>
    <t>CHEMBL58848</t>
  </si>
  <si>
    <t>CHEMBL212319</t>
  </si>
  <si>
    <t>CHEMBL3350948</t>
  </si>
  <si>
    <t>CHEMBL3634591</t>
  </si>
  <si>
    <t>CHEMBL188928</t>
  </si>
  <si>
    <t>CHEMBL2424687</t>
  </si>
  <si>
    <t>CHEMBL1097720</t>
  </si>
  <si>
    <t>CHEMBL253501</t>
  </si>
  <si>
    <t>CHEMBL323571</t>
  </si>
  <si>
    <t>CHEMBL3350942</t>
  </si>
  <si>
    <t>CHEMBL2206063</t>
  </si>
  <si>
    <t>CHEMBL246659</t>
  </si>
  <si>
    <t>CHEMBL549372</t>
  </si>
  <si>
    <t>CHEMBL24900</t>
  </si>
  <si>
    <t>CHEMBL3824236</t>
  </si>
  <si>
    <t>CHEMBL557861</t>
  </si>
  <si>
    <t>CHEMBL428651</t>
  </si>
  <si>
    <t>CHEMBL280992</t>
  </si>
  <si>
    <t>CHEMBL283635</t>
  </si>
  <si>
    <t>CHEMBL25243</t>
  </si>
  <si>
    <t>CHEMBL7152</t>
  </si>
  <si>
    <t>CHEMBL562392</t>
  </si>
  <si>
    <t>CHEMBL24680</t>
  </si>
  <si>
    <t>CHEMBL550462</t>
  </si>
  <si>
    <t>CHEMBL184041</t>
  </si>
  <si>
    <t>CHEMBL109290</t>
  </si>
  <si>
    <t>CHEMBL556076</t>
  </si>
  <si>
    <t>CHEMBL108721</t>
  </si>
  <si>
    <t>CHEMBL1242735</t>
  </si>
  <si>
    <t>CHEMBL9070</t>
  </si>
  <si>
    <t>CHEMBL1242736</t>
  </si>
  <si>
    <t>CHEMBL193134</t>
  </si>
  <si>
    <t>CHEMBL3808919</t>
  </si>
  <si>
    <t>CHEMBL395386</t>
  </si>
  <si>
    <t>CHEMBL110642</t>
  </si>
  <si>
    <t>CHEMBL3427124</t>
  </si>
  <si>
    <t>CHEMBL3427125</t>
  </si>
  <si>
    <t>CHEMBL1095726</t>
  </si>
  <si>
    <t>CHEMBL3350944</t>
  </si>
  <si>
    <t>CHEMBL396583</t>
  </si>
  <si>
    <t>CHEMBL584481</t>
  </si>
  <si>
    <t>CHEMBL246036</t>
  </si>
  <si>
    <t>CHEMBL1242826</t>
  </si>
  <si>
    <t>CHEMBL559312</t>
  </si>
  <si>
    <t>CHEMBL301909</t>
  </si>
  <si>
    <t>CHEMBL2206067</t>
  </si>
  <si>
    <t>CHEMBL507502</t>
  </si>
  <si>
    <t>CHEMBL279242</t>
  </si>
  <si>
    <t>CHEMBL59402</t>
  </si>
  <si>
    <t>CHEMBL2262836</t>
  </si>
  <si>
    <t>CHEMBL246247</t>
  </si>
  <si>
    <t>CHEMBL24267</t>
  </si>
  <si>
    <t>CHEMBL504704</t>
  </si>
  <si>
    <t>CHEMBL2263115</t>
  </si>
  <si>
    <t>CHEMBL1086020</t>
  </si>
  <si>
    <t>CHEMBL565795</t>
  </si>
  <si>
    <t>CHEMBL211061</t>
  </si>
  <si>
    <t>CHEMBL24140</t>
  </si>
  <si>
    <t>CHEMBL377613</t>
  </si>
  <si>
    <t>CHEMBL1938823</t>
  </si>
  <si>
    <t>CHEMBL247278</t>
  </si>
  <si>
    <t>CHEMBL3634683</t>
  </si>
  <si>
    <t>CHEMBL25008</t>
  </si>
  <si>
    <t>CHEMBL1938821</t>
  </si>
  <si>
    <t>CHEMBL396584</t>
  </si>
  <si>
    <t>CHEMBL398020</t>
  </si>
  <si>
    <t>CHEMBL248490</t>
  </si>
  <si>
    <t>CHEMBL278096</t>
  </si>
  <si>
    <t>CHEMBL1938822</t>
  </si>
  <si>
    <t>CHEMBL2206073</t>
  </si>
  <si>
    <t>CHEMBL2216806</t>
  </si>
  <si>
    <t>CHEMBL1240790</t>
  </si>
  <si>
    <t>CHEMBL391816</t>
  </si>
  <si>
    <t>CHEMBL3634681</t>
  </si>
  <si>
    <t>CHEMBL1163240</t>
  </si>
  <si>
    <t>CHEMBL58762</t>
  </si>
  <si>
    <t>CHEMBL1938820</t>
  </si>
  <si>
    <t>CHEMBL2203315</t>
  </si>
  <si>
    <t>CHEMBL246869</t>
  </si>
  <si>
    <t>CHEMBL3427127</t>
  </si>
  <si>
    <t>CHEMBL259050</t>
  </si>
  <si>
    <t>CHEMBL447660</t>
  </si>
  <si>
    <t>CHEMBL24557</t>
  </si>
  <si>
    <t>CHEMBL3350940</t>
  </si>
  <si>
    <t>CHEMBL2205520</t>
  </si>
  <si>
    <t>CHEMBL2263112</t>
  </si>
  <si>
    <t>CHEMBL550662</t>
  </si>
  <si>
    <t>CHEMBL1242458</t>
  </si>
  <si>
    <t>CHEMBL563436</t>
  </si>
  <si>
    <t>CHEMBL506260</t>
  </si>
  <si>
    <t>CHEMBL24712</t>
  </si>
  <si>
    <t>CHEMBL2262834</t>
  </si>
  <si>
    <t>CHEMBL446573</t>
  </si>
  <si>
    <t>CHEMBL453868</t>
  </si>
  <si>
    <t>CHEMBL2205515</t>
  </si>
  <si>
    <t>CHEMBL2262833</t>
  </si>
  <si>
    <t>CHEMBL3593816</t>
  </si>
  <si>
    <t>CHEMBL2436037</t>
  </si>
  <si>
    <t>CHEMBL253065</t>
  </si>
  <si>
    <t>CHEMBL508831</t>
  </si>
  <si>
    <t>CHEMBL24005</t>
  </si>
  <si>
    <t>CHEMBL450403</t>
  </si>
  <si>
    <t>CHEMBL452449</t>
  </si>
  <si>
    <t>CHEMBL2158214</t>
  </si>
  <si>
    <t>CHEMBL2262831</t>
  </si>
  <si>
    <t>CHEMBL2263110</t>
  </si>
  <si>
    <t>CHEMBL437371</t>
  </si>
  <si>
    <t>CHEMBL1241469</t>
  </si>
  <si>
    <t>CHEMBL570779</t>
  </si>
  <si>
    <t>CHEMBL301567</t>
  </si>
  <si>
    <t>CHEMBL2205522</t>
  </si>
  <si>
    <t>CHEMBL2263111</t>
  </si>
  <si>
    <t>CHEMBL2375455</t>
  </si>
  <si>
    <t>CHEMBL557450</t>
  </si>
  <si>
    <t>CHEMBL449659</t>
  </si>
  <si>
    <t>CHEMBL509443</t>
  </si>
  <si>
    <t>CHEMBL1933093</t>
  </si>
  <si>
    <t>CHEMBL2263107</t>
  </si>
  <si>
    <t>CHEMBL2263114</t>
  </si>
  <si>
    <t>CHEMBL3628469</t>
  </si>
  <si>
    <t>CHEMBL24032</t>
  </si>
  <si>
    <t>CHEMBL567069</t>
  </si>
  <si>
    <t>CHEMBL3402413</t>
  </si>
  <si>
    <t>CHEMBL443950</t>
  </si>
  <si>
    <t>CHEMBL509868</t>
  </si>
  <si>
    <t>CHEMBL2113226</t>
  </si>
  <si>
    <t>CHEMBL3350943</t>
  </si>
  <si>
    <t>CHEMBL1078662</t>
  </si>
  <si>
    <t>CHEMBL2262838</t>
  </si>
  <si>
    <t>CHEMBL2263109</t>
  </si>
  <si>
    <t>CHEMBL510867</t>
  </si>
  <si>
    <t>CHEMBL2113225</t>
  </si>
  <si>
    <t>CHEMBL372973</t>
  </si>
  <si>
    <t>CHEMBL2262835</t>
  </si>
  <si>
    <t>CHEMBL590103</t>
  </si>
  <si>
    <t>CHEMBL3427132</t>
  </si>
  <si>
    <t>CHEMBL462163</t>
  </si>
  <si>
    <t>CHEMBL555056</t>
  </si>
  <si>
    <t>CHEMBL57157</t>
  </si>
  <si>
    <t>CHEMBL2205518</t>
  </si>
  <si>
    <t>CHEMBL2263113</t>
  </si>
  <si>
    <t>CHEMBL1242827</t>
  </si>
  <si>
    <t>CHEMBL506556</t>
  </si>
  <si>
    <t>CHEMBL2206069</t>
  </si>
  <si>
    <t>CHEMBL394382</t>
  </si>
  <si>
    <t>CHEMBL446857</t>
  </si>
  <si>
    <t>CHEMBL448797</t>
  </si>
  <si>
    <t>CHEMBL198220</t>
  </si>
  <si>
    <t>CHEMBL2262830</t>
  </si>
  <si>
    <t>CHEMBL556913</t>
  </si>
  <si>
    <t>CHEMBL583504</t>
  </si>
  <si>
    <t>CHEMBL443398</t>
  </si>
  <si>
    <t>CHEMBL280388</t>
  </si>
  <si>
    <t>CHEMBL56948</t>
  </si>
  <si>
    <t>CHEMBL57880</t>
  </si>
  <si>
    <t>CHEMBL2262832</t>
  </si>
  <si>
    <t>CHEMBL403116</t>
  </si>
  <si>
    <t>CHEMBL443663</t>
  </si>
  <si>
    <t>CHEMBL2262837</t>
  </si>
  <si>
    <t>CHEMBL246038</t>
  </si>
  <si>
    <t>CHEMBL562468</t>
  </si>
  <si>
    <t>CHEMBL1083269</t>
  </si>
  <si>
    <t>CHEMBL374829</t>
  </si>
  <si>
    <t>CHEMBL60918</t>
  </si>
  <si>
    <t>CHEMBL3585579</t>
  </si>
  <si>
    <t>CHEMBL284664</t>
  </si>
  <si>
    <t>CHEMBL168</t>
  </si>
  <si>
    <t>CHEMBL401833</t>
  </si>
  <si>
    <t>CHEMBL233760</t>
  </si>
  <si>
    <t>CHEMBL26100</t>
  </si>
  <si>
    <t>CHEMBL312923</t>
  </si>
  <si>
    <t>CHEMBL83179</t>
  </si>
  <si>
    <t>CHEMBL3394773</t>
  </si>
  <si>
    <t>CHEMBL2436038</t>
  </si>
  <si>
    <t>CHEMBL501267</t>
  </si>
  <si>
    <t>CHEMBL2263120</t>
  </si>
  <si>
    <t>CHEMBL510405</t>
  </si>
  <si>
    <t>CHEMBL503669</t>
  </si>
  <si>
    <t>CHEMBL24501</t>
  </si>
  <si>
    <t>CHEMBL286007</t>
  </si>
  <si>
    <t>CHEMBL245831</t>
  </si>
  <si>
    <t>CHEMBL3593822</t>
  </si>
  <si>
    <t>CHEMBL197932</t>
  </si>
  <si>
    <t>CHEMBL492413</t>
  </si>
  <si>
    <t>CHEMBL2436043</t>
  </si>
  <si>
    <t>CHEMBL3234649</t>
  </si>
  <si>
    <t>CHEMBL445491</t>
  </si>
  <si>
    <t>CHEMBL2263119</t>
  </si>
  <si>
    <t>CHEMBL201662</t>
  </si>
  <si>
    <t>CHEMBL8660</t>
  </si>
  <si>
    <t>CHEMBL253201</t>
  </si>
  <si>
    <t>CHEMBL282113</t>
  </si>
  <si>
    <t>CHEMBL433141</t>
  </si>
  <si>
    <t>CHEMBL3427137</t>
  </si>
  <si>
    <t>CHEMBL3427224</t>
  </si>
  <si>
    <t>CHEMBL253066</t>
  </si>
  <si>
    <t>CHEMBL583505</t>
  </si>
  <si>
    <t>CHEMBL443091</t>
  </si>
  <si>
    <t>CHEMBL2206068</t>
  </si>
  <si>
    <t>CHEMBL2262829</t>
  </si>
  <si>
    <t>CHEMBL203751</t>
  </si>
  <si>
    <t>CHEMBL3978384</t>
  </si>
  <si>
    <t>CHEMBL51447</t>
  </si>
  <si>
    <t>CHEMBL551842</t>
  </si>
  <si>
    <t>CHEMBL505561</t>
  </si>
  <si>
    <t>CHEMBL504291</t>
  </si>
  <si>
    <t>CHEMBL2263118</t>
  </si>
  <si>
    <t>CHEMBL508150</t>
  </si>
  <si>
    <t>CHEMBL3634594</t>
  </si>
  <si>
    <t>CHEMBL285125</t>
  </si>
  <si>
    <t>CHEMBL494537</t>
  </si>
  <si>
    <t>CHEMBL3634593</t>
  </si>
  <si>
    <t>CHEMBL24098</t>
  </si>
  <si>
    <t>CHEMBL282306</t>
  </si>
  <si>
    <t>CHEMBL184444</t>
  </si>
  <si>
    <t>CHEMBL57391</t>
  </si>
  <si>
    <t>CHEMBL60763</t>
  </si>
  <si>
    <t>CHEMBL253268</t>
  </si>
  <si>
    <t>CHEMBL3823340</t>
  </si>
  <si>
    <t>CHEMBL267981</t>
  </si>
  <si>
    <t>CHEMBL377905</t>
  </si>
  <si>
    <t>CHEMBL58032</t>
  </si>
  <si>
    <t>CHEMBL1935611</t>
  </si>
  <si>
    <t>CHEMBL1935608</t>
  </si>
  <si>
    <t>CHEMBL2205519</t>
  </si>
  <si>
    <t>CHEMBL3628484</t>
  </si>
  <si>
    <t>CHEMBL3350941</t>
  </si>
  <si>
    <t>CHEMBL246452</t>
  </si>
  <si>
    <t>CHEMBL3219384</t>
  </si>
  <si>
    <t>CHEMBL197929</t>
  </si>
  <si>
    <t>CHEMBL198496</t>
  </si>
  <si>
    <t>CHEMBL428184</t>
  </si>
  <si>
    <t>CHEMBL431555</t>
  </si>
  <si>
    <t>CHEMBL2206072</t>
  </si>
  <si>
    <t>CHEMBL495142</t>
  </si>
  <si>
    <t>CHEMBL508583</t>
  </si>
  <si>
    <t>CHEMBL3427131</t>
  </si>
  <si>
    <t>354243</t>
  </si>
  <si>
    <t>403271</t>
  </si>
  <si>
    <t>Potential transcription error</t>
  </si>
  <si>
    <t>Oryctolagus cuniculus</t>
  </si>
  <si>
    <t>Rattus norvegicus</t>
  </si>
  <si>
    <t>Tested for inhibition against purified catalytic subunit of protein phosphatase-1 from rabbit skeletal muscle</t>
  </si>
  <si>
    <t>Observed inhibition activity against protein phosphatase 1 (PP1)</t>
  </si>
  <si>
    <t>Inhibitory concentration against Protein phosphatase 1 was determined; 0.5-1.0</t>
  </si>
  <si>
    <t>Observed inhibition activity of the compounds against protein phosphatases 1 (PP1)</t>
  </si>
  <si>
    <t>Inhibitory activity against protein tyrosine phosphatase 1B (PTP1B) was determined in fluorescein diphosphate (FDP) assay</t>
  </si>
  <si>
    <t>Inhibition of flag-tagged PTP1B (1 to 321 residues) (unknown origin) expressed in bacterial expression system by UV/Vis spectrophotometry</t>
  </si>
  <si>
    <t>Inhibition activity against protein phosphatase 1 (PP1), activity taken from literature</t>
  </si>
  <si>
    <t>Inhibition of PTP1B assessed as para-nitrophenyl phosphate catalyzed hydrolysis of para-nitrophenol by p-NPP assay</t>
  </si>
  <si>
    <t>Inhibition of PTP1B by fluorescein diphosphate assay</t>
  </si>
  <si>
    <t>Inhibition of PTP1B by pNPP assay</t>
  </si>
  <si>
    <t xml:space="preserve">The compound was tested for inhibitory activity against recombinant Protein-tyrosine phosphatase 1B (human). </t>
  </si>
  <si>
    <t>In vitro inhibitory activity against human recombinant protein tyrosine phosphatase 1b (PTP1B)</t>
  </si>
  <si>
    <t>Binding affinity to human recombinant PTP1B</t>
  </si>
  <si>
    <t>Inhibition of flag-tagged human PTP1B (1 to 298 residues) catalytic domain expressed in Escherichia coli BL21 cells using fluorescein diphosphate as substrate by microplate reader method</t>
  </si>
  <si>
    <t>In vitro inhibitory activity against protein tyrosine phosphatase 1B (PTP1B) was determined in fluorescein diphosphate (FDP) assay</t>
  </si>
  <si>
    <t>Inhibition of human recombinant PTP1B assessed as inhibition of hydrolysis of p-nitrophenol after 10 mins by spectrophotometry</t>
  </si>
  <si>
    <t>Inhibition of recombinant PTP1B (unknown origin) using pNPP as substrate incubated for 30 mins</t>
  </si>
  <si>
    <t>Inhibitory activity against Protein tyrosine phosphatase 1B (PTP1B) over-expressed in intact Sf9 cell assay</t>
  </si>
  <si>
    <t>Inhibitory concentration against Protein phosphatase 1 was determined</t>
  </si>
  <si>
    <t>Compound was evaluated for the inhibitory activity against recombinant Protein-tyrosine phosphatase 1B using, phosphotyrosyl dodecapeptide [TRDI(P)YETD(P)Y(P)YRK] as substrate</t>
  </si>
  <si>
    <t>The compound was tested in vitro for the inhibitory activity against hPTP1B (human PTPases.)</t>
  </si>
  <si>
    <t>Concentration required to inhibit PTPase activity, recombinant Protein Tyrosine Phosphatase 1b as the enzyme</t>
  </si>
  <si>
    <t>Inhibitory activity against recombinant human PTP1B</t>
  </si>
  <si>
    <t>Inhibition of PTP1B mediated pNPP hydrolysis</t>
  </si>
  <si>
    <t>Inhibitory concentration against protein-tyrosine phosphatase 1B by PNPP enzyme assay</t>
  </si>
  <si>
    <t>Inhibition of human PTP1B (1 to 321 amino acid residues) expressed in Escherichia coli using TRDI(pY)E as substrate incubated for 15 mins prior to substrate addition measured after 20 mins by malachite green staining-based colorimetric assay</t>
  </si>
  <si>
    <t>Inhibition of recombinant PTP1B (unknown origin) assessed as pNPP hydrolysis after 30 mins</t>
  </si>
  <si>
    <t>Inhibition of recombinant PTP1B (unknown origin) assessed as hydrolysis of pNPP to pNP after 30 mins</t>
  </si>
  <si>
    <t>Inhibition of recombinant human PTP1B assessed as hydrolysis of DiFMUP preincubated for 10 mins followed by DiFMUP addition measured after 5 mins by fluorescence assay</t>
  </si>
  <si>
    <t>Inhibition of PTP1B by pNPP hydrolase assay</t>
  </si>
  <si>
    <t>Inhibition of human Protein-tyrosine phosphatase 1B (PTP1B) using fluorescein diphosphate (FDP)</t>
  </si>
  <si>
    <t>Inhibition of 6-His-N-terminal tagged human PTP1B expressed in Escherichia coli BL21 (DE3) cells assessed as pNP formation using pNPP as substrate incubated for 15 mins prior to substrate addition by plate reader analysis</t>
  </si>
  <si>
    <t>In vitro inhibitory activity against recombinant human protein-tyrosine phosphatase 1B (PTP1B) using fluorescein diphosphate (FDP) as a substrate</t>
  </si>
  <si>
    <t>Non-competitive reversible inhibition of human PTP1B</t>
  </si>
  <si>
    <t>Inhibitory concentration towards recombinant human Protein-tyrosine phosphatase 1B was determined</t>
  </si>
  <si>
    <t>Inhibition of recombinant human PTP1B (1 to 299) expressed in Escherichia coli using p-nitrophenyl phosphate as substrate</t>
  </si>
  <si>
    <t>The compound was tested in vitro for the inhibitory activity against Protein-tyrosine phosphatase 1B (human PTPases.)</t>
  </si>
  <si>
    <t>Inhibition of recombinant human PTP1B assessed as hydrolysis of p-nitrophenyl phosphate</t>
  </si>
  <si>
    <t>Inhibition of PTB1B using pNPP as substrate after 30 mins</t>
  </si>
  <si>
    <t>Inhibition of recombinant PTP1B</t>
  </si>
  <si>
    <t>in vitro inhibitory activity against recombinant human Protein Tyrosine Phosphatase 1b</t>
  </si>
  <si>
    <t>Inhibition of GST-tagged PTP1B using pNPP as substrate by spectrophotometric analysis</t>
  </si>
  <si>
    <t>In vitro inhibitory activity against Protein tyrosine phosphatase 1B (PTP1B) over-expressed in intact Sf9 cell assay</t>
  </si>
  <si>
    <t>Inhibition of GST-tagged PTP1B (unknown origin) using pNPP as substrate measured for 2 mins by colorimetric analysis</t>
  </si>
  <si>
    <t>Inhibition of human PTP1B</t>
  </si>
  <si>
    <t>Inhibition of PTP1B (unknown origin) expressed in Escherichia coli expression system using p-nitrophenyl phosphate as substrate assessed as release of p-nitrophenol incubated for 10 mins prior to substrate addition measured after 30 mins</t>
  </si>
  <si>
    <t>Inhibition of human recombinant PTP1B expressed in Escherichia coli pre-incubated for 15 mins before pNPP substrate addition by spectrophotometry</t>
  </si>
  <si>
    <t>Inhibition of GST-tagged human PTP 1B</t>
  </si>
  <si>
    <t>Inhibition of human recombinant PTP1B catalytic domain</t>
  </si>
  <si>
    <t>Inhibition of GST-tagged human recombinant PTB1B using pNPP as substrate after 3 mins</t>
  </si>
  <si>
    <t>Inhibition of GST-tagged PTP1B (unknown origin) by pNPP catalysis based colorimetric high throughput assay</t>
  </si>
  <si>
    <t>Inhibition of PTP1B (unknown origin) pre-incubated for 10 mins before addition of p-nitrophenyl phosphate substrate and measured 30 mins post substrate addition</t>
  </si>
  <si>
    <t>Inhibition of human Protein-tyrosine phosphatase 1B expressed in Escherichia coli BL21 (DE3) cells</t>
  </si>
  <si>
    <t>Inhibition of human recombinant PTP1B using p-nitrophenylphosphate as substrate</t>
  </si>
  <si>
    <t>Inhibition of recombinant human PTP1B using pNPP as substrate incubated for 10 mins prior to substrate addition measured after 30 mins by microplate reader analysis</t>
  </si>
  <si>
    <t>Inhibition of recombinant PTP1B (unknown origin) using p-nitrophenyl phosphate as substrate assessed as inhibition of release of p-nitrophenol preincubated for 10 mins measured before substrate addition after 30 mins by spectrophotometry</t>
  </si>
  <si>
    <t>Enzyme Kinetic Assay: PTP activity was assayed using p-nitrophenyl phosphate (pNPP) as a substrate in 3,3-dimethylglutarate buffer (50 mM 3,3-dimethylglutarate, pH 7.0, 1 mM EDTA, 150 mM NaCl, 2 mM DTT, 0.1 mg/mL BSA) at 25° C. The assays were performed in 96-well plates. Normally, to determine the IC50 values, the reaction was initiated by the addition of enzyme (final concentration at 10 nM) to a reaction mixture (0.2 mL) containing 2 mM (Km for the substrate) pNPP with various concentrations of inhibitors. The reaction rate was measured using a SpectraMax Plus 384 Microplate Spectrophotometer (Molecular Devices). To determine the mode of inhibition, the reactions were initiated by the addition of PTP-MEG2 to the reaction mixtures (0.2 mL) containing various concentrations of pNPP with different concentrations of the inhibitor 7.</t>
  </si>
  <si>
    <t>Inhibition of GST-tagged recombinant human PTP1B</t>
  </si>
  <si>
    <t>Inhibition of human cloned PTP1B expressed in Escherichia coli TB1</t>
  </si>
  <si>
    <t>Inhibition of human recombinant PTP1B using pNPP as substrate assessed as rate of hydrolysis incubated for 10 mins prior to substrate addition measured after 30 mins by microplate reader analysis</t>
  </si>
  <si>
    <t>Inhibitory activity against Protein-tyrosine phosphatase 1B-mediated dephosphorylation of phosphorylated insulin receptor using (CHO) cell line transfected with an expression plasmid encoding the normal human insulin receptor [CHO/HIRc]</t>
  </si>
  <si>
    <t>Tested for binding affinity towards Protein-tyrosine Phosphatase 1B</t>
  </si>
  <si>
    <t>Compound concentration that cause 50% inhibition of protein-tyrosine phosphatase 1B (PTP1B)</t>
  </si>
  <si>
    <t>Inhibition of full length PTP1B (unknown origin) after 30 mins by ELISA</t>
  </si>
  <si>
    <t>CHEMBL766691</t>
  </si>
  <si>
    <t>CHEMBL767486</t>
  </si>
  <si>
    <t>CHEMBL767328</t>
  </si>
  <si>
    <t>CHEMBL857419</t>
  </si>
  <si>
    <t>CHEMBL3867956</t>
  </si>
  <si>
    <t>CHEMBL768525</t>
  </si>
  <si>
    <t>CHEMBL3819919</t>
  </si>
  <si>
    <t>CHEMBL767326</t>
  </si>
  <si>
    <t>CHEMBL854190</t>
  </si>
  <si>
    <t>CHEMBL1943106</t>
  </si>
  <si>
    <t>CHEMBL936456</t>
  </si>
  <si>
    <t>CHEMBL870503</t>
  </si>
  <si>
    <t>CHEMBL771167</t>
  </si>
  <si>
    <t>CHEMBL927697</t>
  </si>
  <si>
    <t>CHEMBL768926</t>
  </si>
  <si>
    <t>CHEMBL1118001</t>
  </si>
  <si>
    <t>CHEMBL880579</t>
  </si>
  <si>
    <t>CHEMBL902512</t>
  </si>
  <si>
    <t>CHEMBL3819935</t>
  </si>
  <si>
    <t>CHEMBL768521</t>
  </si>
  <si>
    <t>CHEMBL2090295</t>
  </si>
  <si>
    <t>CHEMBL3826014</t>
  </si>
  <si>
    <t>CHEMBL768523</t>
  </si>
  <si>
    <t>CHEMBL767327</t>
  </si>
  <si>
    <t>CHEMBL770120</t>
  </si>
  <si>
    <t>CHEMBL924740</t>
  </si>
  <si>
    <t>CHEMBL771169</t>
  </si>
  <si>
    <t>CHEMBL856213</t>
  </si>
  <si>
    <t>CHEMBL865873</t>
  </si>
  <si>
    <t>CHEMBL963010</t>
  </si>
  <si>
    <t>CHEMBL3055898</t>
  </si>
  <si>
    <t>CHEMBL1664679</t>
  </si>
  <si>
    <t>CHEMBL1115822</t>
  </si>
  <si>
    <t>CHEMBL881507</t>
  </si>
  <si>
    <t>CHEMBL2211288</t>
  </si>
  <si>
    <t>CHEMBL3595240</t>
  </si>
  <si>
    <t>CHEMBL1249162</t>
  </si>
  <si>
    <t>CHEMBL3635260</t>
  </si>
  <si>
    <t>CHEMBL3430025</t>
  </si>
  <si>
    <t>CHEMBL1166943</t>
  </si>
  <si>
    <t>CHEMBL770122</t>
  </si>
  <si>
    <t>CHEMBL3428080</t>
  </si>
  <si>
    <t>CHEMBL772435</t>
  </si>
  <si>
    <t>CHEMBL2428823</t>
  </si>
  <si>
    <t>CHEMBL1106603</t>
  </si>
  <si>
    <t>CHEMBL772439</t>
  </si>
  <si>
    <t>CHEMBL3430021</t>
  </si>
  <si>
    <t>CHEMBL771168</t>
  </si>
  <si>
    <t>CHEMBL3810646</t>
  </si>
  <si>
    <t>CHEMBL1935980</t>
  </si>
  <si>
    <t>CHEMBL1047965</t>
  </si>
  <si>
    <t>CHEMBL768927</t>
  </si>
  <si>
    <t>CHEMBL2217221</t>
  </si>
  <si>
    <t>CHEMBL953268</t>
  </si>
  <si>
    <t>CHEMBL857422</t>
  </si>
  <si>
    <t>CHEMBL2437800</t>
  </si>
  <si>
    <t>CHEMBL2163153</t>
  </si>
  <si>
    <t>CHEMBL2378248</t>
  </si>
  <si>
    <t>CHEMBL3631084</t>
  </si>
  <si>
    <t>CHEMBL3407022</t>
  </si>
  <si>
    <t>CHEMBL1063856</t>
  </si>
  <si>
    <t>CHEMBL1035044</t>
  </si>
  <si>
    <t>CHEMBL2020427</t>
  </si>
  <si>
    <t>CHEMBL3587448</t>
  </si>
  <si>
    <t>CHEMBL3603349</t>
  </si>
  <si>
    <t>CHEMBL3610986</t>
  </si>
  <si>
    <t>CHEMBL772440</t>
  </si>
  <si>
    <t>CHEMBL3395156</t>
  </si>
  <si>
    <t>CHEMBL3748433</t>
  </si>
  <si>
    <t>CHEMBL1011841</t>
  </si>
  <si>
    <t>CHEMBL1017256</t>
  </si>
  <si>
    <t>CHEMBL3243182</t>
  </si>
  <si>
    <t>CHEMBL3888465</t>
  </si>
  <si>
    <t>CHEMBL1036431</t>
  </si>
  <si>
    <t>CHEMBL3090352</t>
  </si>
  <si>
    <t>CHEMBL1011834</t>
  </si>
  <si>
    <t>CHEMBL3819917</t>
  </si>
  <si>
    <t>CHEMBL3587478</t>
  </si>
  <si>
    <t>CHEMBL3222414</t>
  </si>
  <si>
    <t>CHEMBL772438</t>
  </si>
  <si>
    <t>CHEMBL765996</t>
  </si>
  <si>
    <t>CHEMBL771830</t>
  </si>
  <si>
    <t>CHEMBL1646369</t>
  </si>
  <si>
    <t>CHEMBL3430022</t>
  </si>
  <si>
    <t>CO[C@@H](Cc1ccccc1)[C@@H](C)\C=C(/C)\C=C\[C@@H]2NC(=O)[C@H](CCCNC(=N)N)NC(=O)[C@@H](C)[C@@H](NC(=O)[C@H](CC(C)C)NC(=O)[C@@H](C)NC(=O)C(=C)N(C)C(=O)CC[C@@H](NC(=O)[C@H]2C)C(=O)O)C(=O)O</t>
  </si>
  <si>
    <t>COC[C@@H]([C@H](O)[C@H](O)C(=O)NCC[C@H](C)c1occ(\C=C\C[C@@H]2O[C@]3(C[C@@H](O)[C@@H]2C)O[C@H]([C@H](C[C@H](O)[C@H](C)[C@H](O)[C@H](C)\C=C(/C)\C(=C\C=C\C(=C/C#N)\C)\C)OC)[C@H](OP(=O)(O)O)C3(C)C)n1)N(C)C</t>
  </si>
  <si>
    <t>CO[C@@H](Cc1ccccc1)[C@@H](C)\C=C(/C)\C=C\[C@@H]2NC(=O)[C@H](CCCNC(=N)N)NC(=O)[C@@H](C)[C@@H](NC(=O)\C(=C\C)\N(C)C(=O)CC[C@@H](NC(=O)[C@H]2C)C(=O)O)C(=O)O</t>
  </si>
  <si>
    <t>CO[C@H]([C@H](O)CC(=O)[C@@H](C)[C@@H](O)CC[C@@H](C)[C@@H]1O[C@]2(CC[C@@H](C)[C@H](CC[C@H](C)C(=O)C)O2)CC[C@@H]1C)[C@H](OC(=O)C[C@@H](O)C3=C(C)C(=O)OC3=O)C(C)C</t>
  </si>
  <si>
    <t>C[C@@H](C[C@H](O)[C@H]1O[C@@H]2CC[C@@]3(CC[C@@H](O3)\C=C\[C@@H](C)[C@@H]4CC(=C[C@@]5(O[C@H](C[C@@](C)(O)C(=O)O)CC[C@H]5O)O4)C)O[C@H]2[C@H](O)C1=C)[C@H]6O[C@@]7(CCCCO7)CC[C@H]6C</t>
  </si>
  <si>
    <t>COC[C@@H]([C@H](O)[C@H](O)C(=O)N[C@H](C)C[C@H](C)c1occ(\C=C\C[C@@H]2O[C@]3(C[C@@H](O)[C@@H]2C)O[C@H]([C@H](C[C@H](O)[C@H](C)[C@H](O)[C@H](C)\C=C(/C)\C(=C\C=C\C(=C/C#N)\C)\C)OC)[C@H](OP(=O)(O)O)C3(C)C)n1)N(C)C</t>
  </si>
  <si>
    <t>OP(=O)(O)c1cccc(c1)c2ccc(CC(Cc3ccc(cc3)C(F)(F)P(=O)(O)O)(c4ccccc4)n5nnc6ccccc56)cc2</t>
  </si>
  <si>
    <t>CCCCCCCCCCCCCCCC(=O)C1=C(O)[C@@H](CO)OC1=O</t>
  </si>
  <si>
    <t>COC(CC(C)C)c1ccc2cc(cc(c2n1)P(=O)(O)O)c3ccc(CC(Cc4ccc(cc4)C(F)(F)P(=O)(O)O)(c5ccccc5)n6nnc7ccccc67)cc3</t>
  </si>
  <si>
    <t>OP(=O)(O)C(F)(F)c1ccc(CC(Cc2ccc(c(Br)c2)C(F)(F)P(=O)(O)O)(c3ccccc3)n4nnc5ccccc45)cc1</t>
  </si>
  <si>
    <t>OP(=O)(O)C(F)(F)c1cc2cc(CC(Cc3ccc4cc(Br)c(cc4c3)C(F)(F)P(=O)(O)O)(C(=O)c5ccccc5)n6nnc7ccccc67)ccc2cc1Br</t>
  </si>
  <si>
    <t>COC(CC(C)C)c1ccc2ccc(c3ccc(cc3)C(Cc4ccc(cc4)C(F)(F)P(=O)(O)O)(c5ccccc5)n6nnc7ccccc67)c(c2n1)P(=O)(O)O</t>
  </si>
  <si>
    <t>NS(=O)(=O)c1cc(ccc1Br)c2ccc(CSCc3ccc(c(Br)c3)C(F)(F)P(=O)(O)O)cc2</t>
  </si>
  <si>
    <t>OC(=O)c1cccc(\C=C\c2ccc3cc(Br)c(cc3n2)C(F)(F)P(=O)(O)O)c1</t>
  </si>
  <si>
    <t>CO[C@@H](CC(C)C)c1ccc2cc(cc(c2n1)P(=O)(O)O)c3ccc(C[C@](Cc4ccc(cc4)C(F)(F)P(=O)(O)O)(c5ccccc5)n6nnc7ccccc67)cc3</t>
  </si>
  <si>
    <t>OC(=O)COc1ccc(cc1)S(=O)(=O)N(Cc2ccc(cc2)c3csnn3)Cc4ccc5cc(F)c(cc5c4)C(F)(F)P(=O)(O)O</t>
  </si>
  <si>
    <t>[Na+].Fc1cc(C[C@H](NS(=O)(=O)c2cccc(c2)C(F)(F)F)c3nc4cc(Cl)ccc4[nH]3)ccc1C5CC(=O)[N-]S5(=O)=O</t>
  </si>
  <si>
    <t>COC(=O)c1ccc(cc1)C(Cc2ccc(cc2)C(F)(F)P(=O)(O)O)(Cc3ccc(cc3)C(F)(F)P(=O)(O)O)n4nnc5ccccc45</t>
  </si>
  <si>
    <t>OC(=O)COc1ccc(cc1)S(=O)(=O)N(Cc2ccc(cc2)c3csnn3)Cc4ccc5cc(F)c(cc5n4)C(F)(F)P(=O)(O)O</t>
  </si>
  <si>
    <t>OC(=O)[C@@H](CCN1C(=O)c2ccccc2C1=O)Oc3c(Br)cc(cc3Br)c4c5ccccc5c(Br)c6sc7ccccc7c46</t>
  </si>
  <si>
    <t>OP(=O)(O)C(F)(F)c1ccc(CC(Cc2ccc(cc2)C(F)(F)P(=O)(O)O)(c3ccc(F)c(F)c3)n4nnc5ccccc45)cc1</t>
  </si>
  <si>
    <t>Cc1ccc2cc(cc(c2n1)P(=O)(O)O)c3ccc(CC(Cc4ccc(cc4)C(F)(F)P(=O)(O)O)(c5ccccc5)n6nnc7ccccc67)cc3</t>
  </si>
  <si>
    <t>CS(=O)(=O)OC1C(Cl)CCCC1Cc2ccc(N3CC(=O)CS3(=O)=O)c(O)c2</t>
  </si>
  <si>
    <t>Oc1cc(CC2CCCCC2)cc(F)c1N3CC(=O)CS3(=O)=O</t>
  </si>
  <si>
    <t>[Na+].Fc1cccc(c1)S(=O)(=O)N[C@@H](Cc2ccc([C@@H]3CC(=O)[N-]S3(=O)=O)c(F)c2)c4nc5ccccc5[nH]4</t>
  </si>
  <si>
    <t>OP(=O)(O)C(F)(F)c1ccc(CC(C\C=C\c2ccc(cc2)C(F)(F)P(=O)(O)O)(c3ccccc3)n4nnc5ccccc45)cc1</t>
  </si>
  <si>
    <t>OP(=O)(O)C(F)(F)c1ccc(CC(Cc2ccc(cc2)C(F)(F)P(=O)(O)O)(c3ccccc3)n4nnc5ccccc45)cc1</t>
  </si>
  <si>
    <t>CC(Cc1ccc(cc1)C(F)(F)P(=O)(O)O)(c2ccccc2)n3nnc4ccccc34</t>
  </si>
  <si>
    <t>[Na+].Cc1cc(C[C@H](NS(=O)(=O)c2ccc(Br)c(c2)C(F)(F)F)c3nc4ccccc4[nH]3)ccc1[C@@H]5CC(=O)[N-]S5(=O)=O</t>
  </si>
  <si>
    <t>CCC(CC)c1ccc(cc1)N(Cc2cccc(c2)c3ccc(COc4ccc(C[C@H](NC(=O)C)C(=O)O)cc4)cc3)C(C)C</t>
  </si>
  <si>
    <t>OC(=O)COc1ccc(cc1)S(=O)(=O)N(Cc2ccc(cc2)c3csnn3)Cc4ccc5cc(Br)c(cc5c4)C(F)(F)P(=O)(O)O</t>
  </si>
  <si>
    <t>OP(=O)(O)C(F)(F)c1ccc(CC(Cc2ccc(cc2)C(F)(F)P(=O)(O)O)(c3nc4ccccc4s3)n5nnc6ccccc56)cc1</t>
  </si>
  <si>
    <t>[Na+].Fc1cc(C[C@H](NS(=O)(=O)c2ccccc2)c3nc4ccccc4[nH]3)ccc1C5CC(=O)[N-]S5(=O)=O</t>
  </si>
  <si>
    <t>[Na+].Cc1cc(C[C@H](NS(=O)(=O)c2ccccc2C#N)c3nc4ccccc4[nH]3)ccc1[C@@H]5CC(=O)[N-]S5(=O)=O</t>
  </si>
  <si>
    <t>OC(=O)COc1ccc(cc1)S(=O)(=O)N(Cc2ccc(cc2)c3csnn3)Cc4ccc5cc(Br)c(cc5n4)C(F)(F)P(=O)(O)O</t>
  </si>
  <si>
    <t>OP(=O)(O)C(F)(F)c1ccc(CC(Cc2ccc(cc2)C(F)(F)P(=O)(O)O)(c3nc(cs3)c4ccccc4)n5nnc6ccccc56)cc1</t>
  </si>
  <si>
    <t>OP(=O)(O)C(F)(F)c1ccc(CC(Cc2ccc(cc2)C(F)(F)P(=O)(O)O)(c3ccc4ccccc4n3)n5nnc6ccccc56)cc1</t>
  </si>
  <si>
    <t>CN(CCCCCl)P(=O)(OCc1oc(cc1)[N+](=O)[O-])C(F)(F)c2ccc(C[C@H](NC(=O)[C@H](CC(=O)O)NC(=O)Cc3ccc(cc3)C(F)(F)P(=O)(OCc4occ(c4)[N+](=O)[O-])N(C)CCCCCl)C(=O)N)cc2</t>
  </si>
  <si>
    <t>Cc1cc(CC(NS(=O)(=O)c2cccc(F)c2)C3=NC[C@@H](CCCCOc4cccc(O)c4C(=O)O)N3)ccc1C5CC(=O)NS5(=O)=O</t>
  </si>
  <si>
    <t>CC(=O)N[C@H](Cc1ccc(N(C(=O)C(=O)O)c2ccccc2C(=O)O)c3ccccc13)C(=O)NCCCCCOc4cc5ccccc5cc4C(=O)O</t>
  </si>
  <si>
    <t>Cc1cc(CC(NS(=O)(=O)c2cccc(F)c2)C3=NC[C@@H](CCOc4cccc(c4)S(=O)(=O)C)N3)ccc1C5CC(=O)NS5(=O)=O</t>
  </si>
  <si>
    <t>Cc1cc(CC(NS(=O)(=O)c2cccc(F)c2)C3=N[C@H](CCOc4ccccc4S(=O)(=O)C)CN3)ccc1C5CC(=O)NS5(=O)=O</t>
  </si>
  <si>
    <t>CCCCCCC(Oc1c(Br)cc(cc1Br)c2ccc(cc2)c3c(Cc4ccccc4)oc5ccccc35)C(=O)O</t>
  </si>
  <si>
    <t>OC(=O)c1ccc(cc1O)S(=O)(=O)Oc2ccc(cc2Br)c3ccc(cc3)c4c(Cc5ccccc5)sc6ccccc46</t>
  </si>
  <si>
    <t>OC(=O)[C@@H](Cc1ccccc1)Oc2c(Br)cc(cc2Br)c3ccc(cc3)c4c(Cc5ccccc5)sc6ccccc46</t>
  </si>
  <si>
    <t>COc1cccc(c1)c2cc(cc(c2OCC(=O)O)c3cccc(OC)c3)c4ccc(cc4)c5c(Cc6ccccc6)sc7ccccc57</t>
  </si>
  <si>
    <t>COc1ccc(cc1)c2cc(cc(c2OCC(=O)O)c3ccc(OC)cc3)c4ccc(cc4)c5c(Cc6ccccc6)sc7ccccc57</t>
  </si>
  <si>
    <t>OC(=O)c1cc(ccc1O)S(=O)(=O)Oc2ccc(cc2)c3ccc(cc3)c4c(Cc5ccccc5)oc6ccccc46</t>
  </si>
  <si>
    <t>OP(=O)(O)C(F)(F)c1cc2nc(ccc2cc1Br)C(=O)Nc3cccc(F)c3</t>
  </si>
  <si>
    <t>Fc1cc(C[C@H](Nc2nc3ccccc3s2)c4nc5ccccc5[nH]4)ccc1[C@@H]6CC(=O)NS6(=O)=O</t>
  </si>
  <si>
    <t>OC(=O)c1ccc(cc1O)S(=O)(=O)Oc2ccc(cc2C3CCCC3)c4ccc(cc4)c5c(Cc6ccccc6)oc7ccccc57</t>
  </si>
  <si>
    <t>OC(=O)c1ccc(cc1O)S(=O)(=O)Oc2ccc(cc2)c3ccc(cc3)c4c(Cc5ccccc5)sc6ccccc46</t>
  </si>
  <si>
    <t>COc1cccc(c1)c2cc(cc(Br)c2OCC(=O)O)c3ccc(cc3)c4c(Cc5ccccc5)sc6ccccc46</t>
  </si>
  <si>
    <t>COc1ccc(cc1)c2cc(cc(Br)c2OCC(=O)O)c3ccc(cc3)c4c(Cc5ccccc5)sc6ccccc46</t>
  </si>
  <si>
    <t>OC(=O)c1ccc(cc1O)S(=O)(=O)Oc2ccc(cc2[N+](=O)[O-])c3ccc(cc3)c4c(Cc5ccccc5)oc6ccccc46</t>
  </si>
  <si>
    <t>OC(=O)c1ccc(cc1O)S(=O)(=O)Oc2c(Br)cc(cc2Br)c3ccc(cc3)c4c(Cc5ccccc5)sc6ccccc46</t>
  </si>
  <si>
    <t>NS(=O)(=O)C(F)(F)c1ccc(CN(Cc2ccc(cc2)c3csnn3)S(=O)(=O)c4ccc(OCC(=O)O)cc4)cc1F</t>
  </si>
  <si>
    <t>OP(=O)(O)C(F)(F)c1ccc(CC(Cc2ccc(cc2)C(F)(F)P(=O)(O)O)(c3nnn[nH]3)n4nnc5ccccc45)cc1</t>
  </si>
  <si>
    <t>Cc1cc(C[C@H](NS(=O)(=O)c2ccccc2)c3nc4ccccc4[nH]3)ccc1[C@@H]5CC(=O)NS5(=O)=O</t>
  </si>
  <si>
    <t>Cc1cc(CC(NS(=O)(=O)c2cccc(F)c2)c3ncc(CCCCOc4cccc(O)c4C(=O)O)[nH]3)ccc1C5CC(=O)NS5(=O)=O</t>
  </si>
  <si>
    <t>Cc1cc(C[C@H](NS(=O)(=O)c2ccccc2)c3nc4ccccc4[nH]3)ccc1N5CC(=O)NS5(=O)=O</t>
  </si>
  <si>
    <t>[Na+].O=C1C[C@@H](c2ccc(C[C@H](NS(=O)(=O)c3ccccc3)c4nc5ccccc5[nH]4)cc2)S(=O)(=O)[N-]1</t>
  </si>
  <si>
    <t>Cc1sc(Cc2ccccc2)c(c1C)c3ccc(cc3)c4ccc(OS(=O)(=O)c5ccc(C(=O)O)c(O)c5)cc4</t>
  </si>
  <si>
    <t>Cc1cc(cc(C)c1OS(=O)(=O)c2ccc(C(=O)O)c(O)c2)c3ccc(cc3)c4c(Cc5ccccc5)oc6ccccc46</t>
  </si>
  <si>
    <t>OC(=O)COc1ccc(cc1)S(=O)(=O)N(Cc2ccc(cc2)c3csnn3)Cc4ccc(c(F)c4)C(F)(F)P(=O)(O)O</t>
  </si>
  <si>
    <t>CC(=O)N[C@@H](Cc1ccccc1)C(=O)N[C@@H](Cc2ccc(cc2)[C@@H]3CC(=O)NS3(=O)=O)c4nc5ccccc5[nH]4</t>
  </si>
  <si>
    <t>[Na+].Cc1cc(C[C@H](NS(=O)(=O)c2ccccc2)c3nc4ccccc4[nH]3)ccc1[C@@H]5CC(=O)[N-]S5(=O)=O</t>
  </si>
  <si>
    <t>NS(=O)(=O)C(F)(F)c1cc2cc(CN(Cc3ccc(cc3)c4csnn4)S(=O)(=O)c5ccc(OCC(=O)O)cc5)ccc2cc1F</t>
  </si>
  <si>
    <t>OP(=O)(O)C(F)(F)c1ccc(CC(Cc2ccc(cc2)c3ccccc3)(c4ccccc4)n5nnc6ccccc56)cc1</t>
  </si>
  <si>
    <t>OC(=O)[C@H](Cc1ccccc1)Oc2c(Br)cc(cc2Br)c3ccc(cc3)c4c(Cc5ccccc5)oc6ccccc46</t>
  </si>
  <si>
    <t>NS(=O)(=O)C(F)(F)c1cc2nc(CN(Cc3ccc(cc3)c4csnn4)S(=O)(=O)c5ccc(OCC(=O)O)cc5)ccc2cc1F</t>
  </si>
  <si>
    <t>COC(=O)c1ccc(cc1)C(C\C=C\c2ccccc2)(Cc3ccc(cc3)C(F)(F)P(=O)(O)O)n4nnc5ccccc45</t>
  </si>
  <si>
    <t>OC(=O)c1ccc(cc1O)S(=O)(=O)Oc2ccc(cc2)c3ccc(cc3)c4c(Cc5ccccc5)oc6ccccc46</t>
  </si>
  <si>
    <t>NS(=O)(=O)C(F)(F)c1cc2cc(CN(Cc3ccc(cc3)c4csnn4)S(=O)(=O)c5ccc(OCC(=O)O)cc5)ccc2cc1Br</t>
  </si>
  <si>
    <t>OC(=O)C(F)(F)c1ccc(CC(Cc2ccc(cc2)C(F)(F)P(=O)(O)O)(C(=O)OCc3ccccc3)C(=O)OCc4ccccc4)cc1</t>
  </si>
  <si>
    <t>OC(=O)c1ccc(cc1O)S(=O)(=O)Oc2ccc(cc2C3CCCC3)c4ccc(cc4)c5c(oc6ccccc56)C(=O)c7ccccc7</t>
  </si>
  <si>
    <t>CCCCCNC(=O)[C@H](Cc1ccc(cc1)[C@@H]2CC(=O)NS2(=O)=O)NC(=O)[C@H](Cc3ccccc3)NC(=O)Cc4ccc(OC)cc4</t>
  </si>
  <si>
    <t>NS(=O)(=O)C(F)(F)c1cc2nc(CN(Cc3ccc(cc3)c4csnn4)S(=O)(=O)c5ccc(OCC(=O)O)cc5)ccc2cc1Br</t>
  </si>
  <si>
    <t>COc1ccc(cc1)c2cc(ccc2O[C@@H](Cc3ccccc3)C(=O)O)c4ccc(cc4)c5c(Cc6ccccc6)oc7ccccc57</t>
  </si>
  <si>
    <t>Fc1cccc(c1)S(=O)(=O)NC(Cc2ccc(cc2)C3CC(=O)NS3(=O)=O)c4ncc(CCCc5ccccc5)[nH]4</t>
  </si>
  <si>
    <t>Fc1cccc(c1)S(=O)(=O)NC(Cc2ccc(cc2)C3CC(=O)NS3(=O)=O)c4nc5ccccc5[nH]4</t>
  </si>
  <si>
    <t>OC(=O)C(CCN1C(=O)c2ccccc2C1=O)Oc3c(Br)cc(cc3Br)c4ccc(cc4)c5c(Cc6ccccc6)sc7ccccc57</t>
  </si>
  <si>
    <t>OP(=O)(O)C(F)(F)c1cc2nc(ccc2cc1Br)C(=O)NCc3ccccc3</t>
  </si>
  <si>
    <t>O=C1CC(c2ccc(CC(NS(=O)(=O)c3ccccc3C#N)c4nc5ccccc5[nH]4)cc2)S(=O)(=O)N1</t>
  </si>
  <si>
    <t>OP(=O)(O)C(F)(F)c1ccc(CC(CCCc2ccccc2)(c3ccccc3)n4nnc5ccccc45)cc1</t>
  </si>
  <si>
    <t>COc1ccc(c(OC)c1)c2cc(cc(Br)c2OCC(=O)O)c3ccc(cc3)c4c(Cc5ccccc5)sc6ccccc46</t>
  </si>
  <si>
    <t>NS(=O)(=O)C(F)(F)c1ccc(CN(Cc2ccc(cc2)c3csnn3)S(=O)(=O)c4ccc(OCC(=O)O)cc4)cc1Br</t>
  </si>
  <si>
    <t>COc1cccc(c1)S(=O)(=O)NC(Cc2ccc(cc2)C3CC(=O)NS3(=O)=O)c4nc5ccccc5[nH]4</t>
  </si>
  <si>
    <t>OP(=O)(O)C(F)(F)c1ccc(CC(C\C=C\c2ccccc2)(c3ccccc3)n4nnc5ccccc45)cc1</t>
  </si>
  <si>
    <t>COC(=O)CN(c1ccc(CN(c2ccc(OCc3ccc(C)cc3)c(c2)C(=O)OC)S(=O)(=O)Cc4ccccc4)cc1)S(=O)(=O)C</t>
  </si>
  <si>
    <t>[Na+].Clc1cc(C[C@H](NS(=O)(=O)c2ccccc2)c3nc4ccccc4[nH]3)ccc1[C@@H]5CC(=O)[N-]S5(=O)=O</t>
  </si>
  <si>
    <t>Clc1cc(Cl)cc(c1)S(=O)(=O)NC(Cc2ccc(cc2)C3CC(=O)NS3(=O)=O)c4nc5ccccc5[nH]4</t>
  </si>
  <si>
    <t>FC(F)(F)c1ccc(cc1)S(=O)(=O)NC(Cc2ccc(cc2)C3CC(=O)NS3(=O)=O)c4nc5ccccc5[nH]4</t>
  </si>
  <si>
    <t>OC(=O)[C@@H]1Cc2ccc(NC(=O)CCCC[C@@H]3CCSS3)cc2CO1</t>
  </si>
  <si>
    <t>FC(F)(F)c1cccc(c1)S(=O)(=O)NC(Cc2ccc(cc2)C3CC(=O)NS3(=O)=O)c4ncc(CCCc5ccccc5)[nH]4</t>
  </si>
  <si>
    <t>OC(=O)[C@@H](Cc1ccccc1)Oc2ccc(cc2c3ccc(Cl)cc3)c4ccc(cc4)c5c(Cc6ccccc6)sc7ccccc57</t>
  </si>
  <si>
    <t>CCCCC(Oc1c(Br)cc(cc1Br)c2ccc(cc2)c3c(Cc4ccccc4)oc5ccccc35)C(=O)O</t>
  </si>
  <si>
    <t>CCOc1ccc(cc1)c2cc(ccc2OCC(=O)O)c3ccc(cc3)c4c(Cc5ccccc5)sc6ccccc46</t>
  </si>
  <si>
    <t>COc1ccc(cc1)c2cc(ccc2O[C@H](Cc3ccccc3)C(=O)O)c4ccc(cc4)c5c(Cc6ccccc6)sc7ccccc57</t>
  </si>
  <si>
    <t>O=C1CC(c2ccc(CC(NS(=O)(=O)c3ccc(cc3)c4ccccc4)c5nc6cc(ccc6[nH]5)C#N)cc2)S(=O)(=O)N1</t>
  </si>
  <si>
    <t>CC(C)C[C@@H](Oc1c(Br)cc(cc1Br)c2ccc(cc2)c3c(Cc4ccccc4)oc5ccccc35)C(=O)O</t>
  </si>
  <si>
    <t>COC(=O)C(CCNC(=O)c1ccccc1C(=O)O)Oc2c(Br)cc(cc2Br)c3ccc(cc3)c4c(Cc5ccccc5)sc6ccccc46</t>
  </si>
  <si>
    <t>OC(=O)[C@H](Cc1ccccc1)Oc2ccc(cc2C3CCCC3)c4ccc(cc4)c5c(Cc6ccccc6)oc7ccccc57</t>
  </si>
  <si>
    <t>OC(=O)[C@H](Cc1ccccc1)Oc2ccc(cc2Br)c3ccc(cc3)c4c(Cc5ccccc5)oc6ccccc46</t>
  </si>
  <si>
    <t>OC(=O)[C@@H](Cc1ccccc1)Oc2ccc(cc2Br)c3ccc(cc3)c4c(Cc5ccccc5)sc6ccccc46</t>
  </si>
  <si>
    <t>OP(=O)(O)C(F)(F)c1cc2nc(ccc2cc1Br)C(=O)Nc3ccccc3</t>
  </si>
  <si>
    <t>OP(=O)(O)C(F)(F)c1ccc(CC(Cc2ccc(cc2)C(F)(F)P(=O)(O)O)(C(=O)c3ccccc3)c4ccccc4)cc1</t>
  </si>
  <si>
    <t>OP(=O)(O)C(F)(F)c1ccc(CC(Cc2ccc(cc2)C(F)(F)P(=O)(O)O)(C(=O)OCc3ccccc3)C(=O)OCc4ccccc4)cc1</t>
  </si>
  <si>
    <t>COc1cc(CN(Cc2ccc(cc2)c3csnn3)S(=O)(=O)c4ccc(OCC(=O)O)cc4)ccc1C(F)(F)P(=O)(O)O</t>
  </si>
  <si>
    <t>Clc1cccc(c1)S(=O)(=O)NC(Cc2ccc(cc2)C3CC(=O)NS3(=O)=O)c4nc5ccccc5[nH]4</t>
  </si>
  <si>
    <t>OC(=O)[C@@H](Cc1ccccc1)Oc2c(Br)cc(cc2Br)c3c4ccccc4c(Br)c5sc6ccccc6c35</t>
  </si>
  <si>
    <t>O=C1CC(c2ccc(CC(NS(=O)(=O)c3ccc(cc3)C#N)c4nc5ccccc5[nH]4)cc2)S(=O)(=O)N1</t>
  </si>
  <si>
    <t>Fc1cccc(c1)S(=O)(=O)NC(Cc2ccc(cc2)C3CC(=O)NS3(=O)=O)C4=NC[C@@H](Cc5ccccc5F)N4</t>
  </si>
  <si>
    <t>Fc1cccc(c1)S(=O)(=O)N[C@@H](Cc2ccc(cc2)[C@@H]3CC(=O)NS3(=O)=O)c4nc(Cc5ccccc5F)c[nH]4</t>
  </si>
  <si>
    <t>FC(F)(F)c1cccc(c1)S(=O)(=O)NC(Cc2ccc(cc2)C3CC(=O)NS3(=O)=O)c4nc5ccccc5[nH]4</t>
  </si>
  <si>
    <t>NS(=O)(=O)c1ccccc1c2ccc(CC(Cc3ccc(cc3)C(F)(F)P(=O)(O)O)(c4ccccc4)n5nnc6ccccc56)cc2</t>
  </si>
  <si>
    <t>CCc1csc(n1)[C@H](Cc2ccc(NS(=O)(=O)O)cc2)NC(=O)[C@H](CC(C)C)C(=O)OC</t>
  </si>
  <si>
    <t>COc1cccc(c1OC)c2cc(ccc2OCC(=O)O)c3ccc(cc3)c4c(Cc5ccccc5)sc6ccccc46</t>
  </si>
  <si>
    <t>Fc1cc(F)cc(c1)S(=O)(=O)NC(Cc2ccc(cc2)C3CC(=O)NS3(=O)=O)c4nc5ccccc5[nH]4</t>
  </si>
  <si>
    <t>OP(=O)(O)C(F)(F)c1ccc(cc1)C(C(c2ccccc2)n3nnc4ccccc34)c5ccc(cc5)c6ccccc6c7nn[nH]n7</t>
  </si>
  <si>
    <t>Cc1cc(cc(C)c1O[C@H](Cc2ccccc2)C(=O)O)c3ccc(cc3)c4c(Cc5ccccc5)oc6ccccc46</t>
  </si>
  <si>
    <t>Cc1oc2cc3sc4ccccc4c3c(c5cc(I)c(O[C@H](Cc6ccccc6)C(=O)O)c(I)c5)c2c1C</t>
  </si>
  <si>
    <t>OC(=O)c1ccc(cc1)S(=O)(=O)Oc2ccc(cc2)c3ccc(cc3)c4c(Cc5ccccc5)oc6ccccc46</t>
  </si>
  <si>
    <t>[Na+].Cc1cc(C[C@H](NS(=O)(=O)c2cccc(Cl)c2)c3nc4ccccc4[nH]3)ccc1[C@@H]5CC(=O)[N-]S5(=O)=O</t>
  </si>
  <si>
    <t>COc1ccc(Cc2sc3ccccc3c2c4ccc(cc4)c5ccc(O[C@H](Cc6ccccc6)C(=O)O)cc5)cc1</t>
  </si>
  <si>
    <t>Brc1cccc(c1)S(=O)(=O)NC(Cc2ccc(cc2)C3CC(=O)NS3(=O)=O)c4nc5ccccc5[nH]4</t>
  </si>
  <si>
    <t>CC1(C)Oc2ccc(Cc3sc4ccccc4c3c5ccc(cc5)c6ccc(O[C@H](Cc7ccccc7)C(=O)O)cc6)cc2O1</t>
  </si>
  <si>
    <t>Clc1ccc(cc1Cl)S(=O)(=O)NC(Cc2ccc(cc2)C3CC(=O)NS3(=O)=O)c4nc5ccccc5[nH]4</t>
  </si>
  <si>
    <t>COc1ccc(cc1)c2cc(ccc2OCC(=O)O)c3ccc(cc3)c4c(Cc5ccccc5)sc6ccccc46</t>
  </si>
  <si>
    <t>OC(=O)[C@@H](Cc1ccccc1)Oc2c(Br)cc(cc2Br)c3c4ccccc4c(Br)c5oc6ccccc6c35</t>
  </si>
  <si>
    <t>OC(=O)[C@@H]1Cc2cc(NC(=O)CCCC[C@@H]3CCSS3)ccc2CO1</t>
  </si>
  <si>
    <t>Cc1ccc(cc1)S(=O)(=O)NC(Cc2ccc(cc2)C3CC(=O)NS3(=O)=O)c4nc5ccccc5[nH]4</t>
  </si>
  <si>
    <t>O=C1CC(c2ccc(CC(NS(=O)(=O)c3ccc(cc3)c4ccccc4)c5nc6ccccc6[nH]5)cc2)S(=O)(=O)N1</t>
  </si>
  <si>
    <t>Fc1ccc(cc1)S(=O)(=O)NC(Cc2ccc(cc2)C3CC(=O)NS3(=O)=O)c4nc5ccccc5[nH]4</t>
  </si>
  <si>
    <t>Oc1ccc(cc1N2CC(=O)NS2(=O)=O)c3ccc[nH]3</t>
  </si>
  <si>
    <t>OC(=O)CNc1cc(ccc1OCCc2ccccc2)c3ccc(cc3)c4c(Cc5ccccc5)oc6ccccc46</t>
  </si>
  <si>
    <t>OC(=O)c1cccc2c1oc3ccc(cc23)c4csc(n4)c5ccc(cc5)N6CCCC6</t>
  </si>
  <si>
    <t>COc1ccc(Cc2sc3ccccc3c2c4ccc(cc4)c5ccc(O[C@H](Cc6ccccc6)C(=O)O)cc5)c(OC)c1</t>
  </si>
  <si>
    <t>Cc1cccc(c1)S(=O)(=O)NC(Cc2ccc(cc2)C3CC(=O)NS3(=O)=O)c4nc5ccccc5[nH]4</t>
  </si>
  <si>
    <t>CCc1ccc(cc1)C(=O)NCCCCC(N=C(O)C(Cc2ccc(cc2)C(F)(F)P(=O)(O)O)N=C(O)C(Cc3ccccc3)N=C(C)O)C(=N)O</t>
  </si>
  <si>
    <t>OP(=O)(O)C(F)(F)c1ccc(CC(Cc2ccc(Br)cc2)(c3ccccc3)n4nnc5ccccc45)cc1</t>
  </si>
  <si>
    <t>OP(=O)(O)C(F)(F)c1cc2cc(CC#N)ccc2cc1Br</t>
  </si>
  <si>
    <t>CC(=O)NS(=O)(=O)c1ccc(CC(Cc2ccc(cc2)C(F)(F)P(=O)(O)O)(C(=O)OCc3ccccc3)C(=O)OCc4ccccc4)cc1</t>
  </si>
  <si>
    <t>COc1ccc(cc1)S(=O)(=O)NC(Cc2ccc(cc2)C3CC(=O)NS3(=O)=O)c4nc5ccccc5[nH]4</t>
  </si>
  <si>
    <t>OC(=O)[C@@H](Cc1ccccc1)Oc2ccc(cc2)c3ccc(cc3)c4c(Cc5ccccc5)sc6ccccc46</t>
  </si>
  <si>
    <t>OC(=O)[C@@H]1Cc2ccc(NC(=O)CCCCC3CCSS3)cc2CO1</t>
  </si>
  <si>
    <t>OP(=O)(O)C(F)(F)c1ccc(CC(Cc2ccc(OCc3ccccc3)cc2)(c4ccccc4)n5nnc6ccccc56)cc1</t>
  </si>
  <si>
    <t>FC(F)(F)c1cccc(c1)S(=O)(=O)NC(Cc2ccc(cc2)C3CC(=O)NS3(=O)=O)c4ncc([nH]4)c5ccccc5</t>
  </si>
  <si>
    <t>OC(=O)COc1c(Br)cc(cc1Br)c2ccc(cc2)c3c(Cc4ccccc4)sc5ccccc35</t>
  </si>
  <si>
    <t>OC(=O)COc1ccc(cc1c2ccccc2)c3ccc(cc3)c4c(Cc5ccccc5)sc6ccccc46</t>
  </si>
  <si>
    <t>COc1cc(cc(OC)c1OC)c2cc(ccc2OCC(=O)O)c3ccc(cc3)c4c(Cc5ccccc5)sc6ccccc46</t>
  </si>
  <si>
    <t>OC(=O)[C@@H]1Cc2cc(NC(=O)CCCCC3CCSS3)ccc2CO1</t>
  </si>
  <si>
    <t>OC(=O)c1cccc(c1)S(=O)(=O)Oc2ccc(cc2)c3ccc(cc3)c4c(Cc5ccccc5)oc6ccccc46</t>
  </si>
  <si>
    <t>OC(c1ccccc1)c2oc3ccccc3c2c4ccc(cc4)c5ccc(O[C@H](Cc6ccccc6)C(=O)O)cc5</t>
  </si>
  <si>
    <t>CCCCc1sc2ccccc2c1c3ccc(cc3)c4ccc(O[C@@H](C(=O)O)c5ccccc5)cc4</t>
  </si>
  <si>
    <t>CC(C)OC(=O)C(Cc1ccc(cc1)C(F)(F)P(=O)(O)O)(Cc2ccc(cc2)C(F)(F)P(=O)(O)O)C(=O)OC(C)C</t>
  </si>
  <si>
    <t>COC(=O)c1c(O)cccc1OCCCC[C@@H]2CN=C(N2)C(Cc3ccc(C4CC(=O)NS4(=O)=O)c(C)c3)NS(=O)(=O)c5cccc(F)c5</t>
  </si>
  <si>
    <t>Fc1ccc(cc1F)S(=O)(=O)NC(Cc2ccc(cc2)C3CC(=O)NS3(=O)=O)c4nc5ccccc5[nH]4</t>
  </si>
  <si>
    <t>Clc1ccc(cc1)S(=O)(=O)NC(Cc2ccc(cc2)C3CC(=O)NS3(=O)=O)c4nc5ccccc5[nH]4</t>
  </si>
  <si>
    <t>Brc1ccc(cc1)S(=O)(=O)NC(Cc2ccc(cc2)C3CC(=O)NS3(=O)=O)c4nc5ccccc5[nH]4</t>
  </si>
  <si>
    <t>Fc1ccc(c(F)c1)S(=O)(=O)NC(Cc2ccc(cc2)C3CC(=O)NS3(=O)=O)c4nc5ccccc5[nH]4</t>
  </si>
  <si>
    <t>CCO[C@@H](Cc1ccc(NC(=O)CCCC[C@@H]2CCSS2)cc1)C(=O)O</t>
  </si>
  <si>
    <t>OC(=O)[C@@H]1Cc2ccc(NC(=O)CCCC[C@@H]3CCSCS3)cc2CO1</t>
  </si>
  <si>
    <t>OP(=O)(O)C(F)(F)c1cc2cc(ccc2cc1Br)C#N</t>
  </si>
  <si>
    <t>OP(=O)(O)C(F)(F)c1ccc(CC(C(=O)c2ccccc2)c3ccccc3)cc1Br</t>
  </si>
  <si>
    <t>Cc1cc(CC(NS(=O)(=O)c2cccc(F)c2)c3ncc(CCCOc4cccc(O)c4C(=O)O)[nH]3)ccc1C5CC(=O)NS5(=O)=O</t>
  </si>
  <si>
    <t>OC(=O)[C@@H](Cc1ccccc1)Oc2ccc(cc2)c3ccc(cc3)c4c(Cc5ccc(F)cc5)sc6ccccc46</t>
  </si>
  <si>
    <t>Fc1ccccc1S(=O)(=O)NC(Cc2ccc(cc2)C3CC(=O)NS3(=O)=O)c4nc5ccccc5[nH]4</t>
  </si>
  <si>
    <t>CCCCCCCC\C(=C/CN1OC(=O)N(CC(=O)O)C1=O)\c2cccc(OCc3nc(oc3C)c4ccc(cc4)C(F)(F)F)c2</t>
  </si>
  <si>
    <t>OC(=O)[C@@H](Cc1ccccc1)Oc2ccc(cc2)c3ccc(cc3)c4c(Cc5ccc(O)cc5O)sc6ccccc46</t>
  </si>
  <si>
    <t>COc1ccc(Cc2sc3ccccc3c2c4ccc(cc4)c5ccc(O[C@H](Cc6ccccc6)C(=O)O)cc5)cc1OC</t>
  </si>
  <si>
    <t>Fc1ccc2[nH]c(nc2c1)C(Cc3ccc(cc3)C4CC(=O)NS4(=O)=O)NS(=O)(=O)c5ccc(cc5)c6ccccc6</t>
  </si>
  <si>
    <t>OC(=O)[C@H](Oc1ccc(cc1)c2ccc(cc2)c3c(Cc4ccc(O)cc4O)sc5ccccc35)c6ccccc6</t>
  </si>
  <si>
    <t>OC(=O)c1cccc2c1oc3ccc(cc23)c4csc(n4)c5ccc(cc5)N6CCCCC6</t>
  </si>
  <si>
    <t>CC[C@H](Oc1c(Br)cc(cc1Br)c2ccc(cc2)c3c(Cc4ccccc4)oc5ccccc35)C(=O)O</t>
  </si>
  <si>
    <t>Fc1cccc(c1)S(=O)(=O)NC(Cc2ccc(cc2)C3CC(=O)NS3(=O)=O)C4=NC[C@@H](CCc5ccccc5)N4</t>
  </si>
  <si>
    <t>FC(F)(F)c1ccccc1S(=O)(=O)NC(Cc2ccc(cc2)C3CC(=O)NS3(=O)=O)c4nc5ccccc5[nH]4</t>
  </si>
  <si>
    <t>Cc1oc(nc1c2ccc(cc2)c3cc(Br)c(OC(Cc4ccccc4)C(=O)O)c(Br)c3)c5ccc(cc5)C(F)(F)F</t>
  </si>
  <si>
    <t>OC(=O)[C@H](Cc1ccccc1)Oc2ccc(cc2)c3ccc(cc3)c4c(Cc5ccccc5)oc6ccc(F)cc46</t>
  </si>
  <si>
    <t>COc1ccc2[nH]c(nc2c1)C(Cc3ccc(cc3)C4CC(=O)NS4(=O)=O)NS(=O)(=O)c5ccc(cc5)c6ccccc6</t>
  </si>
  <si>
    <t>Fc1ccc2CCN(c3cccc(c3)c4ccc(CN5CC(=O)NS5(=O)=O)cc4)c2c1</t>
  </si>
  <si>
    <t>CC1(C)SCC(CCCCC(=O)Nc2ccc3C[C@H](OCc3c2)C(=O)O)S1</t>
  </si>
  <si>
    <t>CCCCCCCCCCCCCCc1ccc(cc1)C(=O)c2ccc3c(nocc23)c4ccc(OCC(=O)O)cc4</t>
  </si>
  <si>
    <t>Fc1ccc(F)c(c1)S(=O)(=O)NC(Cc2ccc(cc2)C3CC(=O)NS3(=O)=O)c4nc5ccccc5[nH]4</t>
  </si>
  <si>
    <t>OC(=O)CCNc1cc(ccc1OCCc2ccccc2)c3ccc(cc3)c4c(Cc5ccccc5)oc6ccccc46</t>
  </si>
  <si>
    <t>Cc1ccc2[nH]c(nc2c1)C(Cc3ccc(cc3)C4CC(=O)NS4(=O)=O)NS(=O)(=O)c5ccc(cc5)c6ccccc6</t>
  </si>
  <si>
    <t>Clc1ccc2[nH]c(nc2c1)C(Cc3ccc(cc3)C4CC(=O)NS4(=O)=O)NS(=O)(=O)c5ccc(cc5)c6ccccc6</t>
  </si>
  <si>
    <t>OC(=O)COc1ccc(cc1)S(=O)(=O)N(Cc2ccc(cc2)c3csnn3)Cc4ccc(F)c(c4)C(F)(F)P(=O)(O)O</t>
  </si>
  <si>
    <t>OP(=O)(O)COc1c(Br)cc(cc1Br)c2c3ccccc3c(Br)c4sc5ccccc5c24</t>
  </si>
  <si>
    <t>CO[C@@H](Cc1ccc(NC(=O)CCCC[C@@H]2CCSS2)cc1)C(=O)O</t>
  </si>
  <si>
    <t>FC(F)(F)c1cccc(c1)S(=O)(=O)NC(Cc2ccc(cc2)C3CC(=O)NS3(=O)=O)C4=NC[C@@H](Cc5ccccc5)N4</t>
  </si>
  <si>
    <t>CC1(C)CC[C@]2(CCCCC(=O)N[C@@H](Cc3ccccc3)C(=O)O)CC[C@]4(C)C(=CC[C@@H]5[C@@]6(C)CC[C@H](OCc7ccc(cc7)C(=O)O)C(C)(C)[C@@H]6CC[C@@]45C)[C@@H]2C1</t>
  </si>
  <si>
    <t>COC(=O)c1ccc2[nH]c(nc2c1)C(Cc3ccc(cc3)C4CC(=O)NS4(=O)=O)NS(=O)(=O)c5ccc(cc5)c6ccccc6</t>
  </si>
  <si>
    <t>CC1(C)CC[C@]2(CCCCC(=O)NC(Cc3ccccc3)C(=O)O)CC[C@]4(C)C(=CC[C@@H]5[C@@]6(C)CC[C@H](OCc7ccc(cc7)C(=O)O)C(C)(C)[C@@H]6CC[C@@]45C)[C@@H]2C1</t>
  </si>
  <si>
    <t>FC(F)(F)c1ccc2[nH]c(nc2c1)[C@H](Cc3ccc(cc3)C4CC(=O)NS4(=O)=O)Nc5nc6ccccc6s5</t>
  </si>
  <si>
    <t>OC(=O)c1ccccc1C(=O)Nc2cc(ccc2O)c3ccc(cc3)c4c(Cc5ccccc5)oc6ccccc46</t>
  </si>
  <si>
    <t>OP(=O)(O)C(F)(F)c1cc2nc(\C=C\c3ccccc3)ccc2cc1Br</t>
  </si>
  <si>
    <t>OP(=O)(O)C(F)(F)c1ccc(CC(Cc2ccc(cc2)C(F)(F)P(=O)(O)O)(OCc3ccccc3)OCc4ccccc4)cc1</t>
  </si>
  <si>
    <t>Fc1cccc(c1)S(=O)(=O)NC(Cc2ccc(cc2)C3CC(=O)NS3(=O)=O)c4ncc([nH]4)c5ccccc5</t>
  </si>
  <si>
    <t>Cc1cc(CC(NS(=O)(=O)c2cccc(F)c2)C3=NC[C@@H](CCCOc4cccc(c4)S(=O)(=O)C)N3)ccc1C5CC(=O)NS5(=O)=O</t>
  </si>
  <si>
    <t>COC(=O)c1c(O)cccc1OCCCCc2cnc([nH]2)C(Cc3ccc(C4CC(=O)NS4(=O)=O)c(C)c3)NS(=O)(=O)c5cccc(F)c5</t>
  </si>
  <si>
    <t>Clc1ccc(Cl)c(c1)S(=O)(=O)NC(Cc2ccc(cc2)C3CC(=O)NS3(=O)=O)c4nc5ccccc5[nH]4</t>
  </si>
  <si>
    <t>Fc1cccc(F)c1S(=O)(=O)NC(Cc2ccc(cc2)C3CC(=O)NS3(=O)=O)c4nc5ccccc5[nH]4</t>
  </si>
  <si>
    <t>Clc1ccccc1S(=O)(=O)NC(Cc2ccc(cc2)C3CC(=O)NS3(=O)=O)c4nc5ccccc5[nH]4</t>
  </si>
  <si>
    <t>FC(F)(F)c1ccc2[nH]c(nc2c1)C(Cc3ccc(cc3)C4CC(=O)NS4(=O)=O)NS(=O)(=O)c5ccc(cc5)c6ccccc6</t>
  </si>
  <si>
    <t>CCCCCCCC\C(=C\CN1OC(=O)N(CC(=O)O)C1=O)\c2cccc(OCc3nc(oc3C)c4ccc(cc4)C(F)(F)F)c2</t>
  </si>
  <si>
    <t>Cc1noc(n1)c2ccc(cc2)C(C\C=C\c3ccccc3)(Cc4ccc(cc4)C(F)(F)P(=O)(O)O)C(=O)c5ccc(F)cc5</t>
  </si>
  <si>
    <t>CC1(C)SCC(CCCCC(=O)Nc2ccc3CO[C@@H](Cc3c2)C(=O)O)S1</t>
  </si>
  <si>
    <t>OC(=O)[C@@H]1Cc2cc(NC(=O)CCCC[C@@H]3CCSCS3)ccc2CO1</t>
  </si>
  <si>
    <t>CCCCc1sc2ccccc2c1c3ccc(cc3)c4ccc(O[C@H](Cc5ccccc5)C(=O)O)cc4</t>
  </si>
  <si>
    <t>OC(=O)CCCOc1ccc(cc1Br)c2ccc(cc2)c3c(Cc4ccccc4)sc5ccccc35</t>
  </si>
  <si>
    <t>OC(=O)COc1ccc(cc1C2CCCC2)c3ccc(cc3)c4c(Cc5ccccc5)oc6ccccc46</t>
  </si>
  <si>
    <t>FC(F)(F)c1cccc(c1)S(=O)(=O)NC(Cc2ccc(cc2)C3CC(=O)NS3(=O)=O)c4ncc(CCc5ccccc5)[nH]4</t>
  </si>
  <si>
    <t>Brc1ccccc1S(=O)(=O)NC(Cc2ccc(cc2)C3CC(=O)NS3(=O)=O)c4nc5ccccc5[nH]4</t>
  </si>
  <si>
    <t>OC(=O)[C@@H](Cc1ccccc1)C(=O)c2c(Br)cc(cc2Br)c3nc(cs3)c4ccc5oc6c(cccc6c5c4)C(=O)O</t>
  </si>
  <si>
    <t>OC(=O)c1ccc(cc1O)S(=O)(=O)Oc2ccc(cc2[N+](=O)[O-])c3ccc(cc3)c4c(oc5ccccc45)C(=O)c6ccccc6</t>
  </si>
  <si>
    <t>OC(=O)[C@@H](Cc1ccccc1)Oc2c(I)cc(cc2I)c3c4ccccc4cc5sc6ccccc6c35</t>
  </si>
  <si>
    <t>Fc1cccc(c1)S(=O)(=O)NC(Cc2ccc(cc2)C3CC(=O)NS3(=O)=O)c4ncc(CCc5ccccc5)[nH]4</t>
  </si>
  <si>
    <t>CS(=O)(=O)Nc1ccc(CN(Cc2ccc(cc2)C(F)(F)P(=O)(O)O)S(=O)(=O)c3ccc(OCC(=O)O)cc3)cc1</t>
  </si>
  <si>
    <t>OC(=O)C(CCNC(=O)c1ccccc1C(=O)O)Oc2c(Br)cc(cc2Br)c3ccc(cc3)c4c(Cc5ccccc5)sc6ccccc46</t>
  </si>
  <si>
    <t>Nc1ccc(cc1)c2nc(cs2)c3ccc4oc5c(cccc5c4c3)C(=O)O</t>
  </si>
  <si>
    <t>CC1CN(CC(C)O1)c2ccc(cc2)c3nc(cs3)c4ccc5oc6c(cccc6c5c4)C(=O)O</t>
  </si>
  <si>
    <t>COc1ccc(cc1)c2oc3cc(O)c(cc3c2c4cn(CCCC(=O)Nc5cccc6ccccc56)nn4)C(=O)O</t>
  </si>
  <si>
    <t>COC(=O)C(Cc1ccc(cc1)C(F)(F)P(=O)(O)O)(Cc2ccc(cc2)C(F)(F)P(=O)(O)O)C(=O)OCc3ccccc3</t>
  </si>
  <si>
    <t>OP(=O)(O)C(F)(F)c1ccc(CC(C\C=C\c2ccccc2)(C(=O)c3ccccc3)c4ccccc4)cc1</t>
  </si>
  <si>
    <t>Cc1cccc2[nH]c(nc12)C(Cc3ccc(cc3)C4CC(=O)NS4(=O)=O)NS(=O)(=O)c5ccc(cc5)c6ccccc6</t>
  </si>
  <si>
    <t>FC(F)(F)c1cccc(c1)S(=O)(=O)NC(Cc2ccc(cc2)C3CC(=O)NS3(=O)=O)c4ncc(CCCCc5ccccc5)[nH]4</t>
  </si>
  <si>
    <t>CNc1nc(N)nc2nc(ccc12)c3c(Oc4ccccc4)cccc3C(F)(F)F</t>
  </si>
  <si>
    <t>OC(=O)c1cccc2c1oc3ccc(cc23)c4csc(n4)c5ccc(cc5)[N+](=O)[O-]</t>
  </si>
  <si>
    <t>CCOc1cc(NS(=O)(=O)C)c(OCC)cc1CNC(=O)Nc2ccc(OC)cc2</t>
  </si>
  <si>
    <t>CCOc1cc(NS(=O)(=O)C)c(OCC)cc1CNC(=O)Nc2ccc(OC)c(OC)c2</t>
  </si>
  <si>
    <t>Cc1ccc(cc1)c2oc3cc(O)c(cc3c2c4cn(CCCC(=O)Nc5ccc(Cl)c6ccccc56)nn4)C(=O)O</t>
  </si>
  <si>
    <t>Fc1cccc(c1)S(=O)(=O)NC(Cc2ccc(cc2)C3CC(=O)NS3(=O)=O)C4=NC[C@@H](Cc5ccccc5)N4</t>
  </si>
  <si>
    <t>CCOc1cc(NS(=O)(=O)C)c(OCC)cc1CNC(=O)Nc2ccc(Br)cc2</t>
  </si>
  <si>
    <t>Cc1ccc(cc1)c2oc3cc(O)c(cc3c2c4cn(CCCC(=O)Nc5cccc6ccccc56)nn4)C(=O)O</t>
  </si>
  <si>
    <t>COc1ccc2nc(NC(=O)CCCn3cc(nn3)c4c(oc5cc(O)c(cc45)C(=O)O)c6cccc(C)c6)sc2c1</t>
  </si>
  <si>
    <t>OC(=O)[C@H](CCc1ccccc1)Oc2ccc(cc2)c3ccc(cc3)c4c(Cc5ccccc5)oc6ccccc46</t>
  </si>
  <si>
    <t>OC(=O)C(=O)c1ccc(OCc2ccc(COc3ccc(cc3)C(=O)C(=O)O)c(c2)C(=O)Nc4ccc(Oc5ccc(cc5)c6ccccc6)cc4)cc1</t>
  </si>
  <si>
    <t>OC(=O)COc1ccc(cc1)S(=O)(=O)N(Cc2ccc(cc2)C(F)(F)P(=O)(O)O)c3ccc(cc3)c4csnn4</t>
  </si>
  <si>
    <t>CCCCCCCCCCCCCCCc1cc(O)cc(O)c1C(=O)Oc2cc(C)c(C(=O)O)c(O)c2</t>
  </si>
  <si>
    <t>OC(=O)c1ccc(COc2cccc(\C=C\3/S\C(=N/c4ccccc4)\N(Cc5ccc(cc5)C(=O)O)C3=O)c2)cc1</t>
  </si>
  <si>
    <t>CCOc1ccc(cc1)S(=O)(=O)N(Cc2ccc(cc2)N(CC(=O)OC)S(=O)(=O)C)c3ccc(CN(Cc4ccccc4)S(=O)(=O)C)cc3</t>
  </si>
  <si>
    <t>OC(=O)[C@@H](Cc1ccccc1)Oc2ccc(cc2[N+](=O)[O-])c3ccc(cc3)c4c(Cc5ccccc5)oc6ccccc46</t>
  </si>
  <si>
    <t>CCCCc1oc2ccccc2c1C(O)c3ccc(cc3)c4ccc(O)cc4</t>
  </si>
  <si>
    <t>Fc1cc(C[C@H](Nc2nc3ccccc3s2)c4nc5ccccc5[nH]4)ccc1C6CC(=O)NS6(=O)=O</t>
  </si>
  <si>
    <t>OP(=O)(O)C(F)(F)c1ccc(CC(C(=O)OCc2ccccc2)(c3ccccc3)n4nnc5ccccc45)cc1</t>
  </si>
  <si>
    <t>FC(F)(F)c1cccc(c1)S(=O)(=O)NC(Cc2ccc(cc2)C3CC(=O)NS3(=O)=O)c4ncc[nH]4</t>
  </si>
  <si>
    <t>Clc1cccc(c1Cl)S(=O)(=O)NC(Cc2ccc(cc2)C3CC(=O)NS3(=O)=O)c4nc5ccccc5[nH]4</t>
  </si>
  <si>
    <t>Oc1cccc2[nH]c(nc12)C(Cc3ccc(cc3)C4CC(=O)NS4(=O)=O)NS(=O)(=O)c5ccc(cc5)c6ccccc6</t>
  </si>
  <si>
    <t>CN1C(=O)\C(=C/c2ccc(OCc3ccc(cc3)C4CCCCC4)cc2)\S/C/1=N/c5ccc(CC(=O)O)cc5</t>
  </si>
  <si>
    <t>NC(=O)c1ccc2cc(Br)c(cc2n1)C(F)(F)P(=O)(O)O</t>
  </si>
  <si>
    <t>Fc1cccc(c1)S(=O)(=O)NC(Cc2ccc(cc2)C3CC(=O)NS3(=O)=O)c4ncc(Cc5ccccc5)[nH]4</t>
  </si>
  <si>
    <t>CNc1nc(N)nc2nc(c(cc12)C(=O)O)c3ccccc3C(F)(F)F</t>
  </si>
  <si>
    <t>CN(C)c1ccc(cc1)c2nc(cs2)c3ccc4oc5c(cccc5c4c3)C(=O)O</t>
  </si>
  <si>
    <t>Fc1cccc(c1)S(=O)(=O)NC(Cc2ccc(cc2)C3CC(=O)NS3(=O)=O)c4ncc(CCCCc5ccccc5)[nH]4</t>
  </si>
  <si>
    <t>CNc1nc(N)nc2nc(ccc12)c3c(F)cccc3C(F)(F)F</t>
  </si>
  <si>
    <t>CC(=C[C@@H]1C[C@](O)([C@H]2CC[C@@H]3[C@@H]2CC[C@H]4[C@@]3(C)CC[C@H]5C(C)(C)[C@H](CC[C@]45C)OC(=O)c6ccc(cc6)C(=O)O)C(=O)O1)C</t>
  </si>
  <si>
    <t>OC(=O)C(Cc1ccccc1)Oc2ccc(cc2)c3ccc(cc3)c4c(Cc5ccccc5)oc6ccccc46</t>
  </si>
  <si>
    <t>CCCCCCCCCCCCCCC(=O)c1ccc2c(nocc12)c3ccc(OCC(=O)O)cc3</t>
  </si>
  <si>
    <t>O=C1C[C@@H](c2ccc(C[C@H](Nc3nc4ccccc4s3)c5nc6ccccc6[nH]5)cc2)S(=O)(=O)N1</t>
  </si>
  <si>
    <t>CCOC(=O)CCC1=C(c2ccccc2C(=O)C1=O)n3ccc4ccccc34</t>
  </si>
  <si>
    <t>CCCc1cc2c(NC)nc(N)nc2nc1c3ccccc3C(F)(F)F</t>
  </si>
  <si>
    <t>O=C1CC(c2ccc(CC(Nc3nc4ccccc4s3)c5nc6ccccc6[nH]5)cc2)S(=O)(=O)N1</t>
  </si>
  <si>
    <t>OC(=O)c1cccc2c1oc3ccc(cc23)c4csc(n4)c5ccc(cc5)N6CCOCC6</t>
  </si>
  <si>
    <t>Clc1ccc(c(Cl)c1)S(=O)(=O)NC(Cc2ccc(cc2)C3CC(=O)NS3(=O)=O)c4nc5ccccc5[nH]4</t>
  </si>
  <si>
    <t>Clc1cc(C[C@H](Nc2nc3ccccc3s2)c4nc5ccccc5[nH]4)ccc1C6CC(=O)NS6(=O)=O</t>
  </si>
  <si>
    <t>C[C@@H](Oc1c(I)cc(cc1I)c2c3c(C)c(C)oc3cc4sc5ccccc5c24)C(=O)O</t>
  </si>
  <si>
    <t>OC(=O)COc1ccc(cc1)S(=O)(=O)N(Cc2ccc(cc2)c3csnn3)Cc4ccc(Br)c(c4)C(F)(F)P(=O)(O)O</t>
  </si>
  <si>
    <t>OC(=O)[C@H](CCc1ccccc1)Oc2c(Br)cc(cc2Br)c3ccc(cc3)c4c(Cc5ccccc5)sc6ccccc46</t>
  </si>
  <si>
    <t>CC(Cc1ccccc1)(Oc2ccc(cc2)c3ccc(cc3)c4c(Cc5ccccc5)oc6ccccc46)C(=O)O</t>
  </si>
  <si>
    <t>FC(F)(F)c1cccc(c1)S(=O)(=O)NC(Cc2ccc(cc2)C3CC(=O)NS3(=O)=O)c4ncc(Cc5ccccc5)[nH]4</t>
  </si>
  <si>
    <t>Cc1ccccc1S(=O)(=O)NC(Cc2ccc(cc2)C3CC(=O)NS3(=O)=O)c4nc5ccccc5[nH]4</t>
  </si>
  <si>
    <t>CCCCCCCCCCCCCCCC(=O)C1=C(O)C(COC(=O)c2ccc(cc2)C(=O)c3ccccc3)OC1=O</t>
  </si>
  <si>
    <t>OC(=O)[C@@H]1Cc2ccc(NC(=O)CCCC[C@@H]3CCSS3)cc2C(=O)O1</t>
  </si>
  <si>
    <t>CCOc1cc(NS(=O)(=O)C)c(OCC)cc1CNC(=O)Nc2ccc(C)cc2</t>
  </si>
  <si>
    <t>OP(=O)(O)C(F)(F)c1cc2ccc(cc2cc1Br)C#N</t>
  </si>
  <si>
    <t>O=C1C=C(C2CCCCC2)c3ccccc3C1=O</t>
  </si>
  <si>
    <t>CCCCc1oc2ccccc2c1Cc3ccc4c(I)c(OC(Cc5ccccc5)C(=O)O)ccc4c3</t>
  </si>
  <si>
    <t>OC(=O)[C@H](Cc1ccccc1)Oc2ccc(cc2)c3ccc(cc3)c4c(Cc5ccccc5)oc6ccccc46</t>
  </si>
  <si>
    <t>Cc1ccc2cc(Br)c(cc2c1)C(F)(F)P(=O)(O)O</t>
  </si>
  <si>
    <t>CC(=C[C@@H]1C[C@](O)([C@H]2CC[C@@H]3[C@@H]2CC[C@H]4[C@@]3(C)CC[C@H]5C(C)(C)[C@H](CC[C@]45C)OC(=O)c6cccc(c6)C(=O)O)C(=O)O1)C</t>
  </si>
  <si>
    <t>CCCCc1oc2ccccc2c1Cc3ccc4c(Br)c(O)ccc4c3</t>
  </si>
  <si>
    <t>FC(F)(F)c1ccc2nc(N[C@@H](Cc3ccc(cc3)C4CC(=O)NS4(=O)=O)c5nc6ccccc6[nH]5)sc2c1</t>
  </si>
  <si>
    <t>COC(=O)CCc1ccc2C(=O)C(=O)C=C(c3ccccc3)c2c1</t>
  </si>
  <si>
    <t>[Na+].Brc1cc(C[C@H](NS(=O)(=O)c2ccccc2)c3nc4ccccc4[nH]3)ccc1C5CC(=O)[N-]S5(=O)=O</t>
  </si>
  <si>
    <t>OC(=O)[C@H](CCN1C(=O)c2ccccc2C1=O)Oc3ccc(cc3)c4ccc(cc4)c5c(Cc6ccccc6)oc7ccccc57</t>
  </si>
  <si>
    <t>COC(=O)CN(c1ccc(CN(c2ccc(CN(Cc3ccccc3)S(=O)(=O)C)cc2)S(=O)(=O)c4ccc(OC)cc4)cc1)S(=O)(=O)C</t>
  </si>
  <si>
    <t>OC(=O)[C@@H](Cc1ccccc1)Oc2ccc(cc2)c3ccc(cc3)c4c(Cc5ccccc5)oc6ccccc46</t>
  </si>
  <si>
    <t>NC1=C(C#N)C2=CCOCC2=NN1c3ccccc3</t>
  </si>
  <si>
    <t>CCCCCCCCCCCCCCCCCC(=O)c1cc([nH]n1)C(=O)Nc2ccccc2C(=O)O</t>
  </si>
  <si>
    <t>COC(=O)c1c(O)cccc1OCCCc2cnc([nH]2)C(Cc3ccc(C4CC(=O)NS4(=O)=O)c(C)c3)NS(=O)(=O)c5cccc(F)c5</t>
  </si>
  <si>
    <t>CCCCCCCCCCCCCCCCOc1ccc(cc1[N+](=O)[O-])S(=O)(=O)NC(=O)c2ccc3cc(ccc3c2)C(F)(F)P(=O)(O)O</t>
  </si>
  <si>
    <t>OC(=O)[C@@H](Cc1ccccc1)Oc2ccc(cc2)c3ccc(cc3)c4oc5ccccc5c4Cc6ccccc6</t>
  </si>
  <si>
    <t>CNc1nc(N)nc2nc(ccc12)c3c(SC)cccc3C(F)(F)F</t>
  </si>
  <si>
    <t>COc1ccc2nc(N[C@@H](Cc3ccc(cc3)C4CC(=O)NS4(=O)=O)c5nc6ccccc6[nH]5)sc2c1</t>
  </si>
  <si>
    <t>CC1(C)SCC(CCC(=O)Nc2ccc3C[C@H](OCc3c2)C(=O)O)S1</t>
  </si>
  <si>
    <t>OC(=O)c1ccc(cc1O)S(=O)(=O)Oc2ccc(cc2)c3ccc(cc3)c4coc5ccccc45</t>
  </si>
  <si>
    <t>COC(=O)CN(c1ccc(CN(c2ccc(OCc3ccccc3)c(c2)C(=O)OC)S(=O)(=O)Cc4ccccc4)cc1)S(=O)(=O)C</t>
  </si>
  <si>
    <t>CCCCO[C@@H](Cc1ccc(NC(=O)CCCC[C@@H]2CCSS2)cc1)C(=O)O</t>
  </si>
  <si>
    <t>OP(=O)(O)C(F)(F)c1ccc(CC(C(=O)c2ccccc2)c3ccccc3)cc1Cl</t>
  </si>
  <si>
    <t>OC(=O)c1ccc(COc2ccc(cc2)c3ccc(cc3)c4c(Cc5ccccc5)oc6ccccc46)cc1</t>
  </si>
  <si>
    <t>OC(=O)COc1ccc(cc1Br)c2ccc(cc2)c3c(Cc4ccccc4)sc5ccccc35</t>
  </si>
  <si>
    <t>CCCCc1oc2ccccc2c1Cc3ccc4c(Br)c(OC(Cc5ccccc5)C(=O)O)ccc4c3</t>
  </si>
  <si>
    <t>CCCC\C(=C/CN1OC(=O)NC1=O)\c2cccc(OCc3nc(oc3c4ccccc4)c5ccc(cc5)C(F)(F)F)c2</t>
  </si>
  <si>
    <t>CCCO[C@@H](Cc1ccc(NC(=O)CCCC[C@@H]2CCSS2)cc1)C(=O)O</t>
  </si>
  <si>
    <t>CCCCc1oc2ccccc2c1Cc3ccc4c(I)c(O)ccc4c3</t>
  </si>
  <si>
    <t>OC(=O)[C@@H]1Cc2ccc(NC(=O)CCCCc3cccs3)cc2CO1</t>
  </si>
  <si>
    <t>Cc1cc(cc(C)c1O[C@H](Cc2ccccc2)C(=O)O)c3c4ccccc4c(Br)c5sc(C)c(C)c35</t>
  </si>
  <si>
    <t>Oc1c(Br)cc(cc1Br)c2c3ccccc3c(Br)c4sc5ccccc5c24</t>
  </si>
  <si>
    <t>CC1(C)SCC(CCC(=O)Nc2ccc3CO[C@@H](Cc3c2)C(=O)O)S1</t>
  </si>
  <si>
    <t>OC(=O)COc1c(Br)cc(cc1Br)c2c3ccccc3c(Br)c4sc5ccccc5c24</t>
  </si>
  <si>
    <t>OC(=O)c1ccc(cc1)c2nc(cs2)c3ccc4oc5c(cccc5c4c3)C(=O)O</t>
  </si>
  <si>
    <t>COC(=O)C(Cc1ccc(cc1)C(F)(F)P(=O)(O)O)(Cc2ccc(cc2)C(F)(F)P(=O)(O)O)C(=O)O</t>
  </si>
  <si>
    <t>OC(=O)c1cccc2c1oc3ccc(cc23)c4csc(n4)c5ccc(I)cc5</t>
  </si>
  <si>
    <t>OC(=O)[C@H](Oc1ccc(cc1)c2ccc(cc2)c3c(Cc4ccccc4)oc5ccccc35)c6ccccc6</t>
  </si>
  <si>
    <t>CC(=CCc1c(O)ccc(C2=COc3cc(O)c(CC=C(C)C)c(O)c3C2=O)c1O)C</t>
  </si>
  <si>
    <t>O=C1CC(c2ccc(C[C@H](Nc3nc4ccccc4s3)c5nc6ccccc6[nH]5)cc2C#N)S(=O)(=O)N1</t>
  </si>
  <si>
    <t>CCCCCCCCCCCCCCCC(=O)C1=C(O)C(=C)OC1=O</t>
  </si>
  <si>
    <t>CCCCCCCCCCCCCCCC(=O)C1=C(O)C(COS(=O)(=O)C)OC1=O</t>
  </si>
  <si>
    <t>CCCCCCCCCCCCCCCC(=O)C1=C(O)C(COC(=O)C)OC1=O</t>
  </si>
  <si>
    <t>CCCCCCCCCCCCCCCCCC(=O)c1cc([nH]n1)C(=O)Nc2ccsc2C(=O)O</t>
  </si>
  <si>
    <t>Cc1ccc2oc(Cc3ccccc3)c(c4ccc(cc4)c5ccc(O[C@H](Cc6ccccc6)C(=O)O)cc5)c2c1</t>
  </si>
  <si>
    <t>Clc1ccc2[nH]c(nc2c1)[C@H](Cc3ccc(cc3)C4CC(=O)NS4(=O)=O)Nc5nc6ccccc6s5</t>
  </si>
  <si>
    <t>OS(=O)(=O)CCN1C(=S)S\C(=C/c2cn(nc2c3ccc(OCc4ccccc4F)cc3)c5ccccc5)\C1=O</t>
  </si>
  <si>
    <t>Fc1ccc2sc(N[C@@H](Cc3ccc(cc3)C4CC(=O)NS4(=O)=O)c5nc6ccccc6[nH]5)nc2c1</t>
  </si>
  <si>
    <t>OC(=O)c1cccc2c1oc3ccc(cc23)c4csc(n4)c5cccc(I)c5</t>
  </si>
  <si>
    <t>OC(=O)[C@@H]1Cc2cc(NC(=O)CCCCc3cccs3)ccc2CO1</t>
  </si>
  <si>
    <t>CCOC(=O)CCC1=C(c2ccccc2)c3ccccc3C(=O)C1=O</t>
  </si>
  <si>
    <t>CNc1nc(N)nc2nc(ccc12)c3c(cccc3C(F)(F)F)N4CCCC4</t>
  </si>
  <si>
    <t>CC1(C)CC[C@]2(CCCCC(=O)NC(Cc3ccc4OCOc4c3)C(=O)O)CC[C@]5(C)C(=CC[C@@H]6[C@@]7(C)CC[C@H](O)C(C)(C)[C@@H]7CC[C@@]56C)[C@@H]2C1</t>
  </si>
  <si>
    <t>CCCCc1oc2ccccc2c1c3ccc(cc3)c4ccc(OC(Cc5ccccc5)C(=O)O)cc4</t>
  </si>
  <si>
    <t>Oc1ccc(cc1)C2=CC(=O)C(=O)c3ccccc23</t>
  </si>
  <si>
    <t>CC1(C)CC[C@]2(CC(=O)NC(Cc3ccc4OCOc4c3)C(=O)O)CC[C@]5(C)C(=CC[C@@H]6[C@@]7(C)CC[C@H](O)C(C)(C)[C@@H]7CC[C@@]56C)[C@@H]2C1</t>
  </si>
  <si>
    <t>Clc1ccc2nc(N[C@@H](Cc3ccc(cc3)C4CC(=O)NS4(=O)=O)c5nc6ccccc6[nH]5)sc2c1</t>
  </si>
  <si>
    <t>Oc1c(Br)cc(cc1Br)c2ccc(cc2)c3c(Cc4ccccc4)sc5ccccc35</t>
  </si>
  <si>
    <t>CC1(C)CC[C@]2(CCCCC(=O)NC(Cc3ccc(cc3)[N+](=O)[O-])C(=O)O)CC[C@]4(C)C(=CC[C@@H]5[C@@]6(C)CC[C@H](O)C(C)(C)[C@@H]6CC[C@@]45C)[C@@H]2C1</t>
  </si>
  <si>
    <t>CC1(C)CC[C@]2(CC(=O)NC(Cc3ccc(cc3)[N+](=O)[O-])C(=O)O)CC[C@]4(C)C(=CC[C@@H]5[C@@]6(C)CC[C@H](O)C(C)(C)[C@@H]6CC[C@@]45C)[C@@H]2C1</t>
  </si>
  <si>
    <t>OC(=O)\C=C\C(=O)Nc1cc(ccc1O)c2ccc(cc2)c3c(Cc4ccccc4)oc5ccccc35</t>
  </si>
  <si>
    <t>OS(=O)(=O)CCN1C(=S)S\C(=C/c2cn(nc2c3ccc(OCc4ccc(Cl)cc4)cc3)c5ccccc5)\C1=O</t>
  </si>
  <si>
    <t>CC(C)(C)c1cccc2[nH]c(nc12)C(Cc3ccc(cc3)C4CC(=O)NS4(=O)=O)NS(=O)(=O)c5ccc(cc5)c6ccccc6</t>
  </si>
  <si>
    <t>OC(=O)\C=C/C(=O)Nc1cc(ccc1O)c2ccc(cc2)c3c(Cc4ccccc4)oc5ccccc35</t>
  </si>
  <si>
    <t>Clc1cccc(Cl)c1S(=O)(=O)NC(Cc2ccc(cc2)C3CC(=O)NS3(=O)=O)c4nc5ccccc5[nH]4</t>
  </si>
  <si>
    <t>OC(=O)COc1ccc(cc1)S(=O)(=O)N(Cc2ccc(cc2)c3csnn3)Cc4ccc(C5CC(=O)NS5(=O)=O)c(F)c4</t>
  </si>
  <si>
    <t>Cc1cc(C[C@H](Nc2nc3ccccc3s2)c4nc5ccccc5[nH]4)ccc1C6CC(=O)NS6(=O)=O</t>
  </si>
  <si>
    <t>CCOc1ccc(cc1)S(=O)(=O)Nc2ccc(cc2)N(Cc3ccc(cc3)N(CC(=O)OC)S(=O)(=O)CC)S(=O)(=O)Cc4ccccc4</t>
  </si>
  <si>
    <t>Cc1oc(nc1c2ccc(cc2)c3cc(Br)c(OCC(=O)O)c(Br)c3)c4ccc(cc4)C(F)(F)F</t>
  </si>
  <si>
    <t>Cc1cc(CN(Cc2ccc(cc2)c3csnn3)S(=O)(=O)c4ccc(OCC(=O)O)cc4)ccc1C5CC(=O)NS5(=O)=O</t>
  </si>
  <si>
    <t>O=C1CC(c2ccc(C[C@H](Nc3nc4ccccc4s3)c5nc6cc(ccc6[nH]5)C#N)cc2)S(=O)(=O)N1</t>
  </si>
  <si>
    <t>O=C1CC(c2ccc(C[C@H](Nc3nc4ccc(cc4s3)C#N)c5nc6ccccc6[nH]5)cc2)S(=O)(=O)N1</t>
  </si>
  <si>
    <t>O=C1CC(c2ccc(C[C@H](Nc3nc4ccccc4s3)c5nc6ccccc6[nH]5)cc2)S(=O)(=O)N1</t>
  </si>
  <si>
    <t>CCCCc1oc2ccccc2c1C(O)c3ccc4c(Br)c(O)ccc4c3</t>
  </si>
  <si>
    <t>OC(=O)COc1ccc(cc1)S(=O)(=O)N(Cc2ccc(cc2)c3csnn3)Cc4ccc(C5CC(=O)NS5(=O)=O)c(Br)c4</t>
  </si>
  <si>
    <t>CNc1nc(N)nc2nc(ccc12)c3ccccc3C(F)(F)F</t>
  </si>
  <si>
    <t>OC(=O)CN1C(=S)S\C(=C/c2ccc(cc2)c3ccc(OCc4ccccc4)cc3)\C1=O</t>
  </si>
  <si>
    <t>CCc1ccc(Oc2ccc(NC(=O)c3cc(COc4ccc(cc4)C(=O)C(=O)O)ccc3COc5ccc(cc5)C(=O)C(=O)O)cc2)cc1</t>
  </si>
  <si>
    <t>Fc1ccc2nc(N[C@@H](Cc3ccc(cc3)C4CC(=O)NS4(=O)=O)c5nc6ccccc6[nH]5)sc2c1</t>
  </si>
  <si>
    <t>COC(=O)CN(c1ccc(CN(c2ccc(cc2)N(Cc3ccccc3)S(=O)(=O)C)S(=O)(=O)Cc4ccccc4)cc1)S(=O)(=O)C</t>
  </si>
  <si>
    <t>CC(=C[C@@H]1C[C@](O)([C@H]2CC[C@@H]3[C@@H]2CC[C@H]4[C@@]3(C)CC[C@H]5C(C)(C)[C@H](CC[C@]45C)OC(=O)c6ccc(C(=O)O)c(c6)[N+](=O)[O-])C(=O)O1)C</t>
  </si>
  <si>
    <t>Fc1ccc(F)c(c1)C2=CC(=O)C(=O)c3ccccc23</t>
  </si>
  <si>
    <t>OC(=O)COc1ccc(cc1)S(=O)(=O)N(Cc2ccc(cc2)C3CC(=O)NS3(=O)=O)Cc4ccc(cc4)c5csnn5</t>
  </si>
  <si>
    <t>CNc1nc(N)nc2nc(c(C)cc12)c3ccccc3C(F)(F)F</t>
  </si>
  <si>
    <t>Brc1ccc2nc(N[C@@H](Cc3ccc(cc3)C4CC(=O)NS4(=O)=O)c5nc6ccccc6[nH]5)sc2c1</t>
  </si>
  <si>
    <t>CCCCCCCCCCCCCCCC(=O)C1=C(O)C(COC(=O)c2ccccc2C(=O)c3ccccc3)OC1=O</t>
  </si>
  <si>
    <t>COCc1ccc2cc(Br)c(cc2c1)C(F)(F)P(=O)(O)O</t>
  </si>
  <si>
    <t>CC1(C)CC[C@]2(CCCCC(=O)NC(Cc3cccc(Cl)c3)C(=O)O)CC[C@]4(C)C(=CC[C@@H]5[C@@]6(C)CC[C@H](O)C(C)(C)[C@@H]6CC[C@@]45C)[C@@H]2C1</t>
  </si>
  <si>
    <t>CCCCc1oc2ccccc2c1Cc3ccc(cc3)c4ccc(OCn5cnnn5)cc4</t>
  </si>
  <si>
    <t>Cc1sc(Cc2ccccc2)c(c1C)c3ccc(cc3)c4ccc(O[C@H](Cc5ccccc5)C(=O)O)cc4</t>
  </si>
  <si>
    <t>CNc1nc(N)nc2nc(ccc12)c3c(Cl)cccc3Cl</t>
  </si>
  <si>
    <t>CC1(C)CC[C@]2(CC(=O)NC(Cc3cccc(Cl)c3)C(=O)O)CC[C@]4(C)C(=CC[C@@H]5[C@@]6(C)CC[C@H](O)C(C)(C)[C@@H]6CC[C@@]45C)[C@@H]2C1</t>
  </si>
  <si>
    <t>OC(=O)[C@@H]1Cc2ccc(NC(=O)CCCc3cccs3)cc2CO1</t>
  </si>
  <si>
    <t>Cc1ccc(cc1)c2nc(cs2)c3ccc4oc5c(cccc5c4c3)C(=O)O</t>
  </si>
  <si>
    <t>OC(=O)[C@@H]1Cc2ccc(NC(=O)CCCC[C@@H]3CCSC(S3)(c4ccccc4)c5ccccc5)cc2CO1</t>
  </si>
  <si>
    <t>COc1cccc(CC(NC(=O)CCCC[C@]23CCC(C)(C)C[C@H]2C4=CC[C@@H]5[C@@]6(C)CC[C@H](O)C(C)(C)[C@@H]6CC[C@@]5(C)[C@]4(C)CC3)C(=O)O)c1</t>
  </si>
  <si>
    <t>Oc1c(I)cc(cc1I)c2ccc(cc2)c3c(Cc4ccccc4)sc5ccccc35</t>
  </si>
  <si>
    <t>COc1cccc(CC(NC(=O)C[C@]23CCC(C)(C)C[C@H]2C4=CC[C@@H]5[C@@]6(C)CC[C@H](O)C(C)(C)[C@@H]6CC[C@@]5(C)[C@]4(C)CC3)C(=O)O)c1</t>
  </si>
  <si>
    <t>COc1ccccc1CC(NC(=O)CCCC[C@]23CCC(C)(C)C[C@H]2C4=CC[C@@H]5[C@@]6(C)CC[C@H](O)C(C)(C)[C@@H]6CC[C@@]5(C)[C@]4(C)CC3)C(=O)O</t>
  </si>
  <si>
    <t>OC(=O)c1cc(\C=C\c2ccc(\C=C\c3cc(C(=O)O)c(O)c(c3)c4occc4)cc2)cc(c1O)c5occc5</t>
  </si>
  <si>
    <t>CNc1nc(N)nc2nc(ccc12)c3ccccc3Br</t>
  </si>
  <si>
    <t>COc1ccccc1CC(NC(=O)C[C@]23CCC(C)(C)C[C@H]2C4=CC[C@@H]5[C@@]6(C)CC[C@H](O)C(C)(C)[C@@H]6CC[C@@]5(C)[C@]4(C)CC3)C(=O)O</t>
  </si>
  <si>
    <t>CCOc1cc(NS(=O)(=O)C)c(OCC)cc1CNC(=O)Nc2ccccc2</t>
  </si>
  <si>
    <t>OC(=O)c1ccc(F)cc1NC(=O)c2nc(sc2c3ccccc3)[C@H](Cc4ccc(OCc5ccccc5)cc4)NC(=O)CCc6c[nH]c7ccccc67</t>
  </si>
  <si>
    <t>C[C@@H]1CN=C(N1)C(Cc2ccc(cc2)C3CC(=O)NS3(=O)=O)NS(=O)(=O)c4cccc(c4)C(F)(F)F</t>
  </si>
  <si>
    <t>CC1(C)CC[C@@]2(CC[C@]3(C)C(=CC[C@@H]4[C@@]5(C)CC[C@H](OCc6ccc(cc6)C(=O)O)C(C)(C)[C@@H]5CC[C@@]34C)[C@@H]2C1)C(=O)O</t>
  </si>
  <si>
    <t>CCCCc1oc2ccccc2c1C(O)c3ccc(cc3)c4ccc(OCC(=O)O)cc4</t>
  </si>
  <si>
    <t>CSCC[C@H](NC(=O)CCCC[C@]12CCC(C)(C)C[C@H]1C3=CC[C@@H]4[C@@]5(C)CC[C@H](O)C(C)(C)[C@@H]5CC[C@@]4(C)[C@]3(C)CC2)C(=O)O</t>
  </si>
  <si>
    <t>Cc1ccccc1CC(NC(=O)CCCC[C@]23CCC(C)(C)C[C@H]2C4=CC[C@@H]5[C@@]6(C)CC[C@H](O)C(C)(C)[C@@H]6CC[C@@]5(C)[C@]4(C)CC3)C(=O)O</t>
  </si>
  <si>
    <t>OC(=O)c1ccc(COc2ccc(\C=C\3/S\C(=N/c4ccccc4)\N(Cc5ccc(cc5)C(=O)O)C3=O)cc2)cc1</t>
  </si>
  <si>
    <t>Cc1ccccc1CC(NC(=O)C[C@]23CCC(C)(C)C[C@H]2C4=CC[C@@H]5[C@@]6(C)CC[C@H](O)C(C)(C)[C@@H]6CC[C@@]5(C)[C@]4(C)CC3)C(=O)O</t>
  </si>
  <si>
    <t>CSCCC(NC(=O)C[C@]12CCC(C)(C)C[C@H]1C3=CC[C@@H]4[C@@]5(C)CC[C@H](O)C(C)(C)[C@@H]5CC[C@@]4(C)[C@]3(C)CC2)C(=O)O</t>
  </si>
  <si>
    <t>COc1cccc2sc(N[C@@H](Cc3ccc(cc3)C4CC(=O)NS4(=O)=O)c5nc6ccccc6[nH]5)nc12</t>
  </si>
  <si>
    <t>OC(=O)\C=C\c1cccc(c1)c2nc(cs2)c3ccc4oc5c(cccc5c4c3)C(=O)O</t>
  </si>
  <si>
    <t>OC(=O)[C@@H]1Cc2cc(NC(=O)CCCc3cccs3)ccc2CO1</t>
  </si>
  <si>
    <t>CC1(C)CC[C@]2(CCCCC(=O)NC(Cc3ccccc3Cl)C(=O)O)CC[C@]4(C)C(=CC[C@@H]5[C@@]6(C)CC[C@H](O)C(C)(C)[C@@H]6CC[C@@]45C)[C@@H]2C1</t>
  </si>
  <si>
    <t>CNc1nc(N)nc2nc(ccc12)c3c(OC)cccc3C(F)(F)F</t>
  </si>
  <si>
    <t>CC1(C)CC[C@]2(CC(=O)NC(Cc3ccccc3Cl)C(=O)O)CC[C@]4(C)C(=CC[C@@H]5[C@@]6(C)CC[C@H](O)C(C)(C)[C@@H]6CC[C@@]45C)[C@@H]2C1</t>
  </si>
  <si>
    <t>CC1(C)CC[C@@]2(CC[C@]3(C)C(=CC[C@@H]4[C@@]5(C)CC[C@H](O[C@@H]6O[C@@H]([C@@H](O)[C@H](O)[C@H]6O)C(=O)O)C(C)(C)[C@@H]5CC[C@@]34C)[C@@H]2C1)C(=O)NCCCCCC(=O)O</t>
  </si>
  <si>
    <t>OC(=O)[C@@H]1Cc2cc(NC(=O)CCCC[C@@H]3CCSC(S3)(c4ccccc4)c5ccccc5)ccc2CO1</t>
  </si>
  <si>
    <t>CC1(C)CC[C@]2(CCCCC(=O)NC(Cc3ccc(F)cc3)C(=O)O)CC[C@]4(C)C(=CC[C@@H]5[C@@]6(C)CC[C@H](O)C(C)(C)[C@@H]6CC[C@@]45C)[C@@H]2C1</t>
  </si>
  <si>
    <t>CC1(C)CC[C@]2(CCCCC(=O)N[C@@H](Cc3ccccc3)C(=O)O)CC[C@]4(C)C(=CC[C@@H]5[C@@]6(C)CC[C@H](O)C(C)(C)[C@@H]6CC[C@@]45C)[C@@H]2C1</t>
  </si>
  <si>
    <t>CC(C)CC\C=C\c1oc(C)c(CCOc2ccc3C[C@H](N(Cc3c2)C(=O)\C=C\c4occc4)C(=O)O)n1.CC(C)(C)N</t>
  </si>
  <si>
    <t>CC1(C)CC[C@]2(CC(=O)NC(Cc3ccccc3)C(=O)O)CC[C@]4(C)C(=CC[C@@H]5[C@@]6(C)CC[C@H](O)C(C)(C)[C@@H]6CC[C@@]45C)[C@@H]2C1</t>
  </si>
  <si>
    <t>CC1(C)CC[C@]2(CC(=O)NC(Cc3ccc(F)cc3)C(=O)O)CC[C@]4(C)C(=CC[C@@H]5[C@@]6(C)CC[C@H](O)C(C)(C)[C@@H]6CC[C@@]45C)[C@@H]2C1</t>
  </si>
  <si>
    <t>Clc1ccc(COc2ccc(\C=C/3\N(Cc4ccc(Cl)cc4Cl)C(=O)NC3=O)cc2)c(Cl)c1</t>
  </si>
  <si>
    <t>Oc1ccc(cc1)c2ccc(cc2)c3c(Cc4ccc(O)cc4O)sc5ccccc35</t>
  </si>
  <si>
    <t>OS(=O)(=O)CCN1C(=S)S\C(=C/c2cn(nc2c3ccc(OCc4ccccc4Cl)cc3)c5ccccc5)\C1=O</t>
  </si>
  <si>
    <t>Brc1ccc(Br)c(c1)C(=O)OCCCCC#Cc2ccc(cc2)C(=O)OC3CSSC3</t>
  </si>
  <si>
    <t>CC1(C)CC[C@]2(CCCCCCCCCCCCC(=O)O)CC[C@]3(C)C(=CC[C@@H]4[C@@]5(C)CC[C@H](O)C(C)(C)[C@@H]5CC[C@@]34C)[C@@H]2C1</t>
  </si>
  <si>
    <t>CC1(C)CC[C@]2(CCCCC(=O)N[C@@H](Cc3c[nH]c4ccccc34)C(=O)O)CC[C@]5(C)C(=CC[C@@H]6[C@@]7(C)CC[C@H](O)C(C)(C)[C@@H]7CC[C@@]56C)[C@@H]2C1</t>
  </si>
  <si>
    <t>CS(=O)(=O)N[C@@H](Cc1ccc(cc1)[C@@H]2CC(=O)NS2(=O)=O)c3nc4ccccc4[nH]3.OC(=O)C(F)(F)F</t>
  </si>
  <si>
    <t>OC(=O)[C@H](Cc1ccccc1)Oc2ccc(cc2)c3ccc(cc3)c4c(Cc5ccccc5)oc6ncccc46</t>
  </si>
  <si>
    <t>CCCCCCCCCCCCCCCc1cc(O[C@@H]2O[C@H](CO)[C@@H](O)[C@H](O)[C@H]2O)cc(O)c1C(=O)O</t>
  </si>
  <si>
    <t>CC1(C)CC[C@@]2(CC[C@]3(C)C(=CC[C@@H]4[C@@]5(C)CC[C@H](O)C(C)(C)[C@@H]5CC[C@@]34C)[C@@H]2C1)C(=O)OCCCCCCCCCCCCC(=O)O</t>
  </si>
  <si>
    <t>CC1(C)CC[C@]2(CC(=O)NC(CC3=CCc4ccccc34)C(=O)O)CC[C@]5(C)C(=CC[C@@H]6[C@@]7(C)CC[C@H](O)C(C)(C)[C@@H]7CC[C@@]56C)[C@@H]2C1</t>
  </si>
  <si>
    <t>COc1ccc(CC(NC(=O)CCCC[C@]23CCC(C)(C)C[C@H]2C4=CC[C@@H]5[C@@]6(C)CC[C@H](O)C(C)(C)[C@@H]6CC[C@@]5(C)[C@]4(C)CC3)C(=O)O)cc1</t>
  </si>
  <si>
    <t>OC(=O)C(F)(F)F.O=C(CCc1ccccc1)N[C@@H](Cc2ccc(cc2)[C@@H]3CC(=O)NS3(=O)=O)c4nc5ccccc5[nH]4</t>
  </si>
  <si>
    <t>OC(=O)COc1ccc(cc1)S(=O)(=O)N(Cc2ccccc2)Cc3ccc(cc3)C(F)(F)P(=O)(O)O</t>
  </si>
  <si>
    <t>COc1ccc(CC(NC(=O)C[C@]23CCC(C)(C)C[C@H]2C4=CC[C@@H]5[C@@]6(C)CC[C@H](O)C(C)(C)[C@@H]6CC[C@@]5(C)[C@]4(C)CC3)C(=O)O)cc1</t>
  </si>
  <si>
    <t>Cc1ccccc1S(=O)(=O)N(Cc2ccc(cc2)C(=O)C(F)(F)P(=O)(O)O)Cc3ccc(cc3)C(=O)C(F)(F)P(=O)(O)O</t>
  </si>
  <si>
    <t>CCCCCCCCCCCCCCCCCC(=O)C1=C(O)OC(C)(C)OC1=O</t>
  </si>
  <si>
    <t>CC1(C)CC[C@]2(CCCCC(=O)NC(Cc3ccc(Cl)cc3)C(=O)O)CC[C@]4(C)C(=CC[C@@H]5[C@@]6(C)CC[C@H](O)C(C)(C)[C@@H]6CC[C@@]45C)[C@@H]2C1</t>
  </si>
  <si>
    <t>CC1(C)CC[C@@]2(CC[C@]3(C)C(=CC[C@@H]4[C@@]5(C)Cc6c([nH]c7ccccc67)C(C)(C)[C@@H]5CC[C@@]34C)[C@@H]2C1)C(=O)O</t>
  </si>
  <si>
    <t>CCN(CC)C(=O)CCC1=C(c2ccccc2)c3ccccc3C(=O)C1=O</t>
  </si>
  <si>
    <t>CNc1nc(N)nc2nc(ccc12)c3ccc(Cl)cc3Cl</t>
  </si>
  <si>
    <t>CC1(C)CC[C@]2(CC(=O)NC(Cc3ccc(Cl)cc3)C(=O)O)CC[C@]4(C)C(=CC[C@@H]5[C@@]6(C)CC[C@H](O)C(C)(C)[C@@H]6CC[C@@]45C)[C@@H]2C1</t>
  </si>
  <si>
    <t>OC(=O)\C=C\c1ccc(cc1)c2nc(cs2)c3ccc4oc5c(cccc5c4c3)C(=O)O</t>
  </si>
  <si>
    <t>CC1(C)CC[C@@]2(CC[C@]3(C)C(=CC[C@@H]4[C@@]5(C)CC[C@H](OCc6cccc(c6)C(=O)O)C(C)(C)[C@@H]5CC[C@@]34C)[C@@H]2C1)C(=O)O</t>
  </si>
  <si>
    <t>CNc1nc(N)nc2nc(ccc12)c3c(F)cccc3N4CCCC4</t>
  </si>
  <si>
    <t>Brc1ccc2sc(N[C@@H](Cc3ccc(cc3)C4CC(=O)NS4(=O)=O)c5nc6ccccc6[nH]5)nc2c1</t>
  </si>
  <si>
    <t>O=C(OCc1cn(C[C@H]2O[C@H]([C@H](OC(=O)c3ccccc3)[C@@H](OC(=O)c4ccccc4)[C@@H]2OC(=O)c5ccccc5)C6=CC(=O)C=CC6=O)nn1)c7cccc(c7)C(=O)OCc8cn(C[C@H]9O[C@H]([C@H](OC(=O)c%10ccccc%10)[C@@H](OC(=O)c%11ccccc%11)[C@@H]9OC(=O)c%12ccccc%12)C%13=CC(=O)C=CC%13=O)nn8</t>
  </si>
  <si>
    <t>COc1cc(CC(NC(=O)CCCC[C@]23CCC(C)(C)C[C@H]2C4=CC[C@@H]5[C@@]6(C)CC[C@H](O)C(C)(C)[C@@H]6CC[C@@]5(C)[C@]4(C)CC3)C(=O)O)cc(OC)c1</t>
  </si>
  <si>
    <t>OC(=O)COc1ccc(cc1)S(=O)(=O)N(Cc2ccc(NC(=O)c3ccccc3)cc2)Cc4ccc(cc4)C(F)(F)P(=O)(O)O</t>
  </si>
  <si>
    <t>COc1cc(CC(NC(=O)C[C@]23CCC(C)(C)C[C@H]2C4=CC[C@@H]5[C@@]6(C)CC[C@H](O)C(C)(C)[C@@H]6CC[C@@]5(C)[C@]4(C)CC3)C(=O)O)cc(OC)c1</t>
  </si>
  <si>
    <t>OC(=O)[C@@H]1Cc2ccc(NC(=O)CCC3CSC(S3)(c4ccccc4)c5ccccc5)cc2CO1</t>
  </si>
  <si>
    <t>CC1(C)CC[C@@]2(CC[C@]3(C)C(=CC[C@@H]4[C@@]5(C)Cc6cnn(C(=O)c7cccnc7)c6C(C)(C)[C@@H]5CC[C@@]34C)[C@@H]2C1)C(=O)O</t>
  </si>
  <si>
    <t>Cc1ccc(CC(NC(=O)CCCC[C@]23CCC(C)(C)C[C@H]2C4=CC[C@@H]5[C@@]6(C)CC[C@H](O)C(C)(C)[C@@H]6CC[C@@]5(C)[C@]4(C)CC3)C(=O)O)cc1</t>
  </si>
  <si>
    <t>Cc1oc(nc1c2ccc(cc2)c3cc(Br)c(O)c(Br)c3)c4ccc(cc4)C(F)(F)F</t>
  </si>
  <si>
    <t>CC(C)(C)OC(=O)COc1ccc(CC2=C(c3ccccc3C(=O)C2=O)n4ccc5ccccc45)cc1</t>
  </si>
  <si>
    <t>CCOC(=O)Nc1cccc2C(=CC(=O)C(=O)c12)c3ccccc3</t>
  </si>
  <si>
    <t>Cc1ccc(CC(NC(=O)C[C@]23CCC(C)(C)C[C@H]2C4=CC[C@@H]5[C@@]6(C)CC[C@H](O)C(C)(C)[C@@H]6CC[C@@]5(C)[C@]4(C)CC3)C(=O)O)cc1</t>
  </si>
  <si>
    <t>FC(F)(F)c1cccc(c1)S(=O)(=O)NC(Cc2ccc(cc2)C3CC(=O)NS3(=O)=O)C4=NC[C@H](N4)c5ccccc5</t>
  </si>
  <si>
    <t>COc1cccc(CC(NC(=O)CCCC[C@]23CCC(C)(C)C[C@H]2C4=CC[C@@H]5[C@@]6(C)CC[C@H](O)C(C)(C)[C@@H]6CC[C@@]5(C)[C@]4(C)CC3)C(=O)O)c1OC</t>
  </si>
  <si>
    <t>COc1cccc(CC(NC(=O)C[C@]23CCC(C)(C)C[C@H]2C4=CC[C@@H]5[C@@]6(C)CC[C@H](O)C(C)(C)[C@@H]6CC[C@@]5(C)[C@]4(C)CC3)C(=O)O)c1OC</t>
  </si>
  <si>
    <t>Fc1cccc2sc(N[C@@H](Cc3ccc(cc3)C4CC(=O)NS4(=O)=O)c5nc6ccccc6[nH]5)nc12</t>
  </si>
  <si>
    <t>OC(=O)[C@@H]1Cc2cc(NC(=O)CCC3CSC(S3)(c4ccccc4)c5ccccc5)ccc2CO1</t>
  </si>
  <si>
    <t>OC(=O)[C@@H](Cc1ccccc1)Oc2ccc(cc2)c3ccc(cc3)c4c(oc5ccccc45)C(=O)c6ccccc6</t>
  </si>
  <si>
    <t>Oc1c(O)c(Br)c(Cc2c(Br)c(O)c(O)c(Br)c2Br)c(Br)c1Br</t>
  </si>
  <si>
    <t>COC(=O)CCC1=C(c2ccccc2)c3cc(CCC(=O)OC)ccc3C(=O)C1=O</t>
  </si>
  <si>
    <t>O=C1NC(=O)\C(=C\c2ccc(cc2)c3ccc(OCc4ccccc4)cc3)\S1</t>
  </si>
  <si>
    <t>CCCCc1sc2ccccc2c1c3ccc(cc3)c4ccc(O)cc4</t>
  </si>
  <si>
    <t>CC1(C)CC[C@@]2(CC[C@]3(C)C(=CC[C@@H]4[C@@]5(C)CC[C@H](O)C(C)(C)[C@@H]5CC[C@@]34C)[C@@H]2C1)C(=O)O</t>
  </si>
  <si>
    <t>FC(F)(F)c1cccc(c1)S(=O)(=O)NC(Cc2ccc(cc2)C3CC(=O)NS3(=O)=O)C4=NCCN4</t>
  </si>
  <si>
    <t>CCCCCCCCCCCCCCCC(=O)C1=C(O)C(CO)OC1=O</t>
  </si>
  <si>
    <t>CCCCc1oc2ccccc2c1Cc3ccc4c(Br)c(OCn5cnnn5)ccc4c3</t>
  </si>
  <si>
    <t>CC(C)C[C@H](NC(=O)[C@H](Cc1ccc(CC(=O)O)c(c1)C(=O)O)NC(=O)[C@H](CCC(=O)O)NC(=O)OCC2c3ccccc3c4ccccc24)C(=O)N</t>
  </si>
  <si>
    <t>CC(C)C[C@H](NC(=O)[C@H](Cc1ccc(cc1)C(F)(C(=O)O)C(=O)O)NC(=O)[C@H](CCC(=O)O)NC(=O)OCC2c3ccccc3c4ccccc24)C(=O)N</t>
  </si>
  <si>
    <t>OC(=O)c1oc(nn1)c2ccc(cc2)c3ccccc3</t>
  </si>
  <si>
    <t>OC(=O)c1ccc(Cl)cc1NC(=O)c2nc(sc2c3ccccc3)[C@H](Cc4ccc(OCc5ccccc5)cc4)NC(=O)CCc6c[nH]c7ccccc67</t>
  </si>
  <si>
    <t>CC1(C)CC[C@]2(CCCCCCCCCCC(=O)O)CC[C@]3(C)C(=CC[C@@H]4[C@@]5(C)CC[C@H](O)C(C)(C)[C@@H]5CC[C@@]34C)[C@@H]2C1</t>
  </si>
  <si>
    <t>CC1(C)CC[C@@]2(CC[C@]3(C)C(=CC[C@@H]4[C@@]5(C)CC[C@H](O)C(C)(C)[C@@H]5CC[C@@]34C)[C@@H]2C1)C(=O)OCCCCCCCCCCC(=O)O</t>
  </si>
  <si>
    <t>O=C(OCc1cn(C[C@H]2O[C@H]([C@H](OC(=O)c3ccccc3)[C@@H](OC(=O)c4ccccc4)[C@H]2OC(=O)c5ccccc5)C6=CC(=O)C=CC6=O)nn1)c7cccc(c7)C(=O)OCc8cn(C[C@H]9O[C@H]([C@H](OC(=O)c%10ccccc%10)[C@@H](OC(=O)c%11ccccc%11)[C@H]9OC(=O)c%12ccccc%12)C%13=CC(=O)C=CC%13=O)nn8</t>
  </si>
  <si>
    <t>CC1(C)CC[C@]2(CCCCC(=O)N[C@H](Cc3ccccc3)C(=O)O)CC[C@]4(C)C(=CC[C@@H]5[C@@]6(C)CC[C@H](O)C(C)(C)[C@@H]6CC[C@@]45C)[C@@H]2C1</t>
  </si>
  <si>
    <t>Oc1ccc(cc1)c2ccc(cc2)c3c(oc4ccccc34)C(=O)c5ccccc5</t>
  </si>
  <si>
    <t>CCCCc1oc2ccccc2c1c3ccc(cc3)c4ccc(O)cc4</t>
  </si>
  <si>
    <t>FC(F)(F)c1cccc2sc(N[C@@H](Cc3ccc(cc3)C4CC(=O)NS4(=O)=O)c5nc6ccccc6[nH]5)nc12</t>
  </si>
  <si>
    <t>CCOc1cc(NS(=O)(=O)C)c(OCC)cc1CNC(=O)NCc2ccccc2</t>
  </si>
  <si>
    <t>CC(=O)c1cccc(CN(Cc2ccc(cc2)C(F)(F)P(=O)(O)O)S(=O)(=O)c3ccc(OCC(=O)O)cc3)c1</t>
  </si>
  <si>
    <t>COc1cc([C@@H]2O[C@H](CNC(=O)c3ccccc3C(=O)O)[C@@H](OC(=O)c4ccccc4)[C@H](OC(=O)c5ccccc5)[C@H]2OC(=O)c6ccccc6)c(OC)c7ccccc17</t>
  </si>
  <si>
    <t>OC(=O)c1ccc(NC(=O)c2nc(sc2c3ccccc3)[C@H](Cc4ccc(OCc5ccccc5)cc4)NC(=O)CCc6c[nH]c7ccccc67)c(F)c1</t>
  </si>
  <si>
    <t>CC1(C)CC[C@@]2(CC[C@]3(C)C(=CC[C@@H]4[C@@]5(C)CC[C@H](O[C@@H]6O[C@H](CO)[C@@H](O[C@@H]7O[C@H](CO)[C@@H](O)[C@H](O)[C@H]7O)[C@H](O)[C@H]6O)C(C)(C)[C@@H]5CC[C@@]34C)[C@@H]2C1)C(=O)O[C@@H]8O[C@H](CNC(=O)c9ccccc9C(=O)O)[C@@H](O)[C@H](O)[C@H]8O</t>
  </si>
  <si>
    <t>CC1(C)CC[C@]2(CCCCCCCCC(=O)O)CC[C@]3(C)C(=CC[C@@H]4[C@@]5(C)CC[C@H](O)C(C)(C)[C@@H]5CC[C@@]34C)[C@@H]2C1</t>
  </si>
  <si>
    <t>CC1(C)CC[C@@]2(CC[C@]3(C)C(=CC[C@@H]4[C@@]5(C)CC[C@H](O)C(C)(C)[C@@H]5CC[C@@]34C)[C@@H]2C1)C(=O)OCCCCCCCCC(=O)O</t>
  </si>
  <si>
    <t>COc1ccc(cc1)C(=O)c2ccc3c(nocc23)c4ccc(OCC(=O)O)cc4</t>
  </si>
  <si>
    <t>OC(=O)c1ccc(CC(Cc2ccc(cc2)C(F)(F)P(=O)(O)O)(C(=O)c3ccccc3)c4ccccc4)cc1</t>
  </si>
  <si>
    <t>Cc1cc(CC(NS(=O)(=O)c2cccc(F)c2)C3=NC[C@@H](COc4cccc(c4)S(=O)(=O)C)N3)ccc1C5CC(=O)NS5(=O)=O</t>
  </si>
  <si>
    <t>Cc1oc(nc1c2ccc(cc2)c3ccc(OCC(=O)O)cc3)c4ccc(cc4)C(F)(F)F</t>
  </si>
  <si>
    <t>CC(C)C[C@H](NC(=O)[C@H](Cc1ccc(cc1)C(C(=O)O)C(=O)O)NC(=O)[C@H](CCC(=O)O)NC(=O)OCC2c3ccccc3c4ccccc24)C(=O)N</t>
  </si>
  <si>
    <t>CCCCCCCCCCCCCCCC(=O)C1=C(O)OC(C)(CC)OC1=O</t>
  </si>
  <si>
    <t>CCCCCCCCCCCCCCCC(=O)C1=C(O)OC2(CCCC2)OC1=O</t>
  </si>
  <si>
    <t>C[C@H]1CN=C(N1)C(Cc2ccc(cc2)C3CC(=O)NS3(=O)=O)NS(=O)(=O)c4cccc(c4)C(F)(F)F</t>
  </si>
  <si>
    <t>CC1(C)CC[C@@]2(CC[C@]3(C)C(=CC[C@@H]4[C@@]5(C)Cc6cnn(C(=O)c7ccncc7)c6C(C)(C)[C@@H]5CC[C@@]34C)[C@@H]2C1)C(=O)O</t>
  </si>
  <si>
    <t>COc1ccc(CC(NC(=O)CCCC[C@]23CCC(C)(C)C[C@H]2C4=CC[C@@H]5[C@@]6(C)CC[C@H](O)C(C)(C)[C@@H]6CC[C@@]5(C)[C@]4(C)CC3)C(=O)O)cc1OC</t>
  </si>
  <si>
    <t>CNc1nc(N)nc2nc(ccc12)c3c(Cl)cccc3N4CCCC4</t>
  </si>
  <si>
    <t>COc1ccc(CC(NC(=O)C[C@]23CCC(C)(C)C[C@H]2C4=CC[C@@H]5[C@@]6(C)CC[C@H](O)C(C)(C)[C@@H]6CC[C@@]5(C)[C@]4(C)CC3)C(=O)O)cc1OC</t>
  </si>
  <si>
    <t>Cc1oc(nc1COc2cccc(c2)\C(=C\CN3OC(=O)N(CC(=O)O)C3=O)\c4ccccc4)c5ccc(cc5)C(F)(F)F</t>
  </si>
  <si>
    <t>COc1cc(CC(=NCC(N=C(O)C(CCCN=C(O)c2cccc(I)c2)N=C(O)C(Cc3ccc(cc3)C(F)(F)P(=O)(O)O)N=C(O)c4ccc(C)c(Br)c4)C(=N)O)O)ccc1O</t>
  </si>
  <si>
    <t>O=C1C=C(c2ccccc2)c3ccccc3C1=O</t>
  </si>
  <si>
    <t>CCCCCc1c2Oc3cc(OC)cc(C(=O)CCCC)c3C(=O)Oc2cc(O)c1C(=O)O</t>
  </si>
  <si>
    <t>COc1ccc(OC)c(c1)[C@@H]2O[C@H](Cn3cc(COC(=O)c4cccc(c4)C(=O)OCc5cn(C[C@H]6O[C@H]([C@H](OC(=O)c7ccccc7)[C@@H](OC(=O)c8ccccc8)[C@@H]6OC(=O)c9ccccc9)c%10cc(OC)ccc%10OC)nn5)nn3)[C@@H](OC(=O)c%11ccccc%11)[C@H](OC(=O)c%12ccccc%12)[C@H]2OC(=O)c%13ccccc%13</t>
  </si>
  <si>
    <t>CC1(C)CC[C@]2(CCCCCCC(=O)O)CC[C@]3(C)C(=CC[C@@H]4[C@@]5(C)CC[C@H](O)C(C)(C)[C@@H]5CC[C@@]34C)[C@@H]2C1</t>
  </si>
  <si>
    <t>CC1(C)CC[C@@]2(CC[C@]3(C)C(=CC[C@@H]4[C@@]5(C)CC[C@H](O)C(C)(C)[C@@H]5CC[C@@]34C)[C@@H]2C1)C(=O)OCCCCCCC(=O)O</t>
  </si>
  <si>
    <t>COc1ccc(OC)c(c1)[C@@H]2O[C@H](Cn3cc(COC(=O)c4cccc(c4)C(=O)OCc5cn(C[C@H]6O[C@H]([C@H](OC(=O)c7ccccc7)[C@@H](OC(=O)c8ccccc8)[C@H]6OC(=O)c9ccccc9)c%10cc(OC)ccc%10OC)nn5)nn3)[C@H](OC(=O)c%11ccccc%11)[C@H](OC(=O)c%12ccccc%12)[C@H]2OC(=O)c%13ccccc%13</t>
  </si>
  <si>
    <t>CCCCOc1ccc(cc1)S(=O)(=O)N(Cc2ccc(cc2)N(CC(=O)OC)S(=O)(=O)C)c3ccc(CN(Cc4ccccc4)S(=O)(=O)C)cc3</t>
  </si>
  <si>
    <t>Cc1oc(nc1c2ccc(cc2)c3ccc(OCn4cnnn4)cc3)c5ccc(cc5)C(F)(F)F</t>
  </si>
  <si>
    <t>OC(=O)c1ccc(cc1O)c2ccc(CC3=C(Oc4ccccc4C3=O)c5ccc(O)cc5)cc2</t>
  </si>
  <si>
    <t>CCCOc1ccc(cc1)S(=O)(=O)N(Cc2ccc(cc2)N(CC(=O)OC)S(=O)(=O)C)c3ccc(CN(Cc4ccccc4)S(=O)(=O)C)cc3</t>
  </si>
  <si>
    <t>OC(=O)CCC(=O)Nc1cc(ccc1O)c2ccc(cc2)c3c(Cc4ccccc4)oc5ccccc35</t>
  </si>
  <si>
    <t>Oc1ccc(cc1)c2ccc(cc2)c3c(Cc4ccccc4)oc5ccccc35</t>
  </si>
  <si>
    <t>COC(=O)c1c(O)cccc1OC\C=C\c2cccc(c2)c3onc(C(=O)O)c3CO</t>
  </si>
  <si>
    <t>CCCCCOc1ccc2C(=CC(=O)C(=O)c2c1)c3ccccc3</t>
  </si>
  <si>
    <t>COC(=O)CCc1ccc2C(=O)C(=O)C=C(c2c1)n3ccc4ccccc34</t>
  </si>
  <si>
    <t>CC1(C)CN=C(N1)C(Cc2ccc(cc2)C3CC(=O)NS3(=O)=O)NS(=O)(=O)c4cccc(c4)C(F)(F)F</t>
  </si>
  <si>
    <t>CCCOc1ccc(cc1C(=O)OC)N(Cc2ccc(cc2)N(CC(=O)OC)S(=O)(=O)C)S(=O)(=O)Cc3ccccc3</t>
  </si>
  <si>
    <t>CS(=O)(=O)c1ccc(CC(Cc2ccc(cc2)C(F)(F)P(=O)(O)O)(C(=O)OCc3ccccc3)C(=O)OCc4ccccc4)cc1</t>
  </si>
  <si>
    <t>CC(=O)N[C@@H](Cc1ccc(cc1)[C@@H]2CC(=O)NS2(=O)=O)c3nc4ccccc4[nH]3</t>
  </si>
  <si>
    <t>COC(=O)CCC1=C(c2ccc(CCC(=O)OC)cc2C(=O)C1=O)n3ccc4ccccc34</t>
  </si>
  <si>
    <t>CCCCCC(=O)N1Cc2cc(OCCc3nc(oc3C)\C=C\CCC(C)C)ccc2C[C@H]1C(=O)O.CC(C)(C)N</t>
  </si>
  <si>
    <t>CC(C)CC\C=C\c1oc(C)c(CCOc2ccc3C[C@H](N(Cc3c2)C(=O)\C=C\C=C(C)C)C(=O)O)n1.CC(C)(C)N</t>
  </si>
  <si>
    <t>CNc1nc(N)nc2nc(ccc12)c3cc(Cl)ccc3Cl</t>
  </si>
  <si>
    <t>COC(=O)c1ccc(COc2ccc(\C=C/3\N(Cc4ccccc4)C(=O)N(Cc5ccc(cc5)C(=O)OC)C3=O)cc2)cc1</t>
  </si>
  <si>
    <t>OC(=O)[C@@H](Cc1ccccc1)Oc2ccc(cc2)c3ccc(cc3)c4ccsc4Cc5ccccc5</t>
  </si>
  <si>
    <t>Clc1ccc2sc(N[C@@H](Cc3ccc(cc3)C4CC(=O)NS4(=O)=O)c5nc6ccccc6[nH]5)nc2c1</t>
  </si>
  <si>
    <t>COC(c1ccc(C)cc1)c2cnn3c(cc4c(Cl)cccc4c23)c5ccccc5</t>
  </si>
  <si>
    <t>OC(=O)COc1ccc(cc1)S(=O)(=O)N(Cc2ccc(cc2)C(F)(F)P(=O)(O)O)Cc3cccs3</t>
  </si>
  <si>
    <t>OC(=O)COc1c(F)cc(cc1F)S(=O)(=O)N(Cc2ccccc2)Cc3ccc(cc3)C(F)(F)P(=O)(O)O</t>
  </si>
  <si>
    <t>CC(C)C[C@H](NC(=O)[C@H](Cc1ccc(OC(F)(C(=O)O)C(=O)O)cc1)NC(=O)[C@H](CCC(=O)O)NC(=O)[C@H](CC(=O)O)NC(=O)[C@H](C)NC(=O)[C@H](CC(=O)O)NC(=O)C)C(=O)N</t>
  </si>
  <si>
    <t>N[C@@H](Cc1ccc(OC(F)(C(=O)O)C(=O)O)cc1)C(=O)O</t>
  </si>
  <si>
    <t>CNc1nc(N)nc2nc(c3ccccc3C(F)(F)F)c(cc12)S(=O)(=O)C</t>
  </si>
  <si>
    <t>OC(=O)c1ccc(cc1O)c2ccc(CC3=C(Oc4cc(O)ccc4C3=O)c5ccc(O)cc5)cc2</t>
  </si>
  <si>
    <t>CC(C)[C@@H](CC[C@@H](C)[C@H]1CC[C@H]2[C@@H]3[C@H](O)C[C@H]4C[C@H](CC[C@]4(C)[C@H]3CC[C@]12C)NCCCNCCCCNCCCN)OS(=O)(=O)O</t>
  </si>
  <si>
    <t>CCCCCCCCCCCCCCCC(=O)C1=C(O)OC(C)(C)OC1=O</t>
  </si>
  <si>
    <t>Y</t>
  </si>
  <si>
    <t>MICROCYSTIN-LR</t>
  </si>
  <si>
    <t>CALYCULIN A</t>
  </si>
  <si>
    <t>NODULARIN</t>
  </si>
  <si>
    <t>TAUTOMYCIN</t>
  </si>
  <si>
    <t>OKADAIC ACID</t>
  </si>
  <si>
    <t>CALYCULIN</t>
  </si>
  <si>
    <t>ERTIPROTAFIB</t>
  </si>
  <si>
    <t>OLEANOLIC_ACID</t>
  </si>
  <si>
    <t>LOBARIC ACID</t>
  </si>
  <si>
    <t>FLUOROMALONYL TYROSINE</t>
  </si>
  <si>
    <t>TRODUSQUEMINE</t>
  </si>
  <si>
    <t>NEUTRAL</t>
  </si>
  <si>
    <t>protein tyrosine phosphatase 1B inhibitors</t>
  </si>
  <si>
    <t>10.1016/S0960-894X(00)80281-4</t>
  </si>
  <si>
    <t>10.1021/jm960873x</t>
  </si>
  <si>
    <t>10.1016/s0960-894x(01)00777-6</t>
  </si>
  <si>
    <t>10.1016/j.ejmech.2016.05.060</t>
  </si>
  <si>
    <t>10.1016/j.bmcl.2003.11.076</t>
  </si>
  <si>
    <t>10.1016/j.bmcl.2006.02.053</t>
  </si>
  <si>
    <t>10.1016/j.bmcl.2011.11.122</t>
  </si>
  <si>
    <t>10.1016/j.bmcl.2008.04.064</t>
  </si>
  <si>
    <t>10.1021/jm0600904</t>
  </si>
  <si>
    <t>10.1021/jm990260v</t>
  </si>
  <si>
    <t>10.1016/j.bmcl.2007.11.012</t>
  </si>
  <si>
    <t>10.1021/jm990560c</t>
  </si>
  <si>
    <t>10.1016/j.bmcl.2010.04.033</t>
  </si>
  <si>
    <t>10.1016/j.bmcl.2006.10.079</t>
  </si>
  <si>
    <t>10.1016/j.bmcl.2003.11.048</t>
  </si>
  <si>
    <t>10.1016/j.ejmech.2012.09.015</t>
  </si>
  <si>
    <t>10.1016/j.ejmech.2016.04.014</t>
  </si>
  <si>
    <t>10.1016/s0960-894x(00)00278-x</t>
  </si>
  <si>
    <t>10.1016/j.bmcl.2008.03.007</t>
  </si>
  <si>
    <t>10.1021/jm990476x</t>
  </si>
  <si>
    <t>10.1016/j.bmcl.2005.10.062</t>
  </si>
  <si>
    <t>10.1016/j.bmc.2008.07.080</t>
  </si>
  <si>
    <t>10.1007/s00044-010-9529-5</t>
  </si>
  <si>
    <t>10.1021/jm101004d</t>
  </si>
  <si>
    <t>10.1016/j.bmcl.2012.10.035</t>
  </si>
  <si>
    <t>10.1021/jm100528p</t>
  </si>
  <si>
    <t>10.1016/j.bmc.2015.09.024</t>
  </si>
  <si>
    <t>10.1016/j.bmc.2010.04.073</t>
  </si>
  <si>
    <t>10.1016/s0960-894x(02)00331-1</t>
  </si>
  <si>
    <t>10.1016/j.ejmech.2015.04.036</t>
  </si>
  <si>
    <t>10.1007/s00044-013-0797-8</t>
  </si>
  <si>
    <t>10.1016/j.bmcl.2010.03.040</t>
  </si>
  <si>
    <t>10.1016/s0960-894x(03)00635-8</t>
  </si>
  <si>
    <t>10.1021/acs.jnatprod.5b00877</t>
  </si>
  <si>
    <t>10.1016/j.bmc.2011.11.035</t>
  </si>
  <si>
    <t>10.1021/jm901016k</t>
  </si>
  <si>
    <t>10.1016/j.bmc.2012.03.069</t>
  </si>
  <si>
    <t>10.1016/j.bmc.2008.07.090</t>
  </si>
  <si>
    <t>10.1016/j.ejmech.2013.09.017</t>
  </si>
  <si>
    <t>10.1021/jm200607g</t>
  </si>
  <si>
    <t>10.1016/j.ejmech.2013.03.001</t>
  </si>
  <si>
    <t>10.1016/j.ejmech.2015.08.037</t>
  </si>
  <si>
    <t>10.1016/j.bmcl.2015.03.060</t>
  </si>
  <si>
    <t>10.1016/j.bmcl.2009.10.017</t>
  </si>
  <si>
    <t>10.1016/j.bmc.2008.09.066</t>
  </si>
  <si>
    <t>10.1016/j.bmcl.2012.02.074</t>
  </si>
  <si>
    <t>10.1016/j.bmc.2015.03.071</t>
  </si>
  <si>
    <t>10.1016/j.bmcl.2015.06.026</t>
  </si>
  <si>
    <t>10.1016/j.bmcl.2015.07.039</t>
  </si>
  <si>
    <t>10.1016/s0960-894x(03)00481-5</t>
  </si>
  <si>
    <t>10.1021/np5005856</t>
  </si>
  <si>
    <t>10.1016/j.bmcl.2015.12.022</t>
  </si>
  <si>
    <t>10.1016/j.bmc.2009.02.060</t>
  </si>
  <si>
    <t>10.1016/j.bmcl.2008.10.091</t>
  </si>
  <si>
    <t>10.1016/j.ejmech.2014.03.080</t>
  </si>
  <si>
    <t>10.1016/j.bmcl.2009.03.108</t>
  </si>
  <si>
    <t>10.1016/j.bmcl.2013.10.002</t>
  </si>
  <si>
    <t>10.1021/acs.jnatprod.5b00375</t>
  </si>
  <si>
    <t>10.1039/C2MD20089A</t>
  </si>
  <si>
    <t>10.1021/jm950621g</t>
  </si>
  <si>
    <t>10.1016/s0960-894x(00)00124-4</t>
  </si>
  <si>
    <t>10.1016/j.bmcl.2010.11.117</t>
  </si>
  <si>
    <t>CHEMBL335</t>
  </si>
  <si>
    <t>CHEMBL3088258</t>
  </si>
  <si>
    <t>CHEMBL3088264</t>
  </si>
  <si>
    <t>CHEMBL3088268</t>
  </si>
  <si>
    <t>CHEMBL3774784</t>
  </si>
  <si>
    <t>CHEMBL2016657</t>
  </si>
  <si>
    <t>CHEMBL201161</t>
  </si>
  <si>
    <t>CHEMBL201909</t>
  </si>
  <si>
    <t>CHEMBL3088259</t>
  </si>
  <si>
    <t>CHEMBL3787288</t>
  </si>
  <si>
    <t>CHEMBL119459</t>
  </si>
  <si>
    <t>CHEMBL119693</t>
  </si>
  <si>
    <t>CHEMBL61458</t>
  </si>
  <si>
    <t>CHEMBL599646</t>
  </si>
  <si>
    <t>CHEMBL3786595</t>
  </si>
  <si>
    <t>CHEMBL599642</t>
  </si>
  <si>
    <t>CHEMBL592693</t>
  </si>
  <si>
    <t>CHEMBL2206741</t>
  </si>
  <si>
    <t>CHEMBL599256</t>
  </si>
  <si>
    <t>CHEMBL599641</t>
  </si>
  <si>
    <t>CHEMBL3903987</t>
  </si>
  <si>
    <t>CHEMBL503860</t>
  </si>
  <si>
    <t>CHEMBL597408</t>
  </si>
  <si>
    <t>CHEMBL502436</t>
  </si>
  <si>
    <t>CHEMBL598832</t>
  </si>
  <si>
    <t>CHEMBL599257</t>
  </si>
  <si>
    <t>CHEMBL1718454</t>
  </si>
  <si>
    <t>CHEMBL602231</t>
  </si>
  <si>
    <t>CHEMBL1783776</t>
  </si>
  <si>
    <t>CHEMBL603684</t>
  </si>
  <si>
    <t>CHEMBL351799</t>
  </si>
  <si>
    <t>CHEMBL2016669</t>
  </si>
  <si>
    <t>CHEMBL604711</t>
  </si>
  <si>
    <t>CHEMBL3981128</t>
  </si>
  <si>
    <t>CHEMBL601281</t>
  </si>
  <si>
    <t>CHEMBL3238186</t>
  </si>
  <si>
    <t>CHEMBL1631839</t>
  </si>
  <si>
    <t>CHEMBL598830</t>
  </si>
  <si>
    <t>CHEMBL3980952</t>
  </si>
  <si>
    <t>CHEMBL3088263</t>
  </si>
  <si>
    <t>CHEMBL24171</t>
  </si>
  <si>
    <t>CHEMBL3891801</t>
  </si>
  <si>
    <t>CHEMBL3952328</t>
  </si>
  <si>
    <t>CHEMBL467572</t>
  </si>
  <si>
    <t>CHEMBL3088269</t>
  </si>
  <si>
    <t>CHEMBL419592</t>
  </si>
  <si>
    <t>CHEMBL2111278</t>
  </si>
  <si>
    <t>CHEMBL457679</t>
  </si>
  <si>
    <t>CHEMBL69018</t>
  </si>
  <si>
    <t>CHEMBL3943399</t>
  </si>
  <si>
    <t>CHEMBL603471</t>
  </si>
  <si>
    <t>CHEMBL3975747</t>
  </si>
  <si>
    <t>CHEMBL202197</t>
  </si>
  <si>
    <t>CHEMBL3927708</t>
  </si>
  <si>
    <t>CHEMBL299120</t>
  </si>
  <si>
    <t>CHEMBL51202</t>
  </si>
  <si>
    <t>CHEMBL173943</t>
  </si>
  <si>
    <t>CHEMBL2016670</t>
  </si>
  <si>
    <t>CHEMBL1711961</t>
  </si>
  <si>
    <t>CHEMBL1722838</t>
  </si>
  <si>
    <t>CHEMBL2332435</t>
  </si>
  <si>
    <t>CHEMBL169</t>
  </si>
  <si>
    <t>CHEMBL606701</t>
  </si>
  <si>
    <t>CHEMBL450150</t>
  </si>
  <si>
    <t>CHEMBL599030</t>
  </si>
  <si>
    <t>CHEMBL3088252</t>
  </si>
  <si>
    <t>CHEMBL3944187</t>
  </si>
  <si>
    <t>CHEMBL2386218</t>
  </si>
  <si>
    <t>CHEMBL596785</t>
  </si>
  <si>
    <t>CHEMBL3908947</t>
  </si>
  <si>
    <t>CHEMBL3904964</t>
  </si>
  <si>
    <t>CHEMBL3238193</t>
  </si>
  <si>
    <t>CHEMBL3238183</t>
  </si>
  <si>
    <t>CHEMBL3950714</t>
  </si>
  <si>
    <t>CHEMBL3322840</t>
  </si>
  <si>
    <t>CHEMBL2016662</t>
  </si>
  <si>
    <t>CHEMBL157860</t>
  </si>
  <si>
    <t>CHEMBL512442</t>
  </si>
  <si>
    <t>CHEMBL304418</t>
  </si>
  <si>
    <t>CHEMBL302432</t>
  </si>
  <si>
    <t>CHEMBL3088256</t>
  </si>
  <si>
    <t>CHEMBL504726</t>
  </si>
  <si>
    <t>CHEMBL3939781</t>
  </si>
  <si>
    <t>CHEMBL1783773</t>
  </si>
  <si>
    <t>CHEMBL3322839</t>
  </si>
  <si>
    <t>CHEMBL3942806</t>
  </si>
  <si>
    <t>CHEMBL451520</t>
  </si>
  <si>
    <t>CHEMBL3238194</t>
  </si>
  <si>
    <t>CHEMBL3893376</t>
  </si>
  <si>
    <t>CHEMBL366474</t>
  </si>
  <si>
    <t>CHEMBL3238195</t>
  </si>
  <si>
    <t>CHEMBL3400666</t>
  </si>
  <si>
    <t>CHEMBL3402554</t>
  </si>
  <si>
    <t>CHEMBL457257</t>
  </si>
  <si>
    <t>CHEMBL3960817</t>
  </si>
  <si>
    <t>CHEMBL368580</t>
  </si>
  <si>
    <t>CHEMBL345594</t>
  </si>
  <si>
    <t>CHEMBL3322849</t>
  </si>
  <si>
    <t>CHEMBL597804</t>
  </si>
  <si>
    <t>CHEMBL68727</t>
  </si>
  <si>
    <t>CHEMBL481709</t>
  </si>
  <si>
    <t>CHEMBL1080949</t>
  </si>
  <si>
    <t>CHEMBL3400664</t>
  </si>
  <si>
    <t>CHEMBL177903</t>
  </si>
  <si>
    <t>CHEMBL3402550</t>
  </si>
  <si>
    <t>CHEMBL2259735</t>
  </si>
  <si>
    <t>CHEMBL3948530</t>
  </si>
  <si>
    <t>CHEMBL3400663</t>
  </si>
  <si>
    <t>CHEMBL253690</t>
  </si>
  <si>
    <t>CHEMBL3322847</t>
  </si>
  <si>
    <t>CHEMBL508649</t>
  </si>
  <si>
    <t>CHEMBL157134</t>
  </si>
  <si>
    <t>CHEMBL3400665</t>
  </si>
  <si>
    <t>CHEMBL3322857</t>
  </si>
  <si>
    <t>CHEMBL3238188</t>
  </si>
  <si>
    <t>CHEMBL598217</t>
  </si>
  <si>
    <t>CHEMBL603479</t>
  </si>
  <si>
    <t>CHEMBL3400667</t>
  </si>
  <si>
    <t>CHEMBL444965</t>
  </si>
  <si>
    <t>CHEMBL176453</t>
  </si>
  <si>
    <t>CHEMBL174384</t>
  </si>
  <si>
    <t>CHEMBL1631840</t>
  </si>
  <si>
    <t>CHEMBL1783783</t>
  </si>
  <si>
    <t>CHEMBL3929645</t>
  </si>
  <si>
    <t>CHEMBL510225</t>
  </si>
  <si>
    <t>CHEMBL1783774</t>
  </si>
  <si>
    <t>CHEMBL435528</t>
  </si>
  <si>
    <t>CHEMBL119776</t>
  </si>
  <si>
    <t>CHEMBL1631844</t>
  </si>
  <si>
    <t>CHEMBL2332436</t>
  </si>
  <si>
    <t>CHEMBL1080227</t>
  </si>
  <si>
    <t>CHEMBL2259740</t>
  </si>
  <si>
    <t>CHEMBL3322853</t>
  </si>
  <si>
    <t>CHEMBL458009</t>
  </si>
  <si>
    <t>CHEMBL462016</t>
  </si>
  <si>
    <t>CHEMBL1163827</t>
  </si>
  <si>
    <t>CHEMBL1783787</t>
  </si>
  <si>
    <t>CHEMBL369879</t>
  </si>
  <si>
    <t>CHEMBL176305</t>
  </si>
  <si>
    <t>CHEMBL175349</t>
  </si>
  <si>
    <t>CHEMBL176527</t>
  </si>
  <si>
    <t>CHEMBL510460</t>
  </si>
  <si>
    <t>CHEMBL2386064</t>
  </si>
  <si>
    <t>CHEMBL3309773</t>
  </si>
  <si>
    <t>CHEMBL2332431</t>
  </si>
  <si>
    <t>CHEMBL371322</t>
  </si>
  <si>
    <t>CHEMBL3322854</t>
  </si>
  <si>
    <t>CHEMBL3781453</t>
  </si>
  <si>
    <t>CHEMBL1165682</t>
  </si>
  <si>
    <t>CHEMBL2349147</t>
  </si>
  <si>
    <t>CHEMBL152343</t>
  </si>
  <si>
    <t>CHEMBL50946</t>
  </si>
  <si>
    <t>CHEMBL506882</t>
  </si>
  <si>
    <t>CHEMBL3238202</t>
  </si>
  <si>
    <t>CHEMBL3322848</t>
  </si>
  <si>
    <t>CHEMBL589083</t>
  </si>
  <si>
    <t>CHEMBL2332439</t>
  </si>
  <si>
    <t>CHEMBL2386216</t>
  </si>
  <si>
    <t>CHEMBL458094</t>
  </si>
  <si>
    <t>CHEMBL175070</t>
  </si>
  <si>
    <t>CHEMBL409235</t>
  </si>
  <si>
    <t>CHEMBL175387</t>
  </si>
  <si>
    <t>CHEMBL2332880</t>
  </si>
  <si>
    <t>CHEMBL367915</t>
  </si>
  <si>
    <t>CHEMBL3322855</t>
  </si>
  <si>
    <t>CHEMBL370584</t>
  </si>
  <si>
    <t>CHEMBL3322846</t>
  </si>
  <si>
    <t>CHEMBL3402548</t>
  </si>
  <si>
    <t>CHEMBL3322838</t>
  </si>
  <si>
    <t>CHEMBL3126477</t>
  </si>
  <si>
    <t>CHEMBL3343063</t>
  </si>
  <si>
    <t>CHEMBL3343065</t>
  </si>
  <si>
    <t>CHEMBL367615</t>
  </si>
  <si>
    <t>CHEMBL3810225</t>
  </si>
  <si>
    <t>CHEMBL486822</t>
  </si>
  <si>
    <t>CHEMBL3343064</t>
  </si>
  <si>
    <t>CHEMBL400074</t>
  </si>
  <si>
    <t>CHEMBL3343062</t>
  </si>
  <si>
    <t>CHEMBL175102</t>
  </si>
  <si>
    <t>CHEMBL171968</t>
  </si>
  <si>
    <t>CHEMBL3343061</t>
  </si>
  <si>
    <t>CHEMBL1164073</t>
  </si>
  <si>
    <t>CHEMBL3322832</t>
  </si>
  <si>
    <t>CHEMBL1164300</t>
  </si>
  <si>
    <t>CHEMBL517270</t>
  </si>
  <si>
    <t>CHEMBL3401850</t>
  </si>
  <si>
    <t>CHEMBL3238187</t>
  </si>
  <si>
    <t>CHEMBL605120</t>
  </si>
  <si>
    <t>CHEMBL3322850</t>
  </si>
  <si>
    <t>CHEMBL456025</t>
  </si>
  <si>
    <t>CHEMBL3322845</t>
  </si>
  <si>
    <t>CHEMBL324473</t>
  </si>
  <si>
    <t>CHEMBL60857</t>
  </si>
  <si>
    <t>CHEMBL3238203</t>
  </si>
  <si>
    <t>CHEMBL3088255</t>
  </si>
  <si>
    <t>CHEMBL2206342</t>
  </si>
  <si>
    <t>CHEMBL454521</t>
  </si>
  <si>
    <t>CHEMBL1077922</t>
  </si>
  <si>
    <t>CHEMBL462015</t>
  </si>
  <si>
    <t>CHEMBL1160963</t>
  </si>
  <si>
    <t>CHEMBL172317</t>
  </si>
  <si>
    <t>CHEMBL354203</t>
  </si>
  <si>
    <t>CHEMBL172302</t>
  </si>
  <si>
    <t>CHEMBL157749</t>
  </si>
  <si>
    <t>CHEMBL1783775</t>
  </si>
  <si>
    <t>CHEMBL1783782</t>
  </si>
  <si>
    <t>CHEMBL1163709</t>
  </si>
  <si>
    <t>CHEMBL3322842</t>
  </si>
  <si>
    <t>CHEMBL3782051</t>
  </si>
  <si>
    <t>CHEMBL3920737</t>
  </si>
  <si>
    <t>CHEMBL3972937</t>
  </si>
  <si>
    <t>CHEMBL3238205</t>
  </si>
  <si>
    <t>CHEMBL3322858</t>
  </si>
  <si>
    <t>CHEMBL172005</t>
  </si>
  <si>
    <t>CHEMBL176339</t>
  </si>
  <si>
    <t>CHEMBL1417154</t>
  </si>
  <si>
    <t>CHEMBL2349146</t>
  </si>
  <si>
    <t>CHEMBL3322856</t>
  </si>
  <si>
    <t>CHEMBL482750</t>
  </si>
  <si>
    <t>CHEMBL3238201</t>
  </si>
  <si>
    <t>CHEMBL454067</t>
  </si>
  <si>
    <t>CHEMBL369176</t>
  </si>
  <si>
    <t>CHEMBL119713</t>
  </si>
  <si>
    <t>CHEMBL3322851</t>
  </si>
  <si>
    <t>CHEMBL2229717</t>
  </si>
  <si>
    <t>CHEMBL3309777</t>
  </si>
  <si>
    <t>CHEMBL1082094</t>
  </si>
  <si>
    <t>CHEMBL208485</t>
  </si>
  <si>
    <t>CHEMBL202917</t>
  </si>
  <si>
    <t>CHEMBL199479</t>
  </si>
  <si>
    <t>CHEMBL414653</t>
  </si>
  <si>
    <t>CHEMBL3219357</t>
  </si>
  <si>
    <t>CHEMBL347173</t>
  </si>
  <si>
    <t>CHEMBL2349150</t>
  </si>
  <si>
    <t>CHEMBL2206341</t>
  </si>
  <si>
    <t>CHEMBL2259730</t>
  </si>
  <si>
    <t>CHEMBL494083</t>
  </si>
  <si>
    <t>CHEMBL208486</t>
  </si>
  <si>
    <t>CHEMBL3322833</t>
  </si>
  <si>
    <t>CHEMBL377439</t>
  </si>
  <si>
    <t>CHEMBL3220071</t>
  </si>
  <si>
    <t>CHEMBL1783784</t>
  </si>
  <si>
    <t>CHEMBL3780639</t>
  </si>
  <si>
    <t>CHEMBL3220065</t>
  </si>
  <si>
    <t>CHEMBL2016663</t>
  </si>
  <si>
    <t>CHEMBL2349026</t>
  </si>
  <si>
    <t>CHEMBL173851</t>
  </si>
  <si>
    <t>CHEMBL345152</t>
  </si>
  <si>
    <t>CHEMBL2332437</t>
  </si>
  <si>
    <t>CHEMBL3322837</t>
  </si>
  <si>
    <t>CHEMBL425313</t>
  </si>
  <si>
    <t>CHEMBL3264659</t>
  </si>
  <si>
    <t>CHEMBL174863</t>
  </si>
  <si>
    <t>CHEMBL469992</t>
  </si>
  <si>
    <t>CHEMBL482966</t>
  </si>
  <si>
    <t>CHEMBL3961924</t>
  </si>
  <si>
    <t>CHEMBL202219</t>
  </si>
  <si>
    <t>CHEMBL1700463</t>
  </si>
  <si>
    <t>CHEMBL1783777</t>
  </si>
  <si>
    <t>CHEMBL367568</t>
  </si>
  <si>
    <t>CHEMBL2349152</t>
  </si>
  <si>
    <t>CHEMBL223067</t>
  </si>
  <si>
    <t>CHEMBL1783767</t>
  </si>
  <si>
    <t>CHEMBL2386232</t>
  </si>
  <si>
    <t>CHEMBL3322841</t>
  </si>
  <si>
    <t>CHEMBL1438439</t>
  </si>
  <si>
    <t>CHEMBL172596</t>
  </si>
  <si>
    <t>CHEMBL2208262</t>
  </si>
  <si>
    <t>CHEMBL376340</t>
  </si>
  <si>
    <t>CHEMBL2386215</t>
  </si>
  <si>
    <t>CHEMBL1080948</t>
  </si>
  <si>
    <t>CHEMBL1080229</t>
  </si>
  <si>
    <t>CHEMBL3322844</t>
  </si>
  <si>
    <t>CHEMBL178567</t>
  </si>
  <si>
    <t>CHEMBL2386225</t>
  </si>
  <si>
    <t>CHEMBL3309778</t>
  </si>
  <si>
    <t>CHEMBL172955</t>
  </si>
  <si>
    <t>CHEMBL2386231</t>
  </si>
  <si>
    <t>CHEMBL3322829</t>
  </si>
  <si>
    <t>CHEMBL1080228</t>
  </si>
  <si>
    <t>CHEMBL604706</t>
  </si>
  <si>
    <t>CHEMBL224039</t>
  </si>
  <si>
    <t>CHEMBL173588</t>
  </si>
  <si>
    <t>CHEMBL1165715</t>
  </si>
  <si>
    <t>CHEMBL3238191</t>
  </si>
  <si>
    <t>CHEMBL1631841</t>
  </si>
  <si>
    <t>CHEMBL2048004</t>
  </si>
  <si>
    <t>CHEMBL3309774</t>
  </si>
  <si>
    <t>CHEMBL3238204</t>
  </si>
  <si>
    <t>CHEMBL426411</t>
  </si>
  <si>
    <t>CHEMBL117190</t>
  </si>
  <si>
    <t>CHEMBL175863</t>
  </si>
  <si>
    <t>CHEMBL518512</t>
  </si>
  <si>
    <t>CHEMBL1164873</t>
  </si>
  <si>
    <t>CHEMBL1076247</t>
  </si>
  <si>
    <t>CHEMBL3739950</t>
  </si>
  <si>
    <t>CHEMBL365061</t>
  </si>
  <si>
    <t>CHEMBL178459</t>
  </si>
  <si>
    <t>CHEMBL304419</t>
  </si>
  <si>
    <t>CHEMBL116633</t>
  </si>
  <si>
    <t>CHEMBL3238197</t>
  </si>
  <si>
    <t>CHEMBL1290156</t>
  </si>
  <si>
    <t>CHEMBL3238200</t>
  </si>
  <si>
    <t>CHEMBL2332430</t>
  </si>
  <si>
    <t>CHEMBL3781672</t>
  </si>
  <si>
    <t>CHEMBL202573</t>
  </si>
  <si>
    <t>CHEMBL2349151</t>
  </si>
  <si>
    <t>CHEMBL370140</t>
  </si>
  <si>
    <t>CHEMBL1703295</t>
  </si>
  <si>
    <t>CHEMBL3322831</t>
  </si>
  <si>
    <t>CHEMBL3220078</t>
  </si>
  <si>
    <t>CHEMBL469993</t>
  </si>
  <si>
    <t>CHEMBL3264664</t>
  </si>
  <si>
    <t>CHEMBL3934071</t>
  </si>
  <si>
    <t>CHEMBL388814</t>
  </si>
  <si>
    <t>CHEMBL224735</t>
  </si>
  <si>
    <t>CHEMBL3088261</t>
  </si>
  <si>
    <t>CHEMBL172386</t>
  </si>
  <si>
    <t>CHEMBL596979</t>
  </si>
  <si>
    <t>CHEMBL1164366</t>
  </si>
  <si>
    <t>CHEMBL1542373</t>
  </si>
  <si>
    <t>CHEMBL2259741</t>
  </si>
  <si>
    <t>CHEMBL1164164</t>
  </si>
  <si>
    <t>CHEMBL2386217</t>
  </si>
  <si>
    <t>CHEMBL82242</t>
  </si>
  <si>
    <t>CHEMBL3040216</t>
  </si>
  <si>
    <t>CHEMBL2259737</t>
  </si>
  <si>
    <t>CHEMBL1081672</t>
  </si>
  <si>
    <t>CHEMBL3952115</t>
  </si>
  <si>
    <t>CHEMBL3965418</t>
  </si>
  <si>
    <t>CHEMBL3401856</t>
  </si>
  <si>
    <t>CHEMBL3322834</t>
  </si>
  <si>
    <t>CHEMBL189302</t>
  </si>
  <si>
    <t>CHEMBL2282880</t>
  </si>
  <si>
    <t>CHEMBL511278</t>
  </si>
  <si>
    <t>CHEMBL2259739</t>
  </si>
  <si>
    <t>CHEMBL3309776</t>
  </si>
  <si>
    <t>CHEMBL1164874</t>
  </si>
  <si>
    <t>CHEMBL1079387</t>
  </si>
  <si>
    <t>CHEMBL3264660</t>
  </si>
  <si>
    <t>CHEMBL3264662</t>
  </si>
  <si>
    <t>CHEMBL55415</t>
  </si>
  <si>
    <t>CHEMBL178694</t>
  </si>
  <si>
    <t>CHEMBL3309783</t>
  </si>
  <si>
    <t>CHEMBL2386224</t>
  </si>
  <si>
    <t>CHEMBL482965</t>
  </si>
  <si>
    <t>CHEMBL3088270</t>
  </si>
  <si>
    <t>CHEMBL3238196</t>
  </si>
  <si>
    <t>CHEMBL3220069</t>
  </si>
  <si>
    <t>CHEMBL3322835</t>
  </si>
  <si>
    <t>CHEMBL2016668</t>
  </si>
  <si>
    <t>CHEMBL3322830</t>
  </si>
  <si>
    <t>CHEMBL249658</t>
  </si>
  <si>
    <t>CHEMBL265502</t>
  </si>
  <si>
    <t>CHEMBL117258</t>
  </si>
  <si>
    <t>CHEMBL3401858</t>
  </si>
  <si>
    <t>CHEMBL3088271</t>
  </si>
  <si>
    <t>CHEMBL3401847</t>
  </si>
  <si>
    <t>CHEMBL2206831</t>
  </si>
  <si>
    <t>CHEMBL3938662</t>
  </si>
  <si>
    <t>CHEMBL441681</t>
  </si>
  <si>
    <t>CHEMBL3238206</t>
  </si>
  <si>
    <t>CHEMBL2259738</t>
  </si>
  <si>
    <t>CHEMBL1631528</t>
  </si>
  <si>
    <t>CHEMBL259888</t>
  </si>
  <si>
    <t>CHEMBL406596</t>
  </si>
  <si>
    <t>CHEMBL1165739</t>
  </si>
  <si>
    <t>CHEMBL224556</t>
  </si>
  <si>
    <t>CHEMBL3220072</t>
  </si>
  <si>
    <t>CHEMBL2259736</t>
  </si>
  <si>
    <t>CHEMBL2282875</t>
  </si>
  <si>
    <t>CHEMBL2229716</t>
  </si>
  <si>
    <t>CHEMBL1631842</t>
  </si>
  <si>
    <t>CHEMBL373384</t>
  </si>
  <si>
    <t>CHEMBL2386223</t>
  </si>
  <si>
    <t>CHEMBL2208261</t>
  </si>
  <si>
    <t>CHEMBL3322843</t>
  </si>
  <si>
    <t>CHEMBL3234651</t>
  </si>
  <si>
    <t>CHEMBL223949</t>
  </si>
  <si>
    <t>CHEMBL2296205</t>
  </si>
  <si>
    <t>CHEMBL1081369</t>
  </si>
  <si>
    <t>CHEMBL1163779</t>
  </si>
  <si>
    <t>CHEMBL430067</t>
  </si>
  <si>
    <t>CHEMBL2282883</t>
  </si>
  <si>
    <t>CHEMBL1164367</t>
  </si>
  <si>
    <t>CHEMBL3088257</t>
  </si>
  <si>
    <t>CHEMBL1164171</t>
  </si>
  <si>
    <t>CHEMBL2386065</t>
  </si>
  <si>
    <t>CHEMBL2349148</t>
  </si>
  <si>
    <t>CHEMBL117834</t>
  </si>
  <si>
    <t>CHEMBL2016667</t>
  </si>
  <si>
    <t>CHEMBL2206340</t>
  </si>
  <si>
    <t>CHEMBL3264665</t>
  </si>
  <si>
    <t>CHEMBL3810179</t>
  </si>
  <si>
    <t>CHEMBL252676</t>
  </si>
  <si>
    <t>CHEMBL3088254</t>
  </si>
  <si>
    <t>CHEMBL3087456</t>
  </si>
  <si>
    <t>CHEMBL1164407</t>
  </si>
  <si>
    <t>CHEMBL2206347</t>
  </si>
  <si>
    <t>CHEMBL600185</t>
  </si>
  <si>
    <t>CHEMBL177763</t>
  </si>
  <si>
    <t>CHEMBL2206739</t>
  </si>
  <si>
    <t>CHEMBL119232</t>
  </si>
  <si>
    <t>CHEMBL156422</t>
  </si>
  <si>
    <t>CHEMBL452235</t>
  </si>
  <si>
    <t>CHEMBL3087457</t>
  </si>
  <si>
    <t>CHEMBL504142</t>
  </si>
  <si>
    <t>CHEMBL2386230</t>
  </si>
  <si>
    <t>Inhibition</t>
  </si>
  <si>
    <t>100 - Activity</t>
  </si>
  <si>
    <t>%</t>
  </si>
  <si>
    <t>100</t>
  </si>
  <si>
    <t>10</t>
  </si>
  <si>
    <t>50</t>
  </si>
  <si>
    <t>500</t>
  </si>
  <si>
    <t>25</t>
  </si>
  <si>
    <t>75</t>
  </si>
  <si>
    <t>90</t>
  </si>
  <si>
    <t>5</t>
  </si>
  <si>
    <t>11</t>
  </si>
  <si>
    <t>30</t>
  </si>
  <si>
    <t>20</t>
  </si>
  <si>
    <t>15</t>
  </si>
  <si>
    <t>1</t>
  </si>
  <si>
    <t>Inhibition of GST-tagged recombinant human PTP1B at 100 uM</t>
  </si>
  <si>
    <t>Binding affinity to PTPN1 (unknown origin) at 10 uM</t>
  </si>
  <si>
    <t>Inhibition of GST-tagged human recombinant PTB1B using pNPP as substrate at 20 ug/ml after 3 mins</t>
  </si>
  <si>
    <t>Inhibitory activity against recombinant human PTP1B at 10 uM</t>
  </si>
  <si>
    <t>Inhibition of recombinant human PTP-1B expressed in Escherichia coli TB1 at 50 uM using p-nitrophenyl phosphate as substrate</t>
  </si>
  <si>
    <t>Compound was evaluated for inhibition of PTP1B at a concentration of 500 uM)</t>
  </si>
  <si>
    <t>Compound was tested for inhibition of Protein-tyrosine phosphatase 1B at a concentration of 100 uM in fluorometric assay using DiFMUP</t>
  </si>
  <si>
    <t>Inhibition of PTP1B expressed in Escherichia coli BL21 (DE3) at 100 uM after 10 mins by spectrophotometry</t>
  </si>
  <si>
    <t>Inhibition of PTP1B using fluorescein 3,6 diphosphate as substrate at 100 uM measured for 1 hr in presence of 1 mM dithiothreitol</t>
  </si>
  <si>
    <t>Inhibition of human recombinant GST-tagged PTP1B catalytic domain expressed in Escherichia coli BL21-Conden plus (DE3) at 20 ug/ml using pNPP as substrate relative to control</t>
  </si>
  <si>
    <t>Inhibition of recombinant PTP1B at 20 ug/mL</t>
  </si>
  <si>
    <t>Inhibition of PTP1B (unknown origin) at 20 ug/ml using pNPP substrate measured after 3 mins by colorimetric assay</t>
  </si>
  <si>
    <t>Inhibition of protein tyrosine phosphatase-1B at 10 uM incubated for 10 mins using pNPP substrate by modified Goldstein method</t>
  </si>
  <si>
    <t>Inhibition of PTP1B (unknown origin) assessed as decrease in p-nitrophenol production from pNPP substrate at 25 ug/ml after 30 mins by HTS7000 bioassay reader analysis</t>
  </si>
  <si>
    <t>Percent inhibition of Protein Tyrosine Phosphatase 1B (PTP 1B) assayed at 100 uM</t>
  </si>
  <si>
    <t>Inhibition of PTP1B (unknown origin) using pNPP as substrate at 20 ug/ml</t>
  </si>
  <si>
    <t>Inhibition of human recombinant PTP1B catalytic domain at 20 ug/mL</t>
  </si>
  <si>
    <t>Inhibition of recombinant PTP1B expressed in Escherichia coli BL21 up to 5 ug/ml after 30 mins by spectrophotometry</t>
  </si>
  <si>
    <t>Inhibition of recombinant human PTP1B expressed in Escherichia coli expression system using pNPP as substrate at 100 uM preincubated for 30 mins followed by substrate addition by fluorescence assay</t>
  </si>
  <si>
    <t>Inhibition of of PTP1B assessed as residual enzyme activity at 100 uM</t>
  </si>
  <si>
    <t>Inhibition of recombinant human PTP1B assessed as hydrolysis of p-nitrophenyl phosphate at 25 uM after 30 mins relative to control</t>
  </si>
  <si>
    <t>Percent inhibition against Protein-tyrosine phosphatase 1B at a 100 uM concentration</t>
  </si>
  <si>
    <t>Inhibitory activity against human protein tyrosine phosphatase 1B (PTP1B) at a concentration of 100 uM</t>
  </si>
  <si>
    <t>Inhibition of human recombinant GST-tagged PTP1B using para-nitrophenyl phosphate as substrate at 20 ug/ml after 2 mins</t>
  </si>
  <si>
    <t>Inhibition of PTP1B expressed in Escherichia coli BL21 (DE3) at 10 uM after 10 mins by spectrophotometry</t>
  </si>
  <si>
    <t>Inhibition of PTP1B (unknown origin) at 5 ug/ml</t>
  </si>
  <si>
    <t>Inhibition of PTP1B (unknown origin) assessed as inhibition rate at 100 uM</t>
  </si>
  <si>
    <t>Inhibition of PTP1B at 100 uM</t>
  </si>
  <si>
    <t>Inhibition of PTP1B (unknown origin) assessed as inhibition rate at 75 uM</t>
  </si>
  <si>
    <t>Inhibition of PTP1B (unknown origin) using p-nitrophenylphosphate as substrate at 100 uM after 10 min</t>
  </si>
  <si>
    <t>Inhibitory activity against human protein tyrosine phosphatase 1B (PTP1B) at a concentration of 10 uM</t>
  </si>
  <si>
    <t>Inhibition of PTP1B (unknown origin) assessed as inhibition rate at 90 uM</t>
  </si>
  <si>
    <t>Inactivation of PTP1B assessed as return of enzyme activity at 5 uM after 10 mins in presence of dithiothreitol</t>
  </si>
  <si>
    <t>Inhibition of PTP1B assessed as p-nitrophenolate ion production at 100 uM pretreated for 10 mins measured after 30 mins</t>
  </si>
  <si>
    <t>Inhibition of PTP1B (unknown origin) using pNPP as substrate at 20 ug/ml by colorimetric assay</t>
  </si>
  <si>
    <t>Inhibition of human recombinant PTP-1B using IR5 insulin receptor residues as substrate at 100 uM after 30 mins by malachite green assay</t>
  </si>
  <si>
    <t>Inhibition of recombinant human PTP1B assessed as inhibition of hydrolysis of pNPP at 100 uM by spectrophotometry</t>
  </si>
  <si>
    <t>Inhibition of GST-tagged human recombinant PTB1B using pNPP as substrate at 5 ug/ml after 3 mins</t>
  </si>
  <si>
    <t>Inhibition of purified human GST-tagged PTP-1B using p-nitrophenylphosphate as substrate at 50 uM by spectrophotometry</t>
  </si>
  <si>
    <t>Compound was evaluated for its percent Inhibition of protein-tyrosine phosphatase 1B (PTP1B) at the concentration of 50 uM</t>
  </si>
  <si>
    <t>Inhibition of human recombinant GST-tagged PTP1B catalytic domain expressed in Escherichia coli BL21-Conden plus (DE3) at 5 ug/ml using pNPP as substrate relative to control</t>
  </si>
  <si>
    <t>Inhibition of PTP1B (unknown origin) at 11 uM</t>
  </si>
  <si>
    <t>Inhibition of recombinant human PTP1B assessed as inhibition of hydrolysis of pNPP at 10 uM by spectrophotometry</t>
  </si>
  <si>
    <t>Inhibition of human recombinant PTP1B using phosphopeptide as substrate at 10 uM after 30 mins by malachite green assay relative to control</t>
  </si>
  <si>
    <t>Inhibition of human recombinant PTP-1B using IR5 insulin receptor residues as substrate at 30 uM after 30 mins by malachite green assay</t>
  </si>
  <si>
    <t>Percent inhibition against Protein-tyrosine phosphatase 1B at a 10 uM concentration</t>
  </si>
  <si>
    <t>Inhibition of PTP1B (unknown origin) using para-nitro phenyl phosphate as substrate at 30 uM after 30 mins</t>
  </si>
  <si>
    <t>Inhibition of PTP-1B (residue 1 to 298) (unknown origin) using para-nitrophenylphosphate as substrate at 20 uM for 60 mins by fluorescence analysis</t>
  </si>
  <si>
    <t>Compound was tested for inhibition of Protein-tyrosine phosphatase 1B at a concentration of 10 uM in fluorometric assay using DiFMUP</t>
  </si>
  <si>
    <t>Inhibition of recombinant PTP1B using para-nitrophenylphosphate as substrate at 20 ug/mL by high throughput screening assay</t>
  </si>
  <si>
    <t>Inactivation of PTP1B at 15 uM after 15 sec in presence of glutathione</t>
  </si>
  <si>
    <t>Competitive inhibition of human PTP1B catalytic subunit assessed as enzyme inactivation at 50 uM after 15 mins by spectrophotometry</t>
  </si>
  <si>
    <t>Inhibition of Homo sapiens (human) recombinant PTP1B assessed as decrease in free phosphate release at 10 uM by malachite staining relative to control</t>
  </si>
  <si>
    <t>Inhibition of human recombinant PTP-1B using IR5 insulin receptor residues as substrate at 10 uM after 30 mins by malachite green assay</t>
  </si>
  <si>
    <t>Inhibition of recombinant human PTP1B at 10 uM by malachite green assay relative to control</t>
  </si>
  <si>
    <t>Inhibition of PTP1B (unknown origin) using para-nitro phenyl phosphate as substrate at 10 uM after 30 mins</t>
  </si>
  <si>
    <t>Inhibitory activity against human protein tyrosine phosphatase 1B (PTP1B) at a concentration of 1 uM</t>
  </si>
  <si>
    <t>Inhibition of human recombinant GST-tagged PTP1B using para-nitrophenyl phosphate as substrate at 5 ug/ml after 2 mins</t>
  </si>
  <si>
    <t>Inhibition of recombinant PTP1B (unknown origin) using p-nitrophenyl phosphate as substrate assessed as inhibition of release of p-nitrophenol preincubated for 10 mins measured before substrate addition at 10 ug/ml after 30 mins by spectrophotometry</t>
  </si>
  <si>
    <t>Inhibition of PTP1B (unknown origin) at 10 uM</t>
  </si>
  <si>
    <t>Inactivation of PTP1B at 15 uM after 15 sec in presence of phosphate ion</t>
  </si>
  <si>
    <t>CHEMBL3090353</t>
  </si>
  <si>
    <t>CHEMBL3777215</t>
  </si>
  <si>
    <t>CHEMBL2020425</t>
  </si>
  <si>
    <t>CHEMBL865874</t>
  </si>
  <si>
    <t>CHEMBL3787812</t>
  </si>
  <si>
    <t>CHEMBL874024</t>
  </si>
  <si>
    <t>CHEMBL874027</t>
  </si>
  <si>
    <t>CHEMBL1067746</t>
  </si>
  <si>
    <t>CHEMBL2210493</t>
  </si>
  <si>
    <t>CHEMBL3867951</t>
  </si>
  <si>
    <t>CHEMBL1017255</t>
  </si>
  <si>
    <t>CHEMBL3405964</t>
  </si>
  <si>
    <t>CHEMBL1786430</t>
  </si>
  <si>
    <t>CHEMBL2344763</t>
  </si>
  <si>
    <t>CHEMBL756370</t>
  </si>
  <si>
    <t>CHEMBL3240342</t>
  </si>
  <si>
    <t>CHEMBL1035045</t>
  </si>
  <si>
    <t>CHEMBL1635808</t>
  </si>
  <si>
    <t>CHEMBL3871245</t>
  </si>
  <si>
    <t>CHEMBL1009263</t>
  </si>
  <si>
    <t>CHEMBL3810645</t>
  </si>
  <si>
    <t>CHEMBL770340</t>
  </si>
  <si>
    <t>CHEMBL771173</t>
  </si>
  <si>
    <t>CHEMBL2389409</t>
  </si>
  <si>
    <t>CHEMBL1067747</t>
  </si>
  <si>
    <t>CHEMBL3375096</t>
  </si>
  <si>
    <t>CHEMBL3406732</t>
  </si>
  <si>
    <t>CHEMBL1109326</t>
  </si>
  <si>
    <t>CHEMBL3406727</t>
  </si>
  <si>
    <t>CHEMBL3054281</t>
  </si>
  <si>
    <t>CHEMBL878693</t>
  </si>
  <si>
    <t>CHEMBL3407310</t>
  </si>
  <si>
    <t>CHEMBL1026473</t>
  </si>
  <si>
    <t>CHEMBL1169053</t>
  </si>
  <si>
    <t>CHEMBL3367792</t>
  </si>
  <si>
    <t>CHEMBL3782750</t>
  </si>
  <si>
    <t>CHEMBL2350787</t>
  </si>
  <si>
    <t>CHEMBL2020426</t>
  </si>
  <si>
    <t>CHEMBL3371690</t>
  </si>
  <si>
    <t>CHEMBL771835</t>
  </si>
  <si>
    <t>CHEMBL2210667</t>
  </si>
  <si>
    <t>CHEMBL3867952</t>
  </si>
  <si>
    <t>CHEMBL976167</t>
  </si>
  <si>
    <t>CHEMBL864994</t>
  </si>
  <si>
    <t>CHEMBL3223712</t>
  </si>
  <si>
    <t>CHEMBL2353862</t>
  </si>
  <si>
    <t>CHEMBL3223525</t>
  </si>
  <si>
    <t>CHEMBL3782749</t>
  </si>
  <si>
    <t>CHEMBL770341</t>
  </si>
  <si>
    <t>CHEMBL3269068</t>
  </si>
  <si>
    <t>CHEMBL954284</t>
  </si>
  <si>
    <t>CHEMBL918281</t>
  </si>
  <si>
    <t>CHEMBL3744709</t>
  </si>
  <si>
    <t>CHEMBL770339</t>
  </si>
  <si>
    <t>CHEMBL2211770</t>
  </si>
  <si>
    <t>CHEMBL1026469</t>
  </si>
  <si>
    <t>CHEMBL1219030</t>
  </si>
  <si>
    <t>CHEMBL3076999</t>
  </si>
  <si>
    <t>CHEMBL3782748</t>
  </si>
  <si>
    <t>CHEMBL3090066</t>
  </si>
  <si>
    <t>CHEMBL3269070</t>
  </si>
  <si>
    <t>CHEMBL771172</t>
  </si>
  <si>
    <t>CHEMBL2389408</t>
  </si>
  <si>
    <t>CHEMBL3243185</t>
  </si>
  <si>
    <t>CHEMBL3074013</t>
  </si>
  <si>
    <t>CHEMBL1026472</t>
  </si>
  <si>
    <t>CHEMBL756964</t>
  </si>
  <si>
    <t>OC(=O)[C@@H](Cc1ccccc1)NC(=O)c2ccc(CN(Cc3ccccc3)c4ccccc4)cc2</t>
  </si>
  <si>
    <t>OC(=O)[C@@H](Cc1ccccc1)Oc2ccc(CN(Cc3ccc4OCOc4c3)c5ccc(F)cc5)cc2</t>
  </si>
  <si>
    <t>OC(=O)CC(CC(=O)c1ccccc1)c2ccc(cc2)n3c4ccccc4c5ccccc35</t>
  </si>
  <si>
    <t>CCCCCCNC(=O)Oc1cccc(c1)c2ccc(cc2F)[C@H](C)C(=O)O</t>
  </si>
  <si>
    <t>COc1c(Br)c(Br)c(C(=O)c2c(Br)c(Br)c(OC)c(OC)c2Br)c(Br)c1OC</t>
  </si>
  <si>
    <t>COc1ccc(cc1)C(=O)c2ccc3c(nocc23)c4cc(Br)c(OCC(=O)O)c(Br)c4</t>
  </si>
  <si>
    <t>COc1ccc(cc1)c2nocc3c(ccc23)C(=O)c4ccc(Cl)cc4Cl</t>
  </si>
  <si>
    <t>COc1ccc(cc1)N(Cc2ccc(cc2)C(=O)N[C@H](Cc3ccccc3)C(=O)O)Cc4ccc5OCOc5c4</t>
  </si>
  <si>
    <t>COC(=O)[C@]12CCC(C)(C)C=C1[C@H]3CC[C@@H]4[C@@]5(C)CCC(=O)C(C)(C)[C@@H]5CC[C@@]4(C)[C@]3(C)CC2</t>
  </si>
  <si>
    <t>N.OP(=O)(O)C(F)(F)c1ccc2ccc(cc2c1)C(F)(F)P(=O)(O)O</t>
  </si>
  <si>
    <t>N.OP(=O)(O)C(F)(F)c1ccc2cc(ccc2c1)C(F)(F)P(=O)(O)O</t>
  </si>
  <si>
    <t>OC(=O)CCCC1C=CC(N2N1C(=O)N(C2=O)c3ccc(Oc4ccccc4)cc3)C(=O)NC(Cc5ccc6SC=CC(=O)c6c5)C(=O)O</t>
  </si>
  <si>
    <t>CCOC(=O)c1c(NC(=O)c2ccccc2C(=O)O)scc1c3ccc(cc3)c4ccccc4</t>
  </si>
  <si>
    <t>CC1(C)CC[C@]2(CO)CC[C@]3(C)[C@H](CC[C@@H]4[C@@]5(C)CCC6(OCCO6)C(C)(C)[C@@H]5CC[C@@]34C)C2=C1</t>
  </si>
  <si>
    <t>CC(C)OC(=O)c1c(NC(=O)c2ccccc2C(=O)O)scc1c3ccc4ccccc4c3</t>
  </si>
  <si>
    <t>CCOC(=O)c1c(NC(=O)c2ccccc2C(=O)O)scc1c3ccc(cc3)c4ccc(F)cc4</t>
  </si>
  <si>
    <t>Oc1ccc(\C=C\2/SC(=NC2=O)NCCN3CCN(CCNC4=NC(=O)\C(=C\c5cc(Br)c(O)c(Br)c5)\S4)CC3)cc1</t>
  </si>
  <si>
    <t>CCOC(=O)c1c(NC(=O)c2ccccc2C(=O)O)scc1c3ccc(cc3)c4ccccc4OC</t>
  </si>
  <si>
    <t>CC(C)OC(=O)c1c(NC(=O)C2CCCCC2C(=O)O)scc1c3ccc4ccccc4c3</t>
  </si>
  <si>
    <t>CCOC(=O)c1c(C)[nH]c(\C=C\2/S\C(=N/c3ccccc3)\N(C2=O)c4ccccc4)c1C</t>
  </si>
  <si>
    <t>COc1ccc(OC)c(c1)[C@@H]2O[C@H](CNC(=O)c3ccccc3C(=O)O)[C@@H](OC(=O)c4ccccc4)[C@H](OC(=O)c5ccccc5)[C@H]2OC(=O)c6ccccc6</t>
  </si>
  <si>
    <t>CC(C)OC(=O)c1c(NC(=O)c2ccccc2C(=O)O)scc1c3ccc(cc3)c4ccccc4</t>
  </si>
  <si>
    <t>OC(=O)[C@H]1O[C@H]([C@H](OC(=O)c2ccccc2)[C@@H](OC(=O)c3ccccc3)[C@H]1OC(=O)c4ccccc4)C5=CC(=O)c6ccccc6C5=O</t>
  </si>
  <si>
    <t>CCc1oc2cc(ccc2c1C(=O)c3cc(Br)c(O)c(Br)c3)S(=O)(=O)Nc4nccs4</t>
  </si>
  <si>
    <t>CCOC(=O)c1c(NC(=O)c2ccccc2C(=O)O)scc1c3ccc(cc3)c4cccc(OC)c4</t>
  </si>
  <si>
    <t>COc1ccc(C(=O)\C=C\c2ccc(O)cc2)c(O)c1CC(OO)C(=C)C</t>
  </si>
  <si>
    <t>CCOC(=O)c1c(NC(=O)c2ccccc2C(=O)O)scc1c3ccc(cc3)c4ccc(F)c(Cl)c4</t>
  </si>
  <si>
    <t>COc1ccc(c(OCCN2CCCC2)c1)c3onc(c3)c4ccccc4</t>
  </si>
  <si>
    <t>CCOC(=O)c1c(NC(=O)c2ccccc2C(=O)O)scc1c3ccc(cc3)c4ccc(OC)cc4</t>
  </si>
  <si>
    <t>CCCCCNC(=O)C(Cc1ccc(OC(C(=O)O)C(=O)O)cc1)NC(=O)[C@H](Cc2ccccc2)NC(=O)CCC(=O)O</t>
  </si>
  <si>
    <t>COc1cc(Cc2c(Br)c(Br)c(OC)c(OC)c2Br)c(Br)c(Br)c1OC</t>
  </si>
  <si>
    <t>CC(C)OC(=O)c1c(NC(=O)C2C3CC(C=C3)C2C(=O)O)scc1c4ccc5ccccc5c4</t>
  </si>
  <si>
    <t>CCOC(=O)c1c(C)[nH]c(\C=C\2/S\C(=N/c3ccc(OC)cc3)\N(C2=O)c4ccc(OC)cc4)c1C</t>
  </si>
  <si>
    <t>CC(C)OC(=O)c1c(NC(=O)c2ccccc2C(=O)O)scc1c3cccc(c3)c4ccccc4</t>
  </si>
  <si>
    <t>Fc1ccc(cc1)C(=O)Nc2ccc(cc2)c3ccc(NC(=O)c4ccc(F)cc4)cc3</t>
  </si>
  <si>
    <t>CC1(C)CC[C@]2(COC(=O)CC(=O)O)CC[C@]3(C)C(=CC[C@@H]4[C@@]5(C)CCC(=O)C(C)(C)[C@@H]5CC[C@@]34C)[C@@H]2C1</t>
  </si>
  <si>
    <t>CC(C)OC(=O)c1c(NC(=O)\C=C/C(=O)O)scc1c2ccc(cc2)c3ccccc3</t>
  </si>
  <si>
    <t>Nc1c(cnn1c2ccc(CN(Cc3ccc(F)cc3)Cc4ccc(F)cc4)cc2)C(=O)O</t>
  </si>
  <si>
    <t>OC(=O)[C@@H](Cc1ccccc1)Oc2ccc(cc2)n3c4ccccc4c5ccccc35</t>
  </si>
  <si>
    <t>COc1c2C=CC(=O)Oc2cc3occc13</t>
  </si>
  <si>
    <t>COc1ccc(cc1)C(Cc2ccc(cc2)n3ncc(C(=O)O)c3N)c4onc(n4)c5ccc(Cl)cc5</t>
  </si>
  <si>
    <t>CCOC(=O)c1c(C)[nH]c(\C=C\2/S\C(=N/c3ccccc3F)\N(C2=O)c4ccccc4F)c1C</t>
  </si>
  <si>
    <t>C(CN1CCCCC1)Oc2ccc(cc2)c3oc4ccc5ccccc5c4n3</t>
  </si>
  <si>
    <t>OC(=O)CC(CC(=O)c1ccccc1)c2ccc(Cn3c4ccccc4c5ccccc35)cc2</t>
  </si>
  <si>
    <t>N.OP(=O)(O)C(F)(F)c1ccc2cccc(c2c1)C(F)(F)P(=O)(O)O</t>
  </si>
  <si>
    <t>CCCCCNC(=O)[C@H](Cc1ccc(OC(C(=O)O)C(=O)O)cc1)NC(=O)[C@H](Cc2ccc(cc2)C(=O)c3ccccc3)NC(=O)CCC(=O)O</t>
  </si>
  <si>
    <t>CC(=CCc1cc(ccc1O)C2=C(O)C(=O)c3c(O)cc(O)cc3O2)C</t>
  </si>
  <si>
    <t>CCCCCCC\C=C/[C@H](O)C#CC#C[C@H](O)C=C</t>
  </si>
  <si>
    <t>Nc1c(cnn1c2ccc(CN(Cc3ccc(F)cc3)Cc4ccc(Cl)cc4)cc2)C(=O)O</t>
  </si>
  <si>
    <t>CCOC(=O)c1c(NC(=O)c2ccccc2C(=O)O)scc1c3ccc(Br)cc3</t>
  </si>
  <si>
    <t>Nc1c(cnn1c2ccc(CC(c3ccc(F)cc3)c4onc(n4)c5ccc(Cl)cc5)cc2)C(=O)O</t>
  </si>
  <si>
    <t>NCc1ccc(cc1)C(=O)c2ccc3c(nocc23)c4ccc(OCC(=O)O)cc4</t>
  </si>
  <si>
    <t>Nc1c(cnn1c2ccc(CN(Cc3ccc(Cl)cc3)Cc4ccc(F)c(F)c4)cc2)C(=O)O</t>
  </si>
  <si>
    <t>CCCCCNC(=O)[C@H](Cc1ccc(OCC(=O)O)c(c1)C(=O)O)NC(=O)[C@H](Cc2ccccc2)NC(=O)OC(C)(C)C</t>
  </si>
  <si>
    <t>CCCCCNC(=O)[C@H](Cc1ccc(OCC(=O)O)c(c1)c2nn[nH]n2)NC(=O)[C@H](Cc3ccccc3)NC(=O)OC(C)(C)C</t>
  </si>
  <si>
    <t>CCCCCNC(=O)[C@H](Cc1ccc(OC(C(=O)O)C(=O)O)cc1)NC(=O)[C@H](Cc2ccccc2)NC(=O)OC(C)(C)C</t>
  </si>
  <si>
    <t>COc1c(Br)c(Br)c(Cc2c(Br)c(Br)c(OC)c(OC)c2Br)c(Br)c1OC</t>
  </si>
  <si>
    <t>COc1ccc(C(=O)\C=C\c2ccc(O)cc2)c(O)c1CC(O)C(=C)C</t>
  </si>
  <si>
    <t>COc1ccc(C(=O)\C=C\c2ccc(O)cc2)c(O)c1C\C=C(/C)\CCC=C(C)C</t>
  </si>
  <si>
    <t>CC1(C)CCC[C@]2(C)[C@@H](C\C=C(\CC(=O)O)/C=O)C(=C)CC[C@@H]12</t>
  </si>
  <si>
    <t>C[C@@H]1CC[C@@]2(CC[C@]3(C)C(=CC[C@@H]4[C@@]5(C)CC[C@H](O)C(C)(C)[C@@H]5CC[C@@]34C)[C@@H]2[C@H]1C)C(=O)O</t>
  </si>
  <si>
    <t>CCOC(=O)c1c(NC(=O)c2ccccc2C(=O)O)scc1c3ccccc3c4ccccc4</t>
  </si>
  <si>
    <t>COc1cc([C@@H]2O[C@H](CN=[N+]=[N-])[C@@H](OC(=O)c3ccccc3)[C@H](OC(=O)c4ccccc4)[C@H]2OC(=O)c5ccccc5)c(OC)c6ccccc16</t>
  </si>
  <si>
    <t>CCOC(=O)c1c(NC(=O)C2CCCCC2C(=O)O)scc1c3ccc4ccccc4c3</t>
  </si>
  <si>
    <t>OC(=O)CN(C(=O)Cc1ccccc1)c2ccc(CN(Cc3ccc4OCOc4c3)c5ccc(F)cc5)cc2</t>
  </si>
  <si>
    <t>CCOC(=O)c1c(C)[nH]c(\C=C\2/S\C(=N/c3cccc(F)c3)\N(C2=O)c4cccc(F)c4)c1C</t>
  </si>
  <si>
    <t>CC(C)COCc1cc(O)c(O)c(Br)c1Cc2cc(O)c(O)c(Br)c2Br</t>
  </si>
  <si>
    <t>CCOC(=O)c1c(NC(=O)C2C3CC(C=C3)C2C(=O)O)scc1c4ccc5ccccc5c4</t>
  </si>
  <si>
    <t>CCOC(=O)c1c(C)[nH]c(\C=C\2/S\C(=N\O)\N(C(C)C)C2=O)c1C</t>
  </si>
  <si>
    <t>COc1ccc(cc1)c2noc(n2)C(Cc3ccc(cc3)n4ncc(C(=O)O)c4N)c5ccc(F)cc5</t>
  </si>
  <si>
    <t>Fc1ccc(cc1)C(=O)N2CCC(CC2)C(=O)Nc3ccc(cc3)c4ccc(NC(=O)C5CCN(CC5)C(=O)c6ccc(F)cc6)cc4</t>
  </si>
  <si>
    <t>O=C(Nc1ccc(cc1)c2ccc(NC(=O)c3ccccc3)cc2)c4ccccc4</t>
  </si>
  <si>
    <t>Nc1c(cnn1c2ccc(CN(Cc3ccc(F)cc3)Cc4ccc(F)c(F)c4)cc2)C(=O)O</t>
  </si>
  <si>
    <t>[O-][N+](=O)c1ccc(Oc2ccc(cc2)c3nnc(NC(=O)c4ccc(cc4)[N+](=O)[O-])s3)cc1</t>
  </si>
  <si>
    <t>Oc1cc(C(=O)c2c(Br)c(O)c(O)c(Br)c2Br)c(Br)c(Br)c1O</t>
  </si>
  <si>
    <t>CCCCCNC(=O)C(Cc1ccc(OC(C(=O)O)C(=O)O)cc1)NC(=O)[C@H](CC(=O)O)NC(=O)CCC(=O)O</t>
  </si>
  <si>
    <t>CCCCN(C)CCOc1ccc(cc1)c2oc3ccc4ccccc4c3n2</t>
  </si>
  <si>
    <t>CC(CN1C(=O)N2C(CCCC(=O)O)C=CC(N2C1=O)C(=O)NC(Cc3ccc4SC=CC(=O)c4c3)C(=O)O)c5ccccc5</t>
  </si>
  <si>
    <t>OC(=O)CCCC1C=CC(N2N1C(=O)N(Cc3cc(F)ccc3F)C2=O)C(=O)NC(Cc4ccc5SC=CC(=O)c5c4)C(=O)O</t>
  </si>
  <si>
    <t>OC(=O)[C@@H](Cc1ccccc1)NC(=O)c2ccc(CN(Cc3ccccc3)Cc4ccccc4)cc2</t>
  </si>
  <si>
    <t>COc1ccc(OC)c(c1)[C@@H]2O[C@H](CNC(=O)c3ccccc3)[C@@H](O)[C@H](OC(=O)c4ccccc4)[C@H]2OC(=O)c5ccccc5</t>
  </si>
  <si>
    <t>Nc1c(cnn1c2ccc(CC(c3ccc(F)cc3)c4onc(n4)c5cccc(F)c5)cc2)C(=O)O</t>
  </si>
  <si>
    <t>CCN(CC)CCOc1cc(OC)ccc1c2onc(c2)c3ccccc3</t>
  </si>
  <si>
    <t>[O-][N+](=O)c1ccc(Oc2ccc(cc2)c3nnc(NC(=O)c4cccc(c4)[N+](=O)[O-])s3)cc1</t>
  </si>
  <si>
    <t>CCOC(=O)c1c(C)[nH]c(\C=C\2/S\C(=N/c3ccc(F)cc3)\N(C2=O)c4ccc(F)cc4)c1C</t>
  </si>
  <si>
    <t>O[C@@H]1[C@@H](CNC(=O)c2ccccc2)O[C@H]([C@H](OC(=O)c3ccccc3)[C@H]1OC(=O)c4ccccc4)C5=CC(=O)C=CC5=O</t>
  </si>
  <si>
    <t>O=C(Nc1ccc(cc1)c2ccc(NC(=O)C3CCN(CC3)C(=O)c4ccccc4)cc2)C5CCN(CC5)C(=O)c6ccccc6</t>
  </si>
  <si>
    <t>COc1ccc(CN(Cc2ccc(F)cc2)Cc3ccc(cc3)n4ncc(C(=O)O)c4N)cc1OC</t>
  </si>
  <si>
    <t>CCCCCNC(=O)[C@H](Cc1ccc(OC(C(=O)O)C(=O)O)cc1)NC(=O)[C@H](Cc2ccccc2)NC(=O)CCOC</t>
  </si>
  <si>
    <t>O=C(Nc1ccc(cc1)c2ccc(NC(=O)C3CCN(CC3)C(=O)c4occc4)cc2)C5CCN(CC5)C(=O)c6occc6</t>
  </si>
  <si>
    <t>COc1ccc2c3C=CN(C)C4=CC(=O)C(=O)n(c34)c2c1</t>
  </si>
  <si>
    <t>CC(C)C(=O)O[C@H]1Cc2c(OC1(C)C)ccc3C=CC(=O)Oc23</t>
  </si>
  <si>
    <t>C\C=C(\C)/C(=O)O[C@@H]1Cc2c(OC1(C)C)ccc3C=CC(=O)Oc23</t>
  </si>
  <si>
    <t>COc1ccc(cc1)C(Cc2ccc(cc2)n3ncc(C(=O)O)c3N)c4onc(n4)c5cccc(F)c5</t>
  </si>
  <si>
    <t>CCCCCNC(=O)[C@H](Cc1ccc(OC(C(=O)O)C(=O)O)cc1)NC(=O)[C@H](Cc2ccccc2)NC(=O)CCNC(=O)OC(C)(C)C</t>
  </si>
  <si>
    <t>CCCCCNC(=O)C(Cc1ccc(OCC(=O)O)c(c1)C(=O)O)NC(=O)[C@H](Cc2ccccc2)NC(=O)CCC(=O)O</t>
  </si>
  <si>
    <t>COc1ccc(cc1)C(=O)Nc2nnc(s2)c3ccc(Oc4ccc(cc4[N+](=O)[O-])[N+](=O)[O-])cc3</t>
  </si>
  <si>
    <t>COC(=O)c1c(NC(=O)C2CCCCC2C(=O)O)scc1c3ccc4ccccc4c3</t>
  </si>
  <si>
    <t>CC1(C)Oc2ccc3C=CC(=O)Oc3c2[C@@H](O)[C@H]1O</t>
  </si>
  <si>
    <t>Oc1cc(Cc2c(Br)c(O)c(O)c(Br)c2Br)c(Br)c(Br)c1O</t>
  </si>
  <si>
    <t>CCOCC1(CN2CCOCC2)COc3ccc4C(=CC(=O)Oc4c3C1=O)C</t>
  </si>
  <si>
    <t>CN1C=Cc2c3C1=C(C)C(=O)C(=O)n3c4ccccc24</t>
  </si>
  <si>
    <t>CCCCCNC(=O)[C@H](Cc1ccc(OC(C(=O)O)C(=O)O)cc1)NC(=O)[C@H](Cc2ccccc2)NC(=O)CCN(CC)CC</t>
  </si>
  <si>
    <t>CCOC1C(Oc2c(ccc(OC)c12)C(=O)\C=C\c3ccc(O)cc3)C(C)(C)O</t>
  </si>
  <si>
    <t>CC(=O)Oc1ccc(C2=NOC(C2)c3ccccc3)c(OC(=O)C)c1</t>
  </si>
  <si>
    <t>Nc1c(cnn1c2ccc(CC(C(=O)c3ccc(Cl)cc3)c4ccc(F)c(F)c4)cc2)C(=O)O</t>
  </si>
  <si>
    <t>CN1C=Cc2c3C1=CC(=O)C(=O)n3c4ccccc24</t>
  </si>
  <si>
    <t>Oc1cc(Cc2cc(O)c(O)c(Br)c2Br)c(Br)c(Br)c1O</t>
  </si>
  <si>
    <t>COc1ccccc1C(=O)Nc2nnc(s2)c3ccc(Oc4ccc(cc4[N+](=O)[O-])[N+](=O)[O-])cc3</t>
  </si>
  <si>
    <t>COC1=Cc2nccc3c4ccccc4n(C1=O)c23</t>
  </si>
  <si>
    <t>CCCCCNC(=O)C(Cc1ccc(OC(C(=O)O)C(=O)O)cc1)NC(=O)[C@H](Cc2ccccc2)NC(=O)OC(C)(C)C</t>
  </si>
  <si>
    <t>CCC1=C2N(C)C=Cc3c2n(C(=O)C1=O)c4ccccc34</t>
  </si>
  <si>
    <t>[O-][N+](=O)c1ccc(Oc2ccc(cc2)c3nnc(NC(=O)Cc4ccccc4)s3)c(c1)[N+](=O)[O-]</t>
  </si>
  <si>
    <t>CC(C)CC(=O)Nc1ccc(cc1)c2ccc(NC(=O)CC(C)C)cc2</t>
  </si>
  <si>
    <t>CC(C)OC(=O)c1c(NC(=O)C2C3CC(C=C3)C2C(=O)O)scc1c4ccc(cc4)c5ccccc5</t>
  </si>
  <si>
    <t>CC(C)OC(=O)c1c(NC(=O)C2C3CC(C=C3)C2C(=O)O)scc1c4ccc(cc4)c5ccc(Cl)cc5</t>
  </si>
  <si>
    <t>CC(=O)OC1=Cc2nccc3c4ccccc4n(C1=O)c23</t>
  </si>
  <si>
    <t>CC(=O)OO</t>
  </si>
  <si>
    <t>CCCCCNC(=O)[C@H](Cc1ccc(OC(C(=O)O)C(=O)O)cc1)NC(=O)[C@H](Cc2ccc3ccccc3c2)NC(=O)OC(C)(C)C</t>
  </si>
  <si>
    <t>CCCCCNC(=O)[C@H](Cc1ccc(OC(C(=O)O)C(=O)O)cc1)NC(=O)[C@H](Cc2ccc(O)cc2)NC(=O)OC(C)(C)C</t>
  </si>
  <si>
    <t>CC1(C)CC[C@]2(COC(=O)CCC(=O)O)CC[C@]3(C)C(=CC[C@@H]4[C@@]5(C)CCC(=O)C(C)(C)[C@@H]5CC[C@@]34C)[C@@H]2C1</t>
  </si>
  <si>
    <t>COc1ccc(c(OCCCN2CCCCC2)c1)c3onc(c3)c4ccccc4</t>
  </si>
  <si>
    <t>Nc1c(cnn1c2ccc(CC(C(=O)c3ccc(Cl)cc3)c4ccc(F)cc4)cc2)C(=O)O</t>
  </si>
  <si>
    <t>CN(C)CCOc1ccc(cc1)c2oc3ccc4ccccc4c3n2</t>
  </si>
  <si>
    <t>COc1ccc(c(OCCN(C(C)C)C(C)C)c1)c2onc(c2)c3ccccc3</t>
  </si>
  <si>
    <t>CCCCCNC(=O)[C@H](Cc1ccc(OC(C(=O)O)C(=O)O)cc1)NC(=O)[C@H](Cc2c[nH]c3ccccc23)NC(=O)OC(C)(C)C</t>
  </si>
  <si>
    <t>N.OP(=O)(O)C(F)(F)c1ccc2c(cccc2c1)C(F)(F)P(=O)(O)O</t>
  </si>
  <si>
    <t>CC1(C)CC[C@]2(COC(=O)c3ccccc3C(=O)O)CC[C@]4(C)C(=CC[C@@H]5[C@@]6(C)CCC(=O)C(C)(C)[C@@H]6CC[C@@]45C)[C@@H]2C1</t>
  </si>
  <si>
    <t>CC(=O)\C=C\[C@H]1C(=C)CC[C@H]2C(C)(C)CCC[C@]12C</t>
  </si>
  <si>
    <t>CCOCC1(CN2CCCCC2)COc3ccc4C(=CC(=O)Oc4c3C1=O)C</t>
  </si>
  <si>
    <t>COc1ccc(C2=NOC(C2)c3ccccc3)c(OC)c1</t>
  </si>
  <si>
    <t>[O-][N+](=O)c1ccc(Oc2ccc(cc2)c3nnc(NC(=O)c4ccccc4F)s3)c(c1)[N+](=O)[O-]</t>
  </si>
  <si>
    <t>CCN(CC)CCCOc1ccc(cc1)c2oc3ccc4ccccc4c3n2</t>
  </si>
  <si>
    <t>CC(=O)O[C@H]1[C@@H](OC(=O)C)[C@H](O[C@H]([C@@H]1OC(=O)C)C2=CC(=O)c3ccccc3C2=O)C(=O)O</t>
  </si>
  <si>
    <t>CC1(C)CC2=C(C(C=C(N2)c3ccccc3)c4ccc(F)cc4)C(=O)C1</t>
  </si>
  <si>
    <t>COc1ccc(c(OCC2CO2)c1)c3onc(c3)c4ccccc4</t>
  </si>
  <si>
    <t>CCCCCNC(=O)[C@H](Cc1ccc(OCC(=O)O)c(c1)C(=O)O)NC(=O)[C@H](Cc2ccccc2)NC(=O)Cc3c[nH]c4ccccc34</t>
  </si>
  <si>
    <t>CCCCCNC(=O)[C@H](Cc1ccc(OCC(=O)O)c(c1)C(=O)O)NC(=O)[C@H](Cc2ccccc2)NC(=O)CSc3c[nH]nn3</t>
  </si>
  <si>
    <t>CCCCCNC(=O)[C@H](Cc1ccc(OCC(=O)O)c(c1)C(=O)O)NC(=O)[C@H](Cc2ccccc2)NC(=O)Cc3ccc(O)cc3</t>
  </si>
  <si>
    <t>CCCCCNC(=O)[C@H](Cc1ccc(OC(C(=O)O)C(=O)O)cc1)NC(=O)[C@H](CC2CCCCC2)NC(=O)OC(C)(C)C</t>
  </si>
  <si>
    <t>CN(C)CCCOc1ccc(cc1)c2oc3ccc4ccccc4c3n2</t>
  </si>
  <si>
    <t>COc1cc(C)c(Cc2cc(OC)c(OC)c(Br)c2Br)c(Br)c1OC</t>
  </si>
  <si>
    <t>OC(=O)C1=CN(C2CC2)c3ccc(Cc4ccccc4)cc3C1=O</t>
  </si>
  <si>
    <t>CC(=C1C[C@@H]2[C@@](C)(O)CC[C@]2(O)C(=CC1=O)C)C</t>
  </si>
  <si>
    <t>COc1cccc(c1)C(=O)c2ccc3c(nocc23)c4ccc(OCC(=O)O)cc4</t>
  </si>
  <si>
    <t>[O-][N+](=O)c1ccc(Oc2ccc(cc2)c3nnc(NC(=O)c4ccccc4[N+](=O)[O-])s3)c(c1)[N+](=O)[O-]</t>
  </si>
  <si>
    <t>C[C@H](CCO)CC[C@H]1C(=C)CC[C@H]2[C@](C)(CCC[C@]12C)NC(=O)N</t>
  </si>
  <si>
    <t>CCOC(=O)C1=CC(C2=C(CC(C)(C)CC2=O)N1)c3ccc(F)cc3</t>
  </si>
  <si>
    <t>O=C(Nc1ccc(cc1)S(=O)(=O)Nc2nccs2)c3ccc(NC(=O)c4ccc(cc4)C#N)cc3</t>
  </si>
  <si>
    <t>CCCCCNC(=O)[C@H](Cc1ccc(OCC(=O)O)c(c1)C(=O)O)NC(=O)[C@H](Cc2ccccc2)NC(=O)Cc3ccccc3</t>
  </si>
  <si>
    <t>CCCCCNC(=O)C(Cc1ccc(OCC(=O)O)c(c1)C(=O)O)NC(=O)CCC(=O)O</t>
  </si>
  <si>
    <t>CCN(CC)CCOc1ccc(cc1)c2oc3ccc4ccccc4c3n2</t>
  </si>
  <si>
    <t>O=C(Nc1ccc(cc1)c2ccc(NC(=O)c3occc3)cn2)c4occc4</t>
  </si>
  <si>
    <t>COc1cccc(c1)C(=O)Nc2nnc(s2)c3ccc(Oc4ccc(cc4[N+](=O)[O-])[N+](=O)[O-])cc3</t>
  </si>
  <si>
    <t>CCOC(=O)c1c(NC(=O)c2ccccc2C(=O)O)scc1c3ccc(cc3)c4ccc(cc4)C(F)(F)F</t>
  </si>
  <si>
    <t>CC(=C1C[C@@H](O)[C@@](C)(O)CC[C@@H](O)\C(=C/C1=O)\C)C</t>
  </si>
  <si>
    <t>CCCOCc1cc(O)c(O)c(Br)c1Cc2cc(O)c(O)c(Br)c2Br</t>
  </si>
  <si>
    <t>COc1ccc(C(=O)\C=C\c2ccc(O)cc2)c(O)c1CC=C(C)C</t>
  </si>
  <si>
    <t>CCCCCNC(=O)[C@H](Cc1ccc(OCC(=O)O)c(c1)C(=O)O)NC(=O)[C@H](Cc2ccccc2)NC(=O)Cc3cccc(O)c3</t>
  </si>
  <si>
    <t>CCCCCNC(=O)[C@H](Cc1ccc(OC(C(=O)O)C(=O)O)cc1)NC(=O)[C@H](Cc2ccccc2)NS(=O)(=O)C</t>
  </si>
  <si>
    <t>CCCCCNC(=O)[C@H](Cc1ccc(OC(C(=O)O)C(=O)O)cc1)NC(=O)[C@H](Cc2ccccc2)NC(=O)NC(C)(C)C</t>
  </si>
  <si>
    <t>CC(=C1C[C@H]2[C@@H](CC[C@@]2(C)O)[C@@](C)(O)CC1=O)C</t>
  </si>
  <si>
    <t>CCCCCNC(=O)[C@H](Cc1ccc(OC(C(=O)O)C(=O)O)cc1)NC(=O)[C@H](Cc2cccc3ccccc23)NC(=O)OC(C)(C)C</t>
  </si>
  <si>
    <t>[O-][N+](=O)c1cccc(c1)C(=O)Nc2nnc(s2)c3ccc(Oc4ccc(cc4[N+](=O)[O-])[N+](=O)[O-])cc3</t>
  </si>
  <si>
    <t>COc1ccc(CC(=O)c2ccc3c(nocc23)c4ccc(OCC(=O)O)cc4)cc1</t>
  </si>
  <si>
    <t>Cc1ccc(cc1)C(=O)Nc2nnc(s2)c3ccc(Oc4ccc(cc4[N+](=O)[O-])[N+](=O)[O-])cc3</t>
  </si>
  <si>
    <t>COc1ccc(C(=O)\C=C\c2ccc(O)cc2)c(O)c1CC(=O)C(=C)C</t>
  </si>
  <si>
    <t>[O-][N+](=O)c1ccc(Oc2ccc(cc2)c3nnc(NC(=O)c4ccccc4[N+](=O)[O-])s3)cc1</t>
  </si>
  <si>
    <t>CC1(C)CC[C@@]2(CC[C@]3(C)C(=CC[C@@H]4[C@@]5(C)CC[C@H](OC(=O)c6ccccc6)C(C)(C)[C@@H]5CC[C@@]34C)[C@@H]2C1)C(=O)O</t>
  </si>
  <si>
    <t>CO[C@H]1CC[C@@]2(C)[C@@H](CC[C@]3(C)[C@@H]2CC=C4[C@@H]5CC(C)(C)CC[C@@]5(CC[C@@]34C)C(=O)O)C1(C)C</t>
  </si>
  <si>
    <t>CCCO[C@H]1CC[C@@]2(C)[C@@H](CC[C@]3(C)[C@@H]2CC=C4[C@@H]5CC(C)(C)CC[C@@]5(CC[C@@]34C)C(=O)O)C1(C)C</t>
  </si>
  <si>
    <t>CCCCCNC(=O)[C@H](Cc1ccc(OCC(=O)O)c(c1)C(=O)O)NC(=O)[C@H](Cc2ccccc2)NC(=O)Cc3ccc(C)cc3</t>
  </si>
  <si>
    <t>COC1=C(Oc2cc(O)cc(O)c2C1=O)c3ccc(O)c(CC=C(C)C)c3</t>
  </si>
  <si>
    <t>CC(=O)O[C@H]1CC[C@@]2(C)[C@@H](CC[C@]3(C)[C@@H]2CC=C4[C@@H]5CC(C)(C)CC[C@@]5(CC[C@@]34C)C(=O)O)C1(C)C</t>
  </si>
  <si>
    <t>CCO[C@H]1CC[C@@]2(C)[C@@H](CC[C@]3(C)[C@@H]2CC=C4[C@@H]5CC(C)(C)CC[C@@]5(CC[C@@]34C)C(=O)O)C1(C)C</t>
  </si>
  <si>
    <t>CC1(C)CC[C@]2(CO)CC[C@]3(C)C(=CC[C@@H]4[C@@]5(C)CC[C@H](O)C(C)(C)[C@@H]5CC[C@@]34C)[C@@H]2C1</t>
  </si>
  <si>
    <t>CC1(C)CC[C@@]2(CC[C@]3(C)C(=CC[C@@H]4[C@@]5(C)CC[C@H](OC(=O)\C=C\c6ccccc6)C(C)(C)[C@@H]5CC[C@@]34C)[C@@H]2C1)C(=O)O</t>
  </si>
  <si>
    <t>CCCCCNC(=O)[C@H](Cc1ccc(OCC(=O)O)c(c1)C(=O)O)NC(=O)[C@H](Cc2ccccc2)NC(=O)C[S+]([O-])c3nc[nH]n3</t>
  </si>
  <si>
    <t>CCCCCNC(=O)[C@H](Cc1ccc(OC(C(=O)O)C(=O)O)cc1)NC(=O)[C@H](CC(=O)N)NC(=O)OC(C)(C)C</t>
  </si>
  <si>
    <t>C\C=C\C(=O)O[C@H]1CC[C@@]2(C)[C@@H](CC[C@]3(C)[C@@H]2CC=C4[C@@H]5CC(C)(C)CC[C@@]5(CC[C@@]34C)C(=O)O)C1(C)C</t>
  </si>
  <si>
    <t>CC1(C)CC2=C(C(C=C(N2)c3ccccc3)c4ccc(Cl)cc4)C(=O)C1</t>
  </si>
  <si>
    <t>COc1ccccc1C(=O)Nc2nnc(s2)c3ccc(Oc4ccc(cc4)[N+](=O)[O-])cc3</t>
  </si>
  <si>
    <t>CC1(C)CC(=O)C2=C(C1)NC(=CC2c3ccc(cc3)[N+](=O)[O-])c4ccccc4</t>
  </si>
  <si>
    <t>CC(=O)O[C@H]1[C@H](OC(=O)C)[C@H](O[C@H]([C@@H]1OC(=O)C)C2=CC(=O)C=CC2=O)C(=O)O</t>
  </si>
  <si>
    <t>OC1=Cc2nccc3c4ccccc4n(C1=O)c23</t>
  </si>
  <si>
    <t>O=C(Nc1ccc(cc1)c2ccc(NC(=O)C3CCCCC3)cc2)C4CCCCC4</t>
  </si>
  <si>
    <t>CC(C)OC(=O)c1c(NC(=O)C2CCCCC2C(=O)O)scc1c3ccc(cc3)c4ccccc4</t>
  </si>
  <si>
    <t>COc1cc(cc(OC)c1OC)C(=O)Nc2nnc(s2)c3ccc(Oc4ccc(cc4[N+](=O)[O-])[N+](=O)[O-])cc3</t>
  </si>
  <si>
    <t>C(CN1CCCC1)Oc2ccc(cc2)c3oc4ccc5ccccc5c4n3</t>
  </si>
  <si>
    <t>Cc1ccccc1C(=O)Nc2nnc(s2)c3ccc(Oc4ccc(cc4[N+](=O)[O-])[N+](=O)[O-])cc3</t>
  </si>
  <si>
    <t>N.N.OP(=O)(O)C(F)(F)c1cccc(\C=C/C(=O)OCC=C)c1</t>
  </si>
  <si>
    <t>OP(=O)(O)C(F)(F)c1ccc2ccccc2c1</t>
  </si>
  <si>
    <t>O=C(Nc1ccc(cc1)c2ccc(NC(=O)c3ccccc3)cn2)c4ccccc4</t>
  </si>
  <si>
    <t>OC(=O)[C@@H](Cc1ccccc1)NC(=O)c2ccc(CN(c3ccccc3)c4ccccc4)cc2</t>
  </si>
  <si>
    <t>CCC(=O)c1c(O)cccc1OCCCNc2ccc(OC)cc2</t>
  </si>
  <si>
    <t>COc1ccc(OC)c(c1)[C@@H]2O[C@H](CNC(=O)c3ccccc3)[C@@H](OC(=O)C)[C@H](OC(=O)c4ccccc4)[C@H]2OC(=O)c5ccccc5</t>
  </si>
  <si>
    <t>CC1=CC(=O)Oc2c1ccc3OCC(CO)(CN4CCOCC4)C(=O)c23</t>
  </si>
  <si>
    <t>CC(=O)O[C@H]1[C@H](OC(=O)C)[C@H](O[C@H]([C@@H]1OC(=O)C)C2=CC(=O)c3ccccc3C2=O)C(=O)O</t>
  </si>
  <si>
    <t>OP(=O)(O)C(F)(F)c1cccc2ccccc12</t>
  </si>
  <si>
    <t>CCCCCNC(=O)[C@H](Cc1ccc(OCC(=O)O)c(c1)C(=O)O)NC(=O)[C@H](Cc2ccccc2)NC(=O)CCOC</t>
  </si>
  <si>
    <t>CCCCCNC(=O)[C@H](Cc1ccc(OC(C(=O)O)C(=O)O)cc1)NC(=O)[C@H](CSCc2ccccc2)NC(=O)OC(C)(C)C</t>
  </si>
  <si>
    <t>CCCCCNC(=O)[C@H](Cc1ccc(OC(C(=O)O)C(=O)O)cc1)NC(=O)[C@H](C)NC(=O)OC(C)(C)C</t>
  </si>
  <si>
    <t>CCCCCNC(=O)C(Cc1ccc(OC(C(=O)O)C(=O)O)cc1)NC(=O)[C@H](C)NC(=O)OC(C)(C)C</t>
  </si>
  <si>
    <t>COc1ccc(c(OCCN2CCOCC2)c1)c3onc(c3)c4ccccc4</t>
  </si>
  <si>
    <t>COc1ccc(c(OCCCN2CCCC2)c1)c3onc(c3)c4ccccc4</t>
  </si>
  <si>
    <t>CC1(C)CC2=C(C(C=C(N2)c3ccccc3)c4occc4)C(=O)C1</t>
  </si>
  <si>
    <t>[O-][N+](=O)c1ccc(Oc2ccc(cc2)c3nnc(NC(=O)c4cccnc4)s3)cc1</t>
  </si>
  <si>
    <t>C[C@@H](CC[C@H]1C(=C)CC[C@H]2[C@](C)(CCC[C@]12C)NC(=O)N)C\C=N\OC(=O)C</t>
  </si>
  <si>
    <t>Nc1c(cnn1c2ccc(CC(C(=O)c3ccc(F)cc3)c4ccc(F)c(F)c4)cc2)C(=O)O</t>
  </si>
  <si>
    <t>COc1ccc(CN(Cc2ccc(F)cc2)Cc3ccc(cc3)n4ncc(C(=O)O)c4N)cc1</t>
  </si>
  <si>
    <t>O=C(Nc1ccc(cc1)c2ccc(NC(=O)C3CCCCC3)cn2)C4CCCCC4</t>
  </si>
  <si>
    <t>[O-][N+](=O)c1ccc(Oc2ccc(cc2)c3nnc(NC(=O)Cc4cccc5ccccc45)s3)c(c1)[N+](=O)[O-]</t>
  </si>
  <si>
    <t>CCCCCNC(=O)[C@H](Cc1ccc(OCC(=O)O)c(c1)C(=O)O)NC(=O)[C@H](Cc2ccccc2)NC(=O)CSc3nc[nH]n3</t>
  </si>
  <si>
    <t>CCCCCNC(=O)[C@H](Cc1ccc(OC(C(=O)O)C(=O)O)cc1)NC(=O)[C@H](CCSC)NC(=O)OC(C)(C)C</t>
  </si>
  <si>
    <t>COC1=C(OC)c2nc(O)cc3c4ccccc4n(C1=O)c23</t>
  </si>
  <si>
    <t>COc1ccc(cc1)C(=O)Nc2ccc(cc2)C(=O)Nc3ccc(cc3)S(=O)(=O)Nc4nccs4</t>
  </si>
  <si>
    <t>[O-][N+](=O)c1ccc(cc1)C(=O)Nc2nnc(s2)c3ccc(Oc4ccc(cc4[N+](=O)[O-])[N+](=O)[O-])cc3</t>
  </si>
  <si>
    <t>CSc1c(C#N)c(N)c(C#N)c(c2ccccc2)c1c3ccccc3</t>
  </si>
  <si>
    <t>O=C(Nc1ccc(cc1)c2ccc(cc2)C(=O)Nc3ccccc3)c4ccccc4</t>
  </si>
  <si>
    <t>CC1(C)[C@@H](O)CC[C@@]2(C)[C@H]1CC[C@]3(C)[C@@H]2C(=O)C=C4[C@H]5C[C@](C)(CC[C@]5(C)CC[C@@]34C)C(=O)O</t>
  </si>
  <si>
    <t>CCCCCNC(=O)[C@H](Cc1ccc(OCC(=O)O)c(c1)C(=O)O)NC(=O)[C@H](Cc2ccc(O)cc2)NC(=O)OC(C)(C)C</t>
  </si>
  <si>
    <t>N.OP(=O)(O)C(F)(F)c1cc(c2ccccc2c1)C(F)(F)P(=O)(O)O</t>
  </si>
  <si>
    <t>[O-][N+](=O)c1ccc(Oc2ccc(cc2)c3nnc(NC(=O)c4cccc(Cl)c4)s3)c(c1)[N+](=O)[O-]</t>
  </si>
  <si>
    <t>O=C1NC(=O)c2[nH]c3ccccc3c2C1=O</t>
  </si>
  <si>
    <t>Ic1ccc2N(C=C(C(=O)OCc3ccccc3)C(=O)c2c1)C4CC4</t>
  </si>
  <si>
    <t>CCCCN(CCCC)CC1(COCC)COc2ccc3C(=CC(=O)Oc3c2C1=O)C</t>
  </si>
  <si>
    <t>COc1c(ccc2occc12)C3=NOC(C3)c4ccccc4</t>
  </si>
  <si>
    <t>COc1cc(C2=NOC(C2)c3ccccc3)c(OC)c4ccoc14</t>
  </si>
  <si>
    <t>COc1ccc(cc1)C(=O)c2ccc3c(nocc23)c4ccc(O[C@@H](Cc5ccccc5)C(=O)O)cc4</t>
  </si>
  <si>
    <t>CCCCCNC(=O)[C@H](Cc1ccc(OC(C(=O)O)C(=O)O)cc1)NC(=O)[C@H](Cc2c(F)c(F)c(F)c(F)c2F)NC(=O)OC(C)(C)C</t>
  </si>
  <si>
    <t>CCCCCNC(=O)[C@H](Cc1ccc(OC(C(=O)O)C(=O)O)cc1)NC(=O)CCC(=O)O</t>
  </si>
  <si>
    <t>CCCCCNC(=O)C(Cc1ccc(OC(C(=O)O)C(=O)O)cc1)NC(=O)CCC(=O)O</t>
  </si>
  <si>
    <t>Cc1ccc(cc1)C(=O)\C=C\c2ccc(cc2)C(=O)Nc3ccc(cc3)S(=O)(=O)Nc4nccs4</t>
  </si>
  <si>
    <t>CCC(=O)c1c(O)cccc1OCCCNc2ccc(C)cc2</t>
  </si>
  <si>
    <t>COc1ccc(C2=NOC(C2)n3ccnc3)c(OC)c1</t>
  </si>
  <si>
    <t>CC(=CCC\C(=C\Cc1c(O)ccc(C(=O)\C=C\c2ccc(O)cc2)c1O)\C)C</t>
  </si>
  <si>
    <t>COc1ccc(cc1)C2CC(=NO2)c3ccc4occc4c3OC</t>
  </si>
  <si>
    <t>[O-][N+](=O)c1ccc(Oc2ccc(cc2)c3nnc(NC(=O)c4ccccc4)s3)cc1</t>
  </si>
  <si>
    <t>COc1ccc(cc1)C2CC(=NO2)c3cc(OC)c4occc4c3OC</t>
  </si>
  <si>
    <t>[O-][N+](=O)c1cccc(CNC(=O)NCc2ccccc2[N+](=O)[O-])c1</t>
  </si>
  <si>
    <t>CCOC(=O)COc1cc(OC)ccc1c2onc(c2)c3ccccc3</t>
  </si>
  <si>
    <t>C[C@@H](CC[C@H]1C(=C)CC[C@H]2[C@](C)(CCC[C@]12C)NC(=O)N)CNC(=O)N</t>
  </si>
  <si>
    <t>COc1cc(OC)c(CNC(=O)NCc2ccccc2)c(OC)c1</t>
  </si>
  <si>
    <t>Oc1c(O)c(Br)c(C(=O)c2c(Br)c(O)c(O)c(Br)c2Br)c(Br)c1Br</t>
  </si>
  <si>
    <t>COc1ccc(cc1)C(=O)Nc2ccc(C(=O)Nc3ccc(cc3)S(=O)(=O)Nc4nccs4)c(O)c2</t>
  </si>
  <si>
    <t>CCCCCNC(=O)[C@H](Cc1ccc(OCC(=O)O)c(c1)C(=O)O)NC(=O)[C@H](Cc2ccccc2)NC(=O)CCCO</t>
  </si>
  <si>
    <t>CCCCCNC(=O)C(Cc1ccc(OCC(=O)O)c(c1)C(=O)O)NC(=O)[C@H](Cc2ccccc2)NC(=O)OC(C)(C)C</t>
  </si>
  <si>
    <t>CC(=C1C[C@@H](O)[C@@](C)(O)CC[C@H](O)\C(=C/C1=O)\C)C</t>
  </si>
  <si>
    <t>[O-][N+](=O)c1ccc(Oc2ccc(cc2)c3nnc(NC(=O)c4ccc(F)cc4)s3)cc1</t>
  </si>
  <si>
    <t>CCCCCNC(=O)[C@H](Cc1ccc(OCC(=O)O)c(c1)C(=O)O)NC(=O)[C@H](Cc2ccccc2)NC(=O)C</t>
  </si>
  <si>
    <t>CO[C@H](C[C@H](C)[C@H]1CC[C@]2(C)[C@@H]3C=C[C@]45O[C@H](OC)[C@@]3(CC[C@@]12C)[C@@H]4CC[C@H](O)C5(C)C)C=C(C)C</t>
  </si>
  <si>
    <t>CCCCCNC(=O)[C@H](Cc1ccc(OC(C(=O)O)C(=O)O)cc1)NC(=O)[C@H](CCc2ccccc2)NC(=O)OC(C)(C)C</t>
  </si>
  <si>
    <t>COc1ccc(CCNC(=O)Cc2cccc3ccccc23)cc1</t>
  </si>
  <si>
    <t>COc1ccc(cc1)c2c(SC)c(C#N)c(N)c(C#N)c2c3ccc(OC)cc3</t>
  </si>
  <si>
    <t>COc1ccc(CN(Cc2ccc(OC)cc2)Cc3ccc(cc3)n4ncc(C(=O)O)c4N)cc1</t>
  </si>
  <si>
    <t>OC(=O)C(Oc1ccc(cc1)c2nocc3c(ccc23)C(=O)C4CCCC4)C(=O)O</t>
  </si>
  <si>
    <t>COC1=C2N(C)C=Cc3c2n(C(=O)C1=O)c4ccccc34</t>
  </si>
  <si>
    <t>COc1ccc(c(OCCN2CCCCC2)c1)c3onc(c3)c4ccccc4</t>
  </si>
  <si>
    <t>CCCCCNC(=O)[C@H](Cc1ccc(OC(C(=O)O)C(=O)O)cc1)NC(=O)[C@H](CC(C)C)NC(=O)OC(C)(C)C</t>
  </si>
  <si>
    <t>COc1ccc(cc1)C(=O)CCc2ccc(cc2)C(=O)Nc3ccc(cc3)S(=O)(=O)Nc4nccs4</t>
  </si>
  <si>
    <t>COc1ccc(cc1)C2=CC(=O)c3cc4ccoc4cc3O2</t>
  </si>
  <si>
    <t>COc1ccc(c(OCCCC(=O)O)c1)c2onc(c2)c3ccccc3</t>
  </si>
  <si>
    <t>COc1c(Br)c(C)c(Cc2c(Br)c(Br)c(OC)c(OC)c2Br)c(Br)c1OC</t>
  </si>
  <si>
    <t>[O-][N+](=O)c1ccc(Oc2ccc(cc2)c3nnc(NC(=O)c4occc4)s3)cc1</t>
  </si>
  <si>
    <t>Oc1cc2OC=C(C(=O)c2c(O)c1O)c3cc(O)c(O)c(O)c3</t>
  </si>
  <si>
    <t>CCCCCNC(=O)[C@H](Cc1ccc(OCC(=O)O)c(c1)C(=O)O)NC(=O)[C@H](Cc2ccccc2)NC(=O)CCNC(=O)OC(C)(C)C</t>
  </si>
  <si>
    <t>COC(=O)[C@@H]1CCCCN1Cc2oc(\C=C/3\C(=O)N(Cc4oc(\C=C/5\C(=O)Nc6ccccc56)cc4)c7ccc(F)cc37)cc2</t>
  </si>
  <si>
    <t>CC(=O)c1cc2cc(oc2cc1O)c3coc4cc(O)c(cc34)C(=O)C</t>
  </si>
  <si>
    <t>COc1cc(Cc2c(Br)c(OC)c(OC)cc2CO)c(Br)c(Br)c1OC</t>
  </si>
  <si>
    <t>CC1=CC(=O)Oc2c1ccc3OCC(CO)(CN4CCCC4)C(=O)c23</t>
  </si>
  <si>
    <t>CCOCC1(CN(CC)CC)COc2ccc3C(=CC(=O)Oc3c2C1=O)C</t>
  </si>
  <si>
    <t>[O-][N+](=O)c1ccc(Oc2ccc(cc2)c3nnc(NC(=O)Cc4cccc5ccccc45)s3)cc1</t>
  </si>
  <si>
    <t>CCCCCNC(=O)[C@H](Cc1ccc(OCC(=O)O)c(c1)C(=O)O)NC(=O)[C@H](Cc2ccccc2)NC(=O)CCc3ccccc3</t>
  </si>
  <si>
    <t>CCOCc1cc(OC)c(OC)c(Br)c1C(=O)c2cc(OC)c(OC)c(Br)c2Br</t>
  </si>
  <si>
    <t>Fc1ccc(COC(=O)C2=CN(C3CC3)c4ccc(Cc5ccc(F)cc5)cc4C2=O)cc1</t>
  </si>
  <si>
    <t>CCCCCNC(=O)[C@H](Cc1ccc(OCC(=O)O)c(c1)C(=O)O)NC(=O)[C@H](Cc2ccccc2)NC(=O)CCNS(=O)(=O)C</t>
  </si>
  <si>
    <t>COc1cc(C)c(Cc2c(Br)c(Br)c(OC)c(OC)c2Br)c(Br)c1OC</t>
  </si>
  <si>
    <t>COc1ccc(cc1)C(=O)Nc2nnc(s2)c3ccc(Oc4ccc(cc4)[N+](=O)[O-])cc3</t>
  </si>
  <si>
    <t>CCOCC1(CN2CCCC2)COc3ccc4C(=CC(=O)Oc4c3C1=O)C</t>
  </si>
  <si>
    <t>OC(=O)C1CCCCC1C(=O)Nc2scc(c3ccc4ccccc4c3)c2C(=O)OCc5ccccc5</t>
  </si>
  <si>
    <t>CC(=O)c1c(O)ccc2cc(oc12)c3coc4c(C(=O)C)c(O)ccc34</t>
  </si>
  <si>
    <t>CCCCCNC(=O)[C@H](Cc1ccc(OC(C(=O)O)C(=O)O)cc1)NC(=O)[C@@H](NC(=O)OC(C)(C)C)C(C)C</t>
  </si>
  <si>
    <t>COc1ccc(cc1)C2C=C(NC3=C2C(=O)CC(C)(C)C3)c4ccccc4</t>
  </si>
  <si>
    <t>CC(C)(C)OC(=O)N1CCC(CC1)C(=O)Nc2ccc(cc2)c3ccc(NC(=O)C4CCN(CC4)C(=O)OC(C)(C)C)cc3</t>
  </si>
  <si>
    <t>CC1(C)CC[C@]2(COC(=O)CCCC(=O)O)CC[C@]3(C)C(=CC[C@@H]4[C@@]5(C)CCC(=O)C(C)(C)[C@@H]5CC[C@@]34C)[C@@H]2C1</t>
  </si>
  <si>
    <t>C[C@H](CCO)CC[C@H]1C(=C)CC[C@@H]2[C@]1(C)CCC[C@]2(C)C(=O)O</t>
  </si>
  <si>
    <t>OC(=O)C1=CN(C2CC2)c3ccc(Cc4ccc(F)cc4)cc3C1=O</t>
  </si>
  <si>
    <t>Fc1ccc(cc1)C(=O)Nc2ccc(cc2)c3ccc(NC(=O)c4ccc(F)cc4)cn3</t>
  </si>
  <si>
    <t>CCCCCNC(=O)[C@H](Cc1ccc(OCC(=O)O)c(c1)C(=O)O)NC(=O)[C@H](Cc2ccccc2)N3CCCC3=O</t>
  </si>
  <si>
    <t>N.N.OP(=O)(O)C(F)(F)c1cccc(\C=C/C(=O)OCc2ccccc2)c1</t>
  </si>
  <si>
    <t>CCCCCNC(=O)[C@H](Cc1ccc(OC(C(=O)O)C(=O)O)cc1)NC(=O)[C@H](COCc2ccccc2)NC(=O)OC(C)(C)C</t>
  </si>
  <si>
    <t>CC(=O)O[C@H]1[C@@H](OC(=O)C)[C@H](O[C@H]([C@@H]1OC(=O)C)C2=CC(=O)C=CC2=O)C(=O)O</t>
  </si>
  <si>
    <t>Fc1ccc(cc1)C2C=C(NC3=C2C(=O)CCC3)c4ccccc4</t>
  </si>
  <si>
    <t>CCOCC1(CN2CCN(C)CC2)COc3ccc4C(=CC(=O)Oc4c3C1=O)C</t>
  </si>
  <si>
    <t>Oc1cc2OC(=CC(=O)c2c(O)c1O)c3occc3</t>
  </si>
  <si>
    <t>CCCCCNC(=O)[C@H](Cc1ccc(OCC(=O)O)c(c1)C(=O)O)NC(=O)[C@H](Cc2ccccc2)NC(=O)CCCc3ccccc3</t>
  </si>
  <si>
    <t>CC1=C(SSC1=S)c2cnccn2</t>
  </si>
  <si>
    <t>OC(=O)CCCC1C=CC(N2N1C(=O)N(CC3CCCCC3)C2=O)C(=O)NC(Cc4ccc5SC=CC(=O)c5c4)C(=O)O</t>
  </si>
  <si>
    <t>N.N.OP(=O)(O)C(F)(F)c1cccc(\C=C/C=C/c2ccccc2)c1</t>
  </si>
  <si>
    <t>CC(C)CC(=O)N1CCC(CC1)C(=O)Nc2ccc(cc2)c3ccc(NC(=O)C4CCN(CC4)C(=O)CC(C)C)cc3</t>
  </si>
  <si>
    <t>COc1cc(C(=O)c2c(Br)c(Br)c(OC)c(OC)c2Br)c(Br)c(Br)c1OC</t>
  </si>
  <si>
    <t>COC(=O)c1ccc(cc1)c2ccc(NC(=O)c3ccccc3)cc2</t>
  </si>
  <si>
    <t>CC(=C1C[C@H]2[C@@H](CC[C@]2(C)O)C(=CC1=O)C)C</t>
  </si>
  <si>
    <t>C[C@@H](CC[C@H]1C(=C)CC[C@H]2[C@](C)(CCC[C@]12C)NC(=O)N)C\C=N\O</t>
  </si>
  <si>
    <t>OC(=O)COc1ccc(cc1)c2nocc3c(ccc23)C(=O)c4cccc(c4)C(F)(F)F</t>
  </si>
  <si>
    <t>O=C(Nc1ccc(cc1)S(=O)(=O)Nc2nccs2)c3ccc(\C=C\C(=O)c4ccc(cc4)C#N)cc3</t>
  </si>
  <si>
    <t>COc1ccc(cc1)C(=O)c2ccc3c(nocc23)c4ccc(OCC(=O)N5CCN(Cc6ccccc6)CC5)cc4</t>
  </si>
  <si>
    <t>COC1=C(OC(=O)C)C(=O)n2c3ccccc3c4ccnc1c24</t>
  </si>
  <si>
    <t>Cc1ccc(cc1)C(=O)Nc2nnc(s2)c3ccc(Oc4ccc(cc4)[N+](=O)[O-])cc3</t>
  </si>
  <si>
    <t>[O-][N+](=O)c1ccc(cc1)c2oc(CNC(=O)NCc3cccc(c3)[N+](=O)[O-])cc2</t>
  </si>
  <si>
    <t>COc1ccc(CCNC(=O)COc2ccccc2)cc1</t>
  </si>
  <si>
    <t>C[C@H](C\C=C\C(=C)C)[C@H]1CC[C@@]2(C)[C@@H]3C=C[C@@]45O[C@@H](O)[C@]3(CC[C@]12C)[C@@H]4CC[C@H](O)C5(C)C</t>
  </si>
  <si>
    <t>CC(C)N1\C(=N\O)\S\C(=C/c2ccc(OCCN(C)c3ccccn3)cc2)\C1=O</t>
  </si>
  <si>
    <t>O=C1C=C(Oc2cc3occc3cc12)c4ccccc4</t>
  </si>
  <si>
    <t>CC(=O)c1ccc2oc(cc2c1O)c3coc4ccc(C(=O)C)c(O)c34</t>
  </si>
  <si>
    <t>OC(=O)CN(Cc1ccccc1)Cc2ccc(cc2)n3c4ccccc4c5ccccc35</t>
  </si>
  <si>
    <t>CCCCCNC(=O)[C@H](Cc1ccc(OC(C(=O)O)C(=O)O)cc1)NC(=O)[C@H](CC[S+](C)[O-])NC(=O)OC(C)(C)C</t>
  </si>
  <si>
    <t>CC(C)OC(=O)c1c(NC(=O)C2C3CCC(C3)C2C(=O)O)scc1c4ccc5ccccc5c4</t>
  </si>
  <si>
    <t>CCOC(=O)C1=CC(C2=C(CC(C)(C)CC2=O)N1)c3ccc(OC)cc3</t>
  </si>
  <si>
    <t>OC(=O)c1ccc(NC(=O)CSc2nc3ccccc3s2)cc1</t>
  </si>
  <si>
    <t>COc1ccc(cc1)C2CC(=NO2)c3ccc(OC)cc3OC</t>
  </si>
  <si>
    <t>CCOC(=O)C1=CC(C2=C(CC(C)(C)CC2=O)N1)c3ccc(Br)cc3</t>
  </si>
  <si>
    <t>CCCCOCc1cc(O)c(O)c(Br)c1Cc2cc(O)c(O)c(Br)c2Br</t>
  </si>
  <si>
    <t>C[C@@H]1O[C@@H](OC2=C(Oc3cc(O)cc(O)c3C2=O)c4ccc(O)c(O)c4)[C@H](O)[C@H](O)[C@H]1O</t>
  </si>
  <si>
    <t>CC1=CCC(=C/C/1=N/C(=O)C2=CC=C\C(=N/C(=O)\N=C/3\CC(=CC=C3)C(=O)\N=C/4\CC(=CC=C4C)C(=O)\N=C\5/CC=C(c6cc(cc(c56)S(=O)(=O)O)S(=O)(=O)O)S(=O)(=O)O)\C2)C(=O)\N=C\7/CC=C(c8cc(cc(c78)S(=O)(=O)O)S(=O)(=O)O)S(=O)(=O)O</t>
  </si>
  <si>
    <t>COc1c2C=CC(C)(C)Oc2ccc1C3=NOC(C3)c4ccccc4</t>
  </si>
  <si>
    <t>CC1=CC(=O)Oc2c1ccc3OCC(CO)(CN4CCCCC4)C(=O)c23</t>
  </si>
  <si>
    <t>Nc1c(cnn1c2ccc(CN(Cc3ccccc3)Cc4ccccc4)cc2)C(=O)O</t>
  </si>
  <si>
    <t>Nc1c(cnn1c2ccc(CC(c3ccccc3)c4onc(n4)c5ccccc5)cc2)C(=O)O</t>
  </si>
  <si>
    <t>CCN1C=Cc2c3C1=CC(=O)C(=O)n3c4ccccc24</t>
  </si>
  <si>
    <t>[O-][N+](=O)c1ccc(Oc2ccc(cc2)c3nnc(NC(=O)c4ccccc4Cl)s3)cc1</t>
  </si>
  <si>
    <t>O=C(Nc1ccccc1)c2ccc(cc2)c3ccc(cc3)C(=O)Nc4ccccc4</t>
  </si>
  <si>
    <t>COc1cccc2[nH]c(SCC(=O)Nc3cc(ccc3Cl)C(=O)O)nc12</t>
  </si>
  <si>
    <t>COc1ccc(CCNC(=O)Cc2ccccc2[N+](=O)[O-])cc1</t>
  </si>
  <si>
    <t>COc1c2C=CC(C)(C)Oc2ccc1C3=NOC(C3)c4ccccn4</t>
  </si>
  <si>
    <t>OC(=O)C1=CN(C2CC2)c3ccc(cc3C1=O)N4CCN(Cc5ccccc5)CC4</t>
  </si>
  <si>
    <t>Cc1ccc(cc1)C2=CC(C3=C(CC(C)(C)CC3=O)N2)c4ccccc4</t>
  </si>
  <si>
    <t>CCOCC1(CN2CCN(CC2)c3ccccc3)COc4ccc5C(=CC(=O)Oc5c4C1=O)C</t>
  </si>
  <si>
    <t>CO[C@H](C[C@H](C)[C@H]1CC[C@]2(C)[C@@H]3C=C[C@]45O[C@@H](OC)[C@@]3(CC[C@@]12C)[C@@H]4CC[C@H](O)C5(C)C)C=C(C)C</t>
  </si>
  <si>
    <t>CO[C@H](C[C@@H](C)[C@H]1CC[C@@]2(C)[C@@H]3C=C[C@@]45O[C@H](OC)[C@]3(CC[C@]12C)[C@@H]4CC[C@H](O)C5(C)C)C=C(C)C</t>
  </si>
  <si>
    <t>Oc1ccc(cc1)C2=CC(=O)c3c(O)c(O)c(O)cc3O2</t>
  </si>
  <si>
    <t>CCCCCNC(=O)[C@H](Cc1ccc(OC(C(=O)O)C(=O)O)cc1)NC(=O)[C@H](Cc2ccccc2)NS(=O)(=O)Cc3ccccc3</t>
  </si>
  <si>
    <t>Ic1ccc2N(Cc3ccccc3)C=C(C(=O)NCc4ccccc4)C(=O)c2c1</t>
  </si>
  <si>
    <t>COCc1cc(OC)c(OC)c(Br)c1C(=O)c2cc(OC)c(OC)c(Br)c2Br</t>
  </si>
  <si>
    <t>COc1ccc(cc1)c2c(C#N)c(N)c(C#N)c(SC)c2c3ccccc3</t>
  </si>
  <si>
    <t>OC(=O)CC(CC(=O)c1ccccc1)c2ccc(OC(c3ccccc3)c4ccccc4)cc2</t>
  </si>
  <si>
    <t>O=C(Nc1ccc(cc1)c2ccc(NC(=O)C3CCN(CC3)C(=O)C4CCCCC4)cc2)C5CCN(CC5)C(=O)C6CCCCC6</t>
  </si>
  <si>
    <t>CC(=O)Nc1ccc(CNC(=O)NCc2ccccc2)cc1</t>
  </si>
  <si>
    <t>[O-][N+](=O)c1ccc(Oc2ccc(cc2)c3nnc(NC(=O)c4ccccc4F)s3)cc1</t>
  </si>
  <si>
    <t>COc1cc(Cc2cc(OC)c(OC)c(Br)c2Br)c(Br)c(Br)c1OC</t>
  </si>
  <si>
    <t>Cc1ccccc1C(=O)Nc2nnc(s2)c3ccc(Oc4ccc(cc4)[N+](=O)[O-])cc3</t>
  </si>
  <si>
    <t>CO[C@@H]1O[C@]23C=C[C@H]4[C@]5(C)CC[C@H]([C@H](C)C\C=C\C(=C)C)[C@@]5(C)CC[C@]14[C@@H]2CC[C@H](O)C3(C)C</t>
  </si>
  <si>
    <t>Cc1ccc(cc1NC(=O)c2cccc(NC(=O)Nc3cccc(c3)C(=O)Nc4cc(ccc4C)C(=O)Nc5ccc(c6cc(cc(c56)S(=O)(=O)O)S(=O)(=O)O)S(=O)(=O)O)c2)C(=O)Nc7ccc(c8cc(cc(c78)S(=O)(=O)O)S(=O)(=O)O)S(=O)(=O)O</t>
  </si>
  <si>
    <t>N.N.OP(=O)(O)C(F)(F)c1cccc(\C=C/c2cccc3ccccc23)c1</t>
  </si>
  <si>
    <t>CCN1C=Cc2c3C1=CC(=O)C(=O)n3c4cc(OC)ccc24</t>
  </si>
  <si>
    <t>OC(=O)CC(CC(=O)c1ccccc1)c2ccc(CN(Cc3ccc4OCOc4c3)c5ccc(F)cc5)cc2</t>
  </si>
  <si>
    <t>COCc1c2[nH]c3ccccc3c2cc[n+]1[O-]</t>
  </si>
  <si>
    <t>CCOC(=O)C(CCCOc1cccc(OCCN2CCCC2)c1C(=O)CC)C(=O)OCC</t>
  </si>
  <si>
    <t>COc1ccc(cc1)C(=O)C(Cc2ccc(cc2)n3ncc(C(=O)O)c3N)c4ccc(F)cc4</t>
  </si>
  <si>
    <t>CSc1c(C#N)c(N)c(C#N)c(C)c1c2ccc(cc2)C(F)(F)F</t>
  </si>
  <si>
    <t>CC(C)CC(=O)Nc1ccc(cc1)c2ccc(NC(=O)CC(C)C)cn2</t>
  </si>
  <si>
    <t>COc1ccc(cc1)C2CC(=NO2)c3ccc4OC(C)(C)C=Cc4c3OC</t>
  </si>
  <si>
    <t>CC1(C)CC[C@@]23CC[C@@]4(C)[C@]5(C)CC[C@H]6C(C)(C)[C@H](CC[C@]6(C)[C@H]5C[C@H](O)[C@]4(OC2=O)[C@@H]3C1)OC(=O)c7ccccc7C(=O)O</t>
  </si>
  <si>
    <t>COc1ccc2[nH]c(SCC(=O)Nc3cc(ccc3C)C(=O)O)nc2c1</t>
  </si>
  <si>
    <t>Cc1ccc(cc1NC(=O)CSc2nc3ccccc3s2)C(=O)O</t>
  </si>
  <si>
    <t>COc1ccc(cc1)C2C=C(NC3=C2C(=O)CCC3)c4ccccc4</t>
  </si>
  <si>
    <t>OCc1ccc(cc1CO)\C(=C\C(=O)c2cc3ccoc3cc2O)\O</t>
  </si>
  <si>
    <t>COc1cc(Cl)c(CNC(=O)NCc2cccc(c2)[N+](=O)[O-])c(Cl)c1OC</t>
  </si>
  <si>
    <t>OC(=O)c1ccc(Cl)c(NC(=O)CSc2nc3ccccc3s2)c1</t>
  </si>
  <si>
    <t>COC1=C(O)c2nccc3c4ccccc4n(C1=O)c23</t>
  </si>
  <si>
    <t>CC1(C)CC[C@]2(COC(=O)CCCCC(=O)O)CC[C@]3(C)C(=CC[C@@H]4[C@@]5(C)CCC(=O)C(C)(C)[C@@H]5CC[C@@]34C)[C@@H]2C1</t>
  </si>
  <si>
    <t>COC(=O)c1ccc2oc(cc2c1O)c3coc4ccc(C(=O)OC)c(O)c34</t>
  </si>
  <si>
    <t>COC(=O)c1cc(OC)c(OC)c(Br)c1C(=O)c2cc(OC)c(OC)c(Br)c2Br</t>
  </si>
  <si>
    <t>COC(=O)[C@@H]1CCCCN1Cc2oc(\C=C/3\C(=O)N(Cc4oc(C=O)cc4)c5ccc(F)cc35)cc2</t>
  </si>
  <si>
    <t>[O-][N+](=O)c1ccc(Oc2ccc(cc2)c3nnc(NC(=O)Cc4ccccc4)s3)cc1</t>
  </si>
  <si>
    <t>CC1(C)CC[C@@]2(CC[C@]3(C)C(=CC[C@@H]4[C@@]5(C)CC[C@H](O)C(C)(C)[C@@H]5CC[C@@]34C)[C@@H]2C1)C(=O)O[C@@H]6O[C@H](CNC(=O)c7ccccc7C(=O)O)[C@@H](O)[C@H](O)[C@H]6O</t>
  </si>
  <si>
    <t>COc1ccc2cc(oc2c1C(=O)C)c3coc4c(C(=O)C)c(OC)ccc34</t>
  </si>
  <si>
    <t>N#CC(=Cc1ccc(OCCSc2oc(nn2)c3ccccc3)cc1)C#N</t>
  </si>
  <si>
    <t>CCOCC1(CN2CCN(CC2)c3ccccn3)COc4ccc5C(=CC(=O)Oc5c4C1=O)C</t>
  </si>
  <si>
    <t>CC1(C)CC2=C(C(C=C(N2)c3ccccc3)c4c[nH]c5ccccc45)C(=O)C1</t>
  </si>
  <si>
    <t>CCCCCNC(=O)[C@H](Cc1ccc(OCC(=O)O)c(c1)C(=O)NO)NC(=O)[C@H](Cc2ccccc2)NC(=O)OC(C)(C)C</t>
  </si>
  <si>
    <t>OC(=O)c1ccc(O)c(NC(=O)CSc2nc3ccccc3s2)c1</t>
  </si>
  <si>
    <t>CCOC(=O)C1=CC(C2=C(CC(C)(C)CC2=O)N1)c3ccc(Cl)cc3</t>
  </si>
  <si>
    <t>OC(=O)[C@@H](Cc1ccccc1)NC(=O)c2ccc(Cn3c(Cc4ccccc4)nc5ccccc35)cc2</t>
  </si>
  <si>
    <t>COc1ccc(cc1)C2=CC(C3=C(CC(C)(C)CC3=O)N2)c4ccccc4</t>
  </si>
  <si>
    <t>Cc1cc(O)c(O)c(Br)c1Cc2cc(O)c(O)c(Br)c2Br</t>
  </si>
  <si>
    <t>Fc1ccc(cc1)C(=O)Nc2ccc(cc2)C(=O)Nc3ccc(cc3)S(=O)(=O)Nc4nccs4</t>
  </si>
  <si>
    <t>N.N.CCOC(=O)\C=C/c1cccc(c1)C(F)(F)P(=O)(O)O</t>
  </si>
  <si>
    <t>COc1cc(Br)c(Cc2cc(OC)c(OC)c(Br)c2Br)cc1OC</t>
  </si>
  <si>
    <t>CCCCNCCCOc1cccc(O)c1C(=O)CC</t>
  </si>
  <si>
    <t>C[C@H](C\C=C\C(C)(C)O)[C@H]1CC[C@@]2(C)[C@@H]3C=C[C@@]45OC[C@]3(CC[C@]12C)[C@@H]4CC[C@H](O)C5(C)C</t>
  </si>
  <si>
    <t>COC1=C(Oc2cc(O)c(CC=C(C)C)c(O)c2C1=O)c3ccc(O)cc3</t>
  </si>
  <si>
    <t>COCc1cc(O)c(O)c(Br)c1Cc2cc(O)c(O)c(Br)c2Br</t>
  </si>
  <si>
    <t>OC(=O)[C@@H](Cc1ccccc1)NC(=O)c2ccc(Cn3c4ccccc4c5ccccc35)cc2</t>
  </si>
  <si>
    <t>Cc1ccc(cc1)c2oc(SCC(=O)Nc3cc(ccc3C)C(=O)O)nn2</t>
  </si>
  <si>
    <t>O=C1CCCC2=C1C(C=C(N2)c3ccccc3)c4ccccc4</t>
  </si>
  <si>
    <t>CCOC(=O)C(CCCOc1cccc(OCCN(C)C)c1C(=O)CC)C(=O)OCC</t>
  </si>
  <si>
    <t>CC(=CCc1c(O)cc2OC(=C(O)C(=O)c2c1O)c3ccc(O)cc3)C</t>
  </si>
  <si>
    <t>CCCCCNC(=O)[C@H](Cc1ccc(OCC(=O)O)c(c1)C(=O)O)NC(=O)[C@H](COCOC)NC(=O)OC(C)(C)C</t>
  </si>
  <si>
    <t>O=C1N=C(NCCCCCCCNC2=NC(=O)\C(=C\C=C\c3ccccc3)\S2)S/C/1=C\C=C\c4ccccc4</t>
  </si>
  <si>
    <t>N.OP(=O)(O)C(F)(F)c1cccc2c(cccc12)C(F)(F)P(=O)(O)O</t>
  </si>
  <si>
    <t>CCCCCNC(=O)C(Cc1ccc(OS(=O)(=O)O)cc1)NC(=O)CCC(=O)O</t>
  </si>
  <si>
    <t>[O-][n+]1ccc2c3ccccc3n4C(=O)C=Cc1c24</t>
  </si>
  <si>
    <t>COc1cc(cc(OC)c1OC)c2oc(SCC(=O)Nc3cc(ccc3C)C(=O)O)nn2</t>
  </si>
  <si>
    <t>Oc1cccc2c1c3ccnc4C=CC(=O)n2c34</t>
  </si>
  <si>
    <t>CCOCc1cc(O)c(O)c(Br)c1Cc2cc(O)c(O)c(Br)c2</t>
  </si>
  <si>
    <t>BERGAPTEN</t>
  </si>
  <si>
    <t>ISOLICOFLAVONOL</t>
  </si>
  <si>
    <t>FALCARINDIOL</t>
  </si>
  <si>
    <t>XANTHOANGELOL D</t>
  </si>
  <si>
    <t>XANTHOANGELOL F</t>
  </si>
  <si>
    <t>ZERUMIN A</t>
  </si>
  <si>
    <t>URSOLIC ACID</t>
  </si>
  <si>
    <t>JATAMANSIN</t>
  </si>
  <si>
    <t>5-METHOXYCANTHINONE</t>
  </si>
  <si>
    <t>ETHANEPEROXOIC ACID</t>
  </si>
  <si>
    <t>AERUGIDIOL</t>
  </si>
  <si>
    <t>HEYNEANONES C</t>
  </si>
  <si>
    <t>ACETYL OLEANOLIC ACID</t>
  </si>
  <si>
    <t>ERYTHRODIOL</t>
  </si>
  <si>
    <t>18alpha-GLYCYRRHETINIC ACID</t>
  </si>
  <si>
    <t>XANTHOANGELOL</t>
  </si>
  <si>
    <t>HEYNEANONE A</t>
  </si>
  <si>
    <t>IRIGENOL</t>
  </si>
  <si>
    <t>IMBRICATOLIC ACID</t>
  </si>
  <si>
    <t>OLTIPRAZ</t>
  </si>
  <si>
    <t>PROCURCUMENOL</t>
  </si>
  <si>
    <t>QUERCITRIN</t>
  </si>
  <si>
    <t>SCUTELLAREIN</t>
  </si>
  <si>
    <t>SURAMIN</t>
  </si>
  <si>
    <t>SODIUM HYDROXYTRIOXIDOVANADIUM</t>
  </si>
  <si>
    <t>PICRASIDINE Q</t>
  </si>
  <si>
    <t>LICOFLAVONOL</t>
  </si>
  <si>
    <t>BASE</t>
  </si>
  <si>
    <t>Antineoplastic</t>
  </si>
  <si>
    <t>ergot alkaloid derivatives</t>
  </si>
  <si>
    <t>10.1016/j.ejmech.2015.12.036</t>
  </si>
  <si>
    <t>10.1016/j.bmcl.2016.02.082</t>
  </si>
  <si>
    <t>10.1016/s0960-894x(98)00027-4</t>
  </si>
  <si>
    <t>10.1016/s0960-894x(03)00253-1</t>
  </si>
  <si>
    <t>10.1016/j.bmcl.2012.10.072</t>
  </si>
  <si>
    <t>10.1016/j.bmcl.2015.04.003</t>
  </si>
  <si>
    <t>10.1016/j.bmc.2009.05.033</t>
  </si>
  <si>
    <t>10.1021/np300694a</t>
  </si>
  <si>
    <t>10.1021/jm010393s</t>
  </si>
  <si>
    <t>10.1016/j.bmcl.2014.03.015</t>
  </si>
  <si>
    <t>10.1021/np100064m</t>
  </si>
  <si>
    <t>10.1016/j.bmc.2016.10.012</t>
  </si>
  <si>
    <t>10.1016/j.ejmech.2008.03.009</t>
  </si>
  <si>
    <t>10.1021/jm011100y</t>
  </si>
  <si>
    <t>10.1016/j.ejmech.2013.03.037</t>
  </si>
  <si>
    <t>10.1016/j.bmcl.2014.07.055</t>
  </si>
  <si>
    <t>10.1016/j.bmcl.2015.03.014</t>
  </si>
  <si>
    <t>10.1016/j.bmcl.2009.09.031</t>
  </si>
  <si>
    <t>10.1007/s00044-007-9043-6</t>
  </si>
  <si>
    <t>10.1016/j.bmcl.2008.06.029</t>
  </si>
  <si>
    <t>10.1016/j.bmc.2009.11.061</t>
  </si>
  <si>
    <t>10.1016/j.bmc.2014.05.028</t>
  </si>
  <si>
    <t>10.1016/j.bmcl.2016.03.003</t>
  </si>
  <si>
    <t>10.1016/j.bmcl.2013.02.073</t>
  </si>
  <si>
    <t>10.1016/j.ejmech.2014.09.036</t>
  </si>
  <si>
    <t>10.1016/s0960-894x(02)00768-0</t>
  </si>
  <si>
    <t>10.1016/j.bmc.2011.12.027</t>
  </si>
  <si>
    <t>10.1016/j.bmcl.2009.02.118</t>
  </si>
  <si>
    <t>10.1016/j.bmcl.2006.01.062</t>
  </si>
  <si>
    <t>10.1039/C2MD20079A</t>
  </si>
  <si>
    <t>10.1039/C3MD00138E</t>
  </si>
  <si>
    <t>10.1016/j.ejmech.2014.01.066</t>
  </si>
  <si>
    <t>10.1016/j.bmcl.2009.02.058</t>
  </si>
  <si>
    <t>10.1016/j.bmc.2006.10.053</t>
  </si>
  <si>
    <t>10.1016/j.bmcl.2015.11.026</t>
  </si>
  <si>
    <t>10.1016/j.bmcl.2012.10.054</t>
  </si>
  <si>
    <t>10.1016/j.bmc.2010.06.084</t>
  </si>
  <si>
    <t>10.1007/s00044-012-0165-0</t>
  </si>
  <si>
    <t>10.1016/j.ejmech.2013.10.030</t>
  </si>
  <si>
    <t>10.1007/s00044-013-0528-1</t>
  </si>
  <si>
    <t>CHEMBL426815</t>
  </si>
  <si>
    <t>CHEMBL370026</t>
  </si>
  <si>
    <t>CHEMBL190893</t>
  </si>
  <si>
    <t>CHEMBL190476</t>
  </si>
  <si>
    <t>CHEMBL280667</t>
  </si>
  <si>
    <t>CHEMBL282480</t>
  </si>
  <si>
    <t>CHEMBL187946</t>
  </si>
  <si>
    <t>CHEMBL191477</t>
  </si>
  <si>
    <t>CHEMBL24095</t>
  </si>
  <si>
    <t>CHEMBL24099</t>
  </si>
  <si>
    <t>CHEMBL24204</t>
  </si>
  <si>
    <t>CHEMBL24451</t>
  </si>
  <si>
    <t>CHEMBL25079</t>
  </si>
  <si>
    <t>CHEMBL25720</t>
  </si>
  <si>
    <t>CHEMBL26111</t>
  </si>
  <si>
    <t>CHEMBL276985</t>
  </si>
  <si>
    <t>CHEMBL277402</t>
  </si>
  <si>
    <t>CHEMBL280138</t>
  </si>
  <si>
    <t>CHEMBL280863</t>
  </si>
  <si>
    <t>CHEMBL282074</t>
  </si>
  <si>
    <t>CHEMBL364604</t>
  </si>
  <si>
    <t>CHEMBL498230</t>
  </si>
  <si>
    <t>CHEMBL1783812</t>
  </si>
  <si>
    <t>CHEMBL2375448</t>
  </si>
  <si>
    <t>CHEMBL2375449</t>
  </si>
  <si>
    <t>CHEMBL2375450</t>
  </si>
  <si>
    <t>CHEMBL2375451</t>
  </si>
  <si>
    <t>CHEMBL2375452</t>
  </si>
  <si>
    <t>CHEMBL2375453</t>
  </si>
  <si>
    <t>CHEMBL2375454</t>
  </si>
  <si>
    <t>CHEMBL2375456</t>
  </si>
  <si>
    <t>CHEMBL2375457</t>
  </si>
  <si>
    <t>CHEMBL2375458</t>
  </si>
  <si>
    <t>CHEMBL2375459</t>
  </si>
  <si>
    <t>CHEMBL2375460</t>
  </si>
  <si>
    <t>CHEMBL2375461</t>
  </si>
  <si>
    <t>CHEMBL2375462</t>
  </si>
  <si>
    <t>CHEMBL2375463</t>
  </si>
  <si>
    <t>CHEMBL2375464</t>
  </si>
  <si>
    <t>CHEMBL2375465</t>
  </si>
  <si>
    <t>CHEMBL2375466</t>
  </si>
  <si>
    <t>CHEMBL2375467</t>
  </si>
  <si>
    <t>CHEMBL2375468</t>
  </si>
  <si>
    <t>CHEMBL2375469</t>
  </si>
  <si>
    <t>CHEMBL2375470</t>
  </si>
  <si>
    <t>CHEMBL2375471</t>
  </si>
  <si>
    <t>CHEMBL2375472</t>
  </si>
  <si>
    <t>CHEMBL233248</t>
  </si>
  <si>
    <t>CHEMBL48802</t>
  </si>
  <si>
    <t>CHEMBL1946247</t>
  </si>
  <si>
    <t>CHEMBL255305</t>
  </si>
  <si>
    <t>CHEMBL258745</t>
  </si>
  <si>
    <t>CHEMBL264155</t>
  </si>
  <si>
    <t>CHEMBL264156</t>
  </si>
  <si>
    <t>CHEMBL264960</t>
  </si>
  <si>
    <t>CHEMBL404325</t>
  </si>
  <si>
    <t>CHEMBL405352</t>
  </si>
  <si>
    <t>CHEMBL406498</t>
  </si>
  <si>
    <t>CHEMBL412052</t>
  </si>
  <si>
    <t>CHEMBL430040</t>
  </si>
  <si>
    <t>CHEMBL445323</t>
  </si>
  <si>
    <t>CHEMBL4299665</t>
  </si>
  <si>
    <t>CHEMBL3813956</t>
  </si>
  <si>
    <t>CHEMBL3814106</t>
  </si>
  <si>
    <t>CHEMBL3814241</t>
  </si>
  <si>
    <t>CHEMBL3814369</t>
  </si>
  <si>
    <t>CHEMBL3814455</t>
  </si>
  <si>
    <t>CHEMBL3814661</t>
  </si>
  <si>
    <t>CHEMBL2437369</t>
  </si>
  <si>
    <t>CHEMBL1946244</t>
  </si>
  <si>
    <t>CHEMBL39953</t>
  </si>
  <si>
    <t>CHEMBL412430</t>
  </si>
  <si>
    <t>CHEMBL424</t>
  </si>
  <si>
    <t>CHEMBL1160038</t>
  </si>
  <si>
    <t>CHEMBL1160044</t>
  </si>
  <si>
    <t>CHEMBL285297</t>
  </si>
  <si>
    <t>CHEMBL289069</t>
  </si>
  <si>
    <t>CHEMBL290305</t>
  </si>
  <si>
    <t>CHEMBL39182</t>
  </si>
  <si>
    <t>CHEMBL494753</t>
  </si>
  <si>
    <t>CHEMBL609695</t>
  </si>
  <si>
    <t>CHEMBL2437367</t>
  </si>
  <si>
    <t>CHEMBL517247</t>
  </si>
  <si>
    <t>CHEMBL562810</t>
  </si>
  <si>
    <t>CHEMBL564896</t>
  </si>
  <si>
    <t>CHEMBL570475</t>
  </si>
  <si>
    <t>CHEMBL570526</t>
  </si>
  <si>
    <t>CHEMBL570609</t>
  </si>
  <si>
    <t>CHEMBL23357</t>
  </si>
  <si>
    <t>CHEMBL277442</t>
  </si>
  <si>
    <t>CHEMBL1161220</t>
  </si>
  <si>
    <t>CHEMBL1223582</t>
  </si>
  <si>
    <t>CHEMBL269733</t>
  </si>
  <si>
    <t>CHEMBL266169</t>
  </si>
  <si>
    <t>CHEMBL102756</t>
  </si>
  <si>
    <t>CHEMBL105795</t>
  </si>
  <si>
    <t>CHEMBL105712</t>
  </si>
  <si>
    <t>CHEMBL60851</t>
  </si>
  <si>
    <t>CHEMBL102953</t>
  </si>
  <si>
    <t>CHEMBL103009</t>
  </si>
  <si>
    <t>CHEMBL105348</t>
  </si>
  <si>
    <t>CHEMBL106072</t>
  </si>
  <si>
    <t>CHEMBL413032</t>
  </si>
  <si>
    <t>CHEMBL101423</t>
  </si>
  <si>
    <t>CHEMBL102443</t>
  </si>
  <si>
    <t>CHEMBL102952</t>
  </si>
  <si>
    <t>CHEMBL103130</t>
  </si>
  <si>
    <t>CHEMBL104927</t>
  </si>
  <si>
    <t>CHEMBL105037</t>
  </si>
  <si>
    <t>CHEMBL105349</t>
  </si>
  <si>
    <t>CHEMBL105609</t>
  </si>
  <si>
    <t>CHEMBL317046</t>
  </si>
  <si>
    <t>CHEMBL318382</t>
  </si>
  <si>
    <t>CHEMBL319676</t>
  </si>
  <si>
    <t>CHEMBL320836</t>
  </si>
  <si>
    <t>CHEMBL104371</t>
  </si>
  <si>
    <t>CHEMBL106297</t>
  </si>
  <si>
    <t>CHEMBL320065</t>
  </si>
  <si>
    <t>CHEMBL325319</t>
  </si>
  <si>
    <t>CHEMBL3426915</t>
  </si>
  <si>
    <t>Affinity</t>
  </si>
  <si>
    <t>Average inhibition</t>
  </si>
  <si>
    <t>Concentration</t>
  </si>
  <si>
    <t>Imax</t>
  </si>
  <si>
    <t>K</t>
  </si>
  <si>
    <t>Ka</t>
  </si>
  <si>
    <t>Kcat</t>
  </si>
  <si>
    <t>Kcat/Km</t>
  </si>
  <si>
    <t>Kic</t>
  </si>
  <si>
    <t>Kii</t>
  </si>
  <si>
    <t>Kis</t>
  </si>
  <si>
    <t>Kiuc</t>
  </si>
  <si>
    <t>Km</t>
  </si>
  <si>
    <t>Rate constant</t>
  </si>
  <si>
    <t>Ratio</t>
  </si>
  <si>
    <t>Ratio Ki</t>
  </si>
  <si>
    <t>Selectivity ratio</t>
  </si>
  <si>
    <t>Vmax</t>
  </si>
  <si>
    <t>k cat</t>
  </si>
  <si>
    <t>kinact</t>
  </si>
  <si>
    <t>/M/s</t>
  </si>
  <si>
    <t>10'-5/s</t>
  </si>
  <si>
    <t>10'-4/s</t>
  </si>
  <si>
    <t>10'5/M</t>
  </si>
  <si>
    <t>/s</t>
  </si>
  <si>
    <t>10'-5/M/s</t>
  </si>
  <si>
    <t>M-1 min-1</t>
  </si>
  <si>
    <t>microM/min</t>
  </si>
  <si>
    <t>mM/hr</t>
  </si>
  <si>
    <t>milli optical density/minute</t>
  </si>
  <si>
    <t>s-1</t>
  </si>
  <si>
    <t>min-1</t>
  </si>
  <si>
    <t>Non standard unit for type</t>
  </si>
  <si>
    <t>Yersinia</t>
  </si>
  <si>
    <t>Binding affinity for protein tyrosine phosphatase 1B</t>
  </si>
  <si>
    <t>In vitro inhibitory activity against recombinant human Protein Tyrosine Phosphatase 1b at a concentration of 0.1 uM</t>
  </si>
  <si>
    <t>In vitro inhibitory activity against recombinant human Protein Tyrosine Phosphatase 1b at a concentration of 0.25 uM</t>
  </si>
  <si>
    <t>In vitro inhibitory activity against recombinant human Protein Tyrosine Phosphatase 1b at a concentration of 1 uM</t>
  </si>
  <si>
    <t>Inhibition of recombinant human Protein Tyrosine Phosphatase 1b</t>
  </si>
  <si>
    <t>Inhibitory concentration for Protein-tyrosine phosphatase 1B</t>
  </si>
  <si>
    <t>Inhibition of PTP1B (unknown origin) expressed in Escherichia coli expression system using p-nitrophenyl phosphate as substrate assessed as release of p-nitrophenol at 10 ug/mL incubated for 10 mins prior to substrate addition measured after 30 mins relative to control</t>
  </si>
  <si>
    <t>Inhibition of PTP1B (unknown origin) expressed in Escherichia coli expression system using p-nitrophenyl phosphate as substrate assessed as release of p-nitrophenol at 100 ug/mL incubated for 10 mins prior to substrate addition measured after 30 mins relative to control</t>
  </si>
  <si>
    <t>Reversible inhibition of recombinant human PTP1B catalytic domain (1 to 322 amino acid residues) in 3,3-dimethylglutarate buffer assessed as inactivation constant kf</t>
  </si>
  <si>
    <t>Reversible inhibition of recombinant human PTP1B catalytic domain (1 to 322 amino acid residues) in 3,3-dimethylglutarate buffer assessed as inactivation constant kr</t>
  </si>
  <si>
    <t>Reversible inhibition of recombinant human PTP1B catalytic domain (1 to 322 amino acid residues) in Tris buffer assessed as inactivation constant kf</t>
  </si>
  <si>
    <t>Reversible inhibition of recombinant human PTP1B catalytic domain (1 to 322 amino acid residues) in Tris buffer assessed as inactivation constant kr</t>
  </si>
  <si>
    <t>Binding affinity to human PTP1B assessed as fluorescence quenching after 5 mins by fluorescence spectrophotometry</t>
  </si>
  <si>
    <t>Binding affinity to human PTP1B using p-nitrophenol phosphate as substrate by Lineweaver-Burk plot analysis</t>
  </si>
  <si>
    <t>Activity of PTP1B</t>
  </si>
  <si>
    <t>Ratio of Kcat to Km for PTP1B (unknown origin)</t>
  </si>
  <si>
    <t>Ratio of Kcat to Km for recombinant human N-terminal His-tagged PTP1B (1 to 321 residues) expressed in Escherichia coli BL21(DE3) cells</t>
  </si>
  <si>
    <t>Competitive inhibition of PTP1B (unknown origin) using p-nitrophenyl phosphate as substrate by Lineweaver-Burk plot analysis</t>
  </si>
  <si>
    <t>Competitive inhibition of human PTP1B using p-nitrophenol phosphate as substrate by Lineweaver-Burk plot analysis</t>
  </si>
  <si>
    <t>Inhibitory activity against protein tyrosine phosphatases (PTP1B) (Kii=intercept inhibitory constant)</t>
  </si>
  <si>
    <t>Inhibitory activity against protein tyrosine phosphatases (PTP1B) (Kis=slope inhibitory constant)</t>
  </si>
  <si>
    <t>Non-competitive inhibition of PTP1B (unknown origin) using p-nitrophenyl phosphate as substrate by Lineweaver-Burk plot analysis</t>
  </si>
  <si>
    <t>Activity at human recombinant PTP1B</t>
  </si>
  <si>
    <t>Binding affinity constant against mammalian protein-tyrosine phosphatase 1 (PTP1)</t>
  </si>
  <si>
    <t>Binding affinity towards the binding site of human protein tyrosine phosphatase 1B (PTP1B) enzyme expressed in Escherichia coli cells</t>
  </si>
  <si>
    <t>Competitive inhibition of human recombinant PTP1B at 10 uM by Lineweaver-Burke plot analysis</t>
  </si>
  <si>
    <t>Competitive inhibition of human recombinant PTP1B at 20 uM by Lineweaver-Burke plot analysis</t>
  </si>
  <si>
    <t>Competitive inhibition of human recombinant PTP1B at 30 uM by Lineweaver-Burke plot analysis</t>
  </si>
  <si>
    <t>Inhibition of recombinant PTP1B (unknown origin) using pNPP as substrate assessed as enzyme Km at 0.1 uM after 30 mins by Michaelis-Menten plot analysis (Rvb = 1.81 mM)</t>
  </si>
  <si>
    <t>Inhibition of recombinant PTP1B (unknown origin) using pNPP as substrate assessed as enzyme Km at 0.2 uM after 30 mins by Michaelis-Menten plot analysis (Rvb = 1.81 mM)</t>
  </si>
  <si>
    <t>Inhibition of recombinant PTP1B (unknown origin) using pNPP as substrate assessed as enzyme Km at 0.4 uM after 30 mins by Michaelis-Menten plot analysis (Rvb = 1.81 mM)</t>
  </si>
  <si>
    <t>Inhibition of recombinant PTP1B (unknown origin) using pNPP as substrate assessed as enzyme Km at 0.8 uM after 30 mins by Michaelis-Menten plot analysis (Rvb = 1.81 mM)</t>
  </si>
  <si>
    <t>Substrate activity at PTP1B (unknown origin)</t>
  </si>
  <si>
    <t>Substrate activity at recombinant human N-terminal His-tagged PTP1B (1 to 321 residues) expressed in Escherichia coli BL21(DE3) cells assessed as inorganic phosphate release after 30 mins by spectrophotometric method</t>
  </si>
  <si>
    <t>Apparent pseudo-first-order rate constant of inactivation of Protein Tyrosine Phosphatase (PTP) was determined; value given as 0.5-2.8</t>
  </si>
  <si>
    <t>Apparent pseudo-first-order rate constant of inactivation of Protein Tyrosine Phosphatase (PTP) was determined; value given as 1-25</t>
  </si>
  <si>
    <t>The rate constant for the inactivation of mammalian Protein-tyrosine phosphatase 1 (PTP1 ) was evaluated</t>
  </si>
  <si>
    <t>The second-order rate constant was determined for the inactivation of Yersinia Protein Tyrosine Phosphatase (PTP)</t>
  </si>
  <si>
    <t>Ratio between dissociation constant and First-order rate constant (Ki / K inact) of PTP 1B was determined</t>
  </si>
  <si>
    <t>Ratio between dissociation constant and First-order rate constant (Ki / K inact) was determined</t>
  </si>
  <si>
    <t>Ratio for inhibitory potency against Protein Tyrosine Phosphatase 1b to that of T-cell Protein Tyrosine Phosphatase</t>
  </si>
  <si>
    <t>Ratio of kcat for PTP1B to Km for PTP1B</t>
  </si>
  <si>
    <t>Potency index, ratio of Ki for PTP1B catalytic domain (1 to 321 amino acids) (unknown origin) in absence of UV irradiation and in presence of 1 mM DTT to Ki for PTP1B catalytic domain (1 to 321 amino acids) (unknown origin) in presence of UV irradiation and in presence of 1 mM DTT</t>
  </si>
  <si>
    <t>Potency index, ratio of Ki for PTP1B catalytic domain (1 to 321 amino acids) (unknown origin) in absence of UV irradiation to Ki for PTP1B catalytic domain (1 to 321 amino acids) (unknown origin) in presence of UV irradiation</t>
  </si>
  <si>
    <t>Ratio of Ki for salicylic acid to compound Ki for PTP1B</t>
  </si>
  <si>
    <t>Selectivity for PTP1B I219A over wild type PTP1B</t>
  </si>
  <si>
    <t>Competitive inhibition of human recombinant PTP1B by Lineweaver-Burke plot analysis</t>
  </si>
  <si>
    <t>Inhibition of recombinant PTP1B (unknown origin) using pNPP as substrate assessed as enzyme Vmax at 0.1 uM after 30 mins by Michaelis-Menten plot analysis (Rvb = 57.97 milliOD/min)</t>
  </si>
  <si>
    <t>Inhibition of recombinant PTP1B (unknown origin) using pNPP as substrate assessed as enzyme Vmax at 0.2 uM after 30 mins by Michaelis-Menten plot analysis (Rvb = 57.97 milliOD/min)</t>
  </si>
  <si>
    <t>Inhibition of recombinant PTP1B (unknown origin) using pNPP as substrate assessed as enzyme Vmax at 0.4 uM after 30 mins by Michaelis-Menten plot analysis (Rvb = 57.97 milliOD/min)</t>
  </si>
  <si>
    <t>Inhibition of recombinant PTP1B (unknown origin) using pNPP as substrate assessed as enzyme Vmax at 0.8 uM after 30 mins by Michaelis-Menten plot analysis (Rvb = 57.97 milliOD/min)</t>
  </si>
  <si>
    <t>Catalytic turnover rate was determined.</t>
  </si>
  <si>
    <t>First-order rate constant (K inact) for conversion of the ExI complex (Protein-tyrosine phosphatase 1B -inhibitor complex) into the covalent adduct, EI was determined using PNP as substrate</t>
  </si>
  <si>
    <t>First-order rate constant (K inact) for conversion of the ExI complex (SHP 1 protein -inhibitor complex) into the covalent adduct, EI was determined using PNP as substrate</t>
  </si>
  <si>
    <t>First-order rate constant (K inact) for conversion of the ExI complex (SHP 1 receptor -inhibitor complex) into the covalent adduct, EI was determined using PNP as substrate</t>
  </si>
  <si>
    <t>CHEMBL835597</t>
  </si>
  <si>
    <t>CHEMBL772566</t>
  </si>
  <si>
    <t>CHEMBL768921</t>
  </si>
  <si>
    <t>CHEMBL768922</t>
  </si>
  <si>
    <t>CHEMBL768923</t>
  </si>
  <si>
    <t>CHEMBL768924</t>
  </si>
  <si>
    <t>CHEMBL832188</t>
  </si>
  <si>
    <t>CHEMBL2378250</t>
  </si>
  <si>
    <t>CHEMBL2378249</t>
  </si>
  <si>
    <t>CHEMBL3630901</t>
  </si>
  <si>
    <t>CHEMBL3631080</t>
  </si>
  <si>
    <t>CHEMBL3630899</t>
  </si>
  <si>
    <t>CHEMBL3631075</t>
  </si>
  <si>
    <t>CHEMBL1949400</t>
  </si>
  <si>
    <t>CHEMBL1949408</t>
  </si>
  <si>
    <t>CHEMBL930487</t>
  </si>
  <si>
    <t>CHEMBL3816377</t>
  </si>
  <si>
    <t>CHEMBL3816375</t>
  </si>
  <si>
    <t>CHEMBL2438600</t>
  </si>
  <si>
    <t>CHEMBL1949398</t>
  </si>
  <si>
    <t>CHEMBL823711</t>
  </si>
  <si>
    <t>CHEMBL823712</t>
  </si>
  <si>
    <t>CHEMBL823713</t>
  </si>
  <si>
    <t>CHEMBL2438601</t>
  </si>
  <si>
    <t>CHEMBL1041808</t>
  </si>
  <si>
    <t>CHEMBL766003</t>
  </si>
  <si>
    <t>CHEMBL756963</t>
  </si>
  <si>
    <t>CHEMBL1228969</t>
  </si>
  <si>
    <t>CHEMBL1228970</t>
  </si>
  <si>
    <t>CHEMBL1228971</t>
  </si>
  <si>
    <t>CHEMBL3595313</t>
  </si>
  <si>
    <t>CHEMBL3595314</t>
  </si>
  <si>
    <t>CHEMBL3595315</t>
  </si>
  <si>
    <t>CHEMBL3595316</t>
  </si>
  <si>
    <t>CHEMBL3816376</t>
  </si>
  <si>
    <t>CHEMBL3816374</t>
  </si>
  <si>
    <t>CHEMBL772564</t>
  </si>
  <si>
    <t>CHEMBL772565</t>
  </si>
  <si>
    <t>CHEMBL770115</t>
  </si>
  <si>
    <t>CHEMBL772563</t>
  </si>
  <si>
    <t>CHEMBL844568</t>
  </si>
  <si>
    <t>CHEMBL844569</t>
  </si>
  <si>
    <t>CHEMBL768929</t>
  </si>
  <si>
    <t>CHEMBL930488</t>
  </si>
  <si>
    <t>CHEMBL3429397</t>
  </si>
  <si>
    <t>CHEMBL3429396</t>
  </si>
  <si>
    <t>CHEMBL2015666</t>
  </si>
  <si>
    <t>CHEMBL869788</t>
  </si>
  <si>
    <t>CHEMBL1228968</t>
  </si>
  <si>
    <t>CHEMBL3595317</t>
  </si>
  <si>
    <t>CHEMBL3595318</t>
  </si>
  <si>
    <t>CHEMBL3595319</t>
  </si>
  <si>
    <t>CHEMBL3595320</t>
  </si>
  <si>
    <t>CHEMBL766002</t>
  </si>
  <si>
    <t>CHEMBL770343</t>
  </si>
  <si>
    <t>CHEMBL801961</t>
  </si>
  <si>
    <t>CHEMBL801962</t>
  </si>
  <si>
    <t>NCc1ccc(NC(=O)C(=O)O)cc1</t>
  </si>
  <si>
    <t>CCCc1cc(ccc1O[C@@H](Cc2ccccc2)C(=O)O)c3ccc(cc3)c4c(Cc5ccccc5)oc6ccccc46</t>
  </si>
  <si>
    <t>OC(=O)[C@H](Cc1ccccc1)Oc2ccc(cc2)c3ccc(cc3)c4c(Cc5ccc(F)cc5)oc6ccccc46</t>
  </si>
  <si>
    <t>OC(=O)[C@@H](Cc1ccccc1)Oc2ccc(cc2)c3ccc(cc3)c4nc5cccnc5n4Cc6ccccc6</t>
  </si>
  <si>
    <t>Oc1ccc(cc1Br)c2ccc(cc2)c3c(Cc4ccccc4)oc5ccccc35</t>
  </si>
  <si>
    <t>Oc1c(Br)cc(cc1Br)c2ccc(cc2)c3c(Cc4ccccc4)oc5ccccc35</t>
  </si>
  <si>
    <t>OC(=O)[C@@H](Cc1ccccc1)Oc2ccc(cc2)c3ccc(cc3)c4nc5ccccc5n4Cc6ccccc6</t>
  </si>
  <si>
    <t>COC(=O)[C@H](Cc1ccccc1)Oc2ccc(cc2)c3ccc(cc3)c4c(Cc5ccccc5)oc6ccccc46</t>
  </si>
  <si>
    <t>Oc1ccc(cc1)c2ccc(cc2)c3c(Cc4ccccc4)sc5ccccc35</t>
  </si>
  <si>
    <t>CCCCc1oc2ccccc2c1c3ccc(cc3)c4ccc(OC)cc4</t>
  </si>
  <si>
    <t>Cc1oc(nc1c2ccc3c(Br)c(OC(Cc4ccccc4)C(=O)O)ccc3c2)c5ccc(cc5)C(F)(F)F</t>
  </si>
  <si>
    <t>CCc1oc2ccccc2c1c3ccc(cc3)c4ccc(O)cc4</t>
  </si>
  <si>
    <t>CCCCc1oc2ccccc2c1C(=O)c3ccc4cc(O)ccc4c3</t>
  </si>
  <si>
    <t>OC(=O)C(Cc1ccccc1)Oc2ccc(cc2)c3ccc(cc3)c4coc5ccccc45</t>
  </si>
  <si>
    <t>Oc1ccc(cc1)c2ccc(cc2)c3coc4ccccc34</t>
  </si>
  <si>
    <t>Cc1oc(nc1c2cccc(c2)c3ccc(OCC(=O)O)cc3)c4ccc(cc4)C(F)(F)F</t>
  </si>
  <si>
    <t>Cc1oc(nc1c2ccc(cc2)c3ccc(O)cc3)c4ccc(cc4)C(F)(F)F</t>
  </si>
  <si>
    <t>CCCCc1oc2ccccc2c1C(=O)c3ccc(cc3)c4ccc(O)cc4</t>
  </si>
  <si>
    <t>Cc1oc(nc1c2cccc(c2)c3ccc(O)cc3)c4ccc(cc4)C(F)(F)F</t>
  </si>
  <si>
    <t>OC(=O)C(Cc1ccccc1)Oc2ccc(cc2)c3ccc(cc3)c4c(Br)oc5ccccc45</t>
  </si>
  <si>
    <t>CC(C)c1ccc(cc1)N2N=C3CSCC=C3C(=C2N)C#N</t>
  </si>
  <si>
    <t>CC1(C)CC[C@@]23CC[C@@]4(C)[C@]5(C)CC[C@H]6C(C)(C)[C@@H](O)CC[C@]6(C)[C@H]5C[C@H](O)[C@]4(OC2=O)[C@@H]3C1</t>
  </si>
  <si>
    <t>CC1(C)CC[C@@]2(CC[C@]3(C)C(=CC[C@@H]4[C@@]5(C)CC[C@H](O)C(C)(C)[C@@H]5CC[C@@]34C)[C@@H]2C1)C(=O)NCCCCCC(=O)O</t>
  </si>
  <si>
    <t>COC(=O)CCCCCNC(=O)[C@]12CCC(C)(C)C[C@H]1C3=CC[C@@H]4[C@@]5(C)CC[C@H](O[C@H]6O[C@@H]([C@@H](O)[C@H](O)[C@@H]6O)C(=O)OC)C(C)(C)[C@@H]5CC[C@@]4(C)[C@]3(C)CC2</t>
  </si>
  <si>
    <t>COC(=O)CCCCCNC(=O)[C@]12CCC(C)(C)C[C@H]1C3=CC[C@@H]4[C@@]5(C)CC[C@H](O[C@]6(C[C@H](O)[C@@H](NC(=O)C)[C@@H](O6)[C@H](O)[C@H](O)CO)C(=O)OC)C(C)(C)[C@@H]5CC[C@@]4(C)[C@]3(C)CC2</t>
  </si>
  <si>
    <t>COC(=O)CCCCCNC(=O)[C@]12CCC(C)(C)C[C@H]1C3=CC[C@@H]4[C@@]5(C)CC[C@H](O[C@@]6(C[C@H](O)[C@@H](NC(=O)C)[C@@H](O6)[C@H](O)[C@H](O)CO)C(=O)OC)C(C)(C)[C@@H]5CC[C@@]4(C)[C@]3(C)CC2</t>
  </si>
  <si>
    <t>CC1(C)CC[C@@]2(CC[C@]3(C)C(=CC[C@@H]4[C@@]5(C)CC[C@H](O[C@@H]6O[C@H](CO)[C@@H](O)[C@H](O)[C@H]6O)C(C)(C)[C@@H]5CC[C@@]34C)[C@@H]2C1)C(=O)NCCCCCC(=O)O</t>
  </si>
  <si>
    <t>CC1(C)CC[C@@]2(CC[C@]3(C)C(=CC[C@@H]4[C@@]5(C)CC[C@H](O[C@H]6O[C@H](CO)[C@@H](O)[C@H](O)[C@@H]6O)C(C)(C)[C@@H]5CC[C@@]34C)[C@@H]2C1)C(=O)NCCCCCC(=O)O</t>
  </si>
  <si>
    <t>C[C@@H]1O[C@@H](O[C@H]2CC[C@@]3(C)[C@@H](CC[C@]4(C)[C@@H]3CC=C5[C@@H]6CC(C)(C)CC[C@@]6(CC[C@@]45C)C(=O)NCCCCCC(=O)O)C2(C)C)[C@@H](O)[C@H](O)[C@@H]1O</t>
  </si>
  <si>
    <t>CC1(C)CC[C@@]2(CC[C@]3(C)C(=CC[C@@H]4[C@@]5(C)CC[C@H](O[C@@H]6O[C@H](CO)[C@@H](O[C@@H]7O[C@H](CO)[C@H](O)[C@H](O)[C@H]7O)[C@H](O)[C@H]6O)C(C)(C)[C@@H]5CC[C@@]34C)[C@@H]2C1)C(=O)NCCCCCC(=O)O</t>
  </si>
  <si>
    <t>CC1(C)CC[C@@]2(CC[C@]3(C)C(=CC[C@@H]4[C@@]5(C)CC[C@H](O[C@H]6O[C@@H]([C@@H](O)[C@H](O)[C@@H]6O)C(=O)O)C(C)(C)[C@@H]5CC[C@@]34C)[C@@H]2C1)C(=O)NCCCCCC(=O)O</t>
  </si>
  <si>
    <t>CC(=O)N[C@@H]1[C@@H](O)C[C@](O[C@H]2CC[C@@]3(C)[C@@H](CC[C@]4(C)[C@@H]3CC=C5[C@@H]6CC(C)(C)CC[C@@]6(CC[C@@]45C)C(=O)NCCCCCC(=O)O)C2(C)C)(O[C@H]1[C@H](O)[C@H](O)CO)C(=O)O</t>
  </si>
  <si>
    <t>CC(=O)N[C@@H]1[C@@H](O)C[C@@](O[C@H]2CC[C@@]3(C)[C@@H](CC[C@]4(C)[C@@H]3CC=C5[C@@H]6CC(C)(C)CC[C@@]6(CC[C@@]45C)C(=O)NCCCCCC(=O)O)C2(C)C)(O[C@H]1[C@H](O)[C@H](O)CO)C(=O)O</t>
  </si>
  <si>
    <t>CC1(C)CC[C@@]23CC[C@@]4(C)[C@]5(C)CC[C@H]6C(C)(C)[C@H](CC[C@]6(C)[C@H]5C[C@H](O)[C@]4(OC2=O)[C@@H]3C1)O[C@@H]7O[C@H](CO)[C@@H](O)[C@H](O)[C@H]7O</t>
  </si>
  <si>
    <t>CC1(C)CC[C@@]23CC[C@@]4(C)[C@]5(C)CC[C@H]6C(C)(C)[C@H](CC[C@]6(C)[C@H]5C[C@H](O)[C@]4(OC2=O)[C@@H]3C1)O[C@H]7O[C@H](CO)[C@@H](O)[C@H](O)[C@@H]7O</t>
  </si>
  <si>
    <t>C[C@@H]1O[C@@H](O[C@H]2CC[C@@]3(C)[C@@H](CC[C@]4(C)[C@@H]3C[C@H](O)[C@]56OC(=O)[C@@]7(CCC(C)(C)C[C@@H]57)CC[C@@]46C)C2(C)C)[C@@H](O)[C@H](O)[C@@H]1O</t>
  </si>
  <si>
    <t>CC1(C)CC[C@@]23CC[C@@]4(C)[C@]5(C)CC[C@H]6C(C)(C)[C@H](CC[C@]6(C)[C@H]5C[C@H](O)[C@]4(OC2=O)[C@@H]3C1)O[C@@H]7O[C@H](CO)[C@@H](O[C@@H]8O[C@H](CO)[C@H](O)[C@H](O)[C@H]8O)[C@H](O)[C@H]7O</t>
  </si>
  <si>
    <t>CC1(C)CC[C@@]23CC[C@@]4(C)[C@]5(C)CC[C@H]6C(C)(C)[C@H](CC[C@]6(C)[C@H]5C[C@H](O)[C@]4(OC2=O)[C@@H]3C1)O[C@@H]7O[C@@H]([C@@H](O)[C@H](O)[C@H]7O)C(=O)O</t>
  </si>
  <si>
    <t>CC1(C)CC[C@@]23CC[C@@]4(C)[C@]5(C)CC[C@H]6C(C)(C)[C@H](CC[C@]6(C)[C@H]5C[C@H](O)[C@]4(OC2=O)[C@@H]3C1)O[C@H]7O[C@@H]([C@@H](O)[C@H](O)[C@@H]7O)C(=O)O</t>
  </si>
  <si>
    <t>COC(=O)CCCCCNC(=O)[C@]12CCC(C)(C)C[C@H]1C3=CC[C@@H]4[C@@]5(C)CC[C@H](O)C(C)(C)[C@@H]5CC[C@@]4(C)[C@]3(C)CC2</t>
  </si>
  <si>
    <t>COC(=O)CCCCCNC(=O)[C@]12CCC(C)(C)C[C@H]1C3=CC[C@@H]4[C@@]5(C)CC[C@H](O[C@@H]6O[C@H](CO)[C@@H](O)[C@H](O)[C@H]6O)C(C)(C)[C@@H]5CC[C@@]4(C)[C@]3(C)CC2</t>
  </si>
  <si>
    <t>COC(=O)CCCCCNC(=O)[C@]12CCC(C)(C)C[C@H]1C3=CC[C@@H]4[C@@]5(C)CC[C@H](O[C@H]6O[C@H](CO)[C@@H](O)[C@H](O)[C@@H]6O)C(C)(C)[C@@H]5CC[C@@]4(C)[C@]3(C)CC2</t>
  </si>
  <si>
    <t>COC(=O)CCCCCNC(=O)[C@]12CCC(C)(C)C[C@H]1C3=CC[C@@H]4[C@@]5(C)CC[C@H](O[C@@H]6O[C@@H](C)[C@@H](O)[C@@H](O)[C@@H]6O)C(C)(C)[C@@H]5CC[C@@]4(C)[C@]3(C)CC2</t>
  </si>
  <si>
    <t>COC(=O)CCCCCNC(=O)[C@]12CCC(C)(C)C[C@H]1C3=CC[C@@H]4[C@@]5(C)CC[C@H](O[C@@H]6O[C@H](CO)[C@@H](O[C@@H]7O[C@H](CO)[C@H](O)[C@H](O)[C@H]7O)[C@H](O)[C@H]6O)C(C)(C)[C@@H]5CC[C@@]4(C)[C@]3(C)CC2</t>
  </si>
  <si>
    <t>COC(=O)CCCCCNC(=O)[C@]12CCC(C)(C)C[C@H]1C3=CC[C@@H]4[C@@]5(C)CC[C@H](O[C@@H]6O[C@@H]([C@@H](O)[C@H](O)[C@H]6O)C(=O)O)C(C)(C)[C@@H]5CC[C@@]4(C)[C@]3(C)CC2</t>
  </si>
  <si>
    <t>COC(=O)CCCCCNC(=O)[C@]12CCC(C)(C)C[C@H]1C3=CC[C@@H]4[C@@]5(C)CC[C@H](O[C@H]6O[C@@H]([C@@H](O)[C@H](O)[C@@H]6O)C(=O)O)C(C)(C)[C@@H]5CC[C@@]4(C)[C@]3(C)CC2</t>
  </si>
  <si>
    <t>COC(=O)CCCCCNC(=O)[C@]12CCC(C)(C)C[C@H]1C3=CC[C@@H]4[C@@]5(C)CC[C@H](O[C@@H]6O[C@@H]([C@@H](O)[C@H](O)[C@H]6O)C(=O)OC)C(C)(C)[C@@H]5CC[C@@]4(C)[C@]3(C)CC2</t>
  </si>
  <si>
    <t>C=CCN=C=S</t>
  </si>
  <si>
    <t>C[S+]([O-])CCCCN=C=S</t>
  </si>
  <si>
    <t>Oc1ccc(N[C@H](c2ccccc2O)P(=O)(O)O)cc1</t>
  </si>
  <si>
    <t>CC1=CC(=O)Oc2cc(OP(=O)(O)O)ccc12</t>
  </si>
  <si>
    <t>OP(=O)(O)Oc1ccc(CNC(=O)CC2=CC(=O)Oc3cc(OP(=O)(O)O)ccc23)cc1</t>
  </si>
  <si>
    <t>OC(=O)CCNC(=O)CC1=CC(=O)Oc2cc(OP(=O)(O)O)ccc12</t>
  </si>
  <si>
    <t>COC(=O)CC1=CC(=O)Oc2cc(OP(=O)(O)O)ccc12</t>
  </si>
  <si>
    <t>COC(=O)[C@H](Cc1ccc(OP(=O)(O)O)cc1)NC(=O)CC2=CC(=O)Oc3cc(OP(=O)(O)O)ccc23</t>
  </si>
  <si>
    <t>CC[C@H](C)[C@H](NC(=O)[C@H](CC(=O)O)NC(=O)[C@H](CCCNC(=N)N)NC(=O)[C@@H](N)[C@@H](C)O)C(=O)N[C@@H](Cc1ccc(OP(=O)(O)O)cc1)C(=O)N[C@@H](CCC(=O)O)C(=O)N[C@@H]([C@@H](C)O)C(=O)N[C@@H](CC(=O)O)C(=O)N[C@@H](Cc2ccc(OP(=O)(O)O)cc2)C(=O)N[C@@H](Cc3ccc(OP(=O)(O)O)cc3)C(=O)N[C@@H](CCCNC(=N)N)C(=O)N[C@@H](CCCCN)C(=O)O</t>
  </si>
  <si>
    <t>Oc1ccc(CCNC(=O)CC2=CC(=O)Oc3cc(OP(=O)(O)O)ccc23)cc1</t>
  </si>
  <si>
    <t>NC(=O)CC1=CC(=O)Oc2cc(OP(=O)(O)O)ccc12</t>
  </si>
  <si>
    <t>OP(=O)(O)Oc1ccc(CCNC(=O)CC2=CC(=O)Oc3cc(OP(=O)(O)O)ccc23)cc1</t>
  </si>
  <si>
    <t>NC(=O)[C@H](Cc1ccc(OP(=O)(O)O)cc1)NC(=O)CC2=CC(=O)Oc3cc(OP(=O)(O)O)ccc23</t>
  </si>
  <si>
    <t>OP(=O)(O)Oc1ccc2C(=CC(=O)Oc2c1)CC(=O)OCc3ccccc3</t>
  </si>
  <si>
    <t>CC[C@H](C)[C@H](NC(=O)[C@@H]1CCCN1C(=O)[C@H](CO)NC(=O)[C@H](CCCCN)NC(=O)[C@H](Cc2ccc(O)cc2)NC(=O)[C@H]3CCCN3C(=O)[C@@H](NC(=O)[C@@H]4CCCN4C(=O)[C@H](CC(=O)N)NC(=O)[C@H](CCC(=O)O)NC(=O)[C@@H](N)CCC(=O)N)[C@@H](C)CC)C(=O)N[C@@H](CC(=O)N)C(=O)O</t>
  </si>
  <si>
    <t>CC[C@H](C)[C@H](NC(=O)[C@H](CC(=O)O)NC(=O)[C@H](CCC(=O)O)NC(=O)[C@H](CCC(=O)O)NC(=O)[C@@H](N)CCC(=O)O)C(=O)N1CCC[C@@H]1C(=O)N[C@@H](Cc2ccc(O)cc2)C(=O)N[C@@H](CCC(=O)O)C(=O)N[C@@H](C(C)C)C(=O)N[C@@H](CC(C)C)C(=O)N3CCC[C@H]3C(=O)N[C@@H](CC(=O)O)C(=O)O</t>
  </si>
  <si>
    <t>CC[C@H](C)[C@H](N)C(=O)N[C@@H](CCC(=O)O)C(=O)N[C@@H](CC(=O)O)C(=O)N1CCC[C@H]1C(=O)N2CCC[C@@H]2C(=O)N[C@@H](Cc3ccc(O)cc3)C(=O)N4CCC[C@@H]4C(=O)N[C@@H](Cc5ccc(O)cc5)C(=O)NCC(=O)N[C@@H](CC(=O)N)C(=O)N[C@@H](CC(=O)O)C(=O)N[C@@H](CO)C(=O)N[C@@H](CC(=O)O)C(=O)O</t>
  </si>
  <si>
    <t>CC(C)[C@H](NC(=O)[C@H](CC(=O)O)NC(=O)[C@H](CCC(=O)O)NC(=O)[C@H](CC(=O)N)NC(=O)[C@@H](N)CC(=O)O)C(=O)N1CCC[C@@H]1C(=O)N[C@@H](Cc2ccc(O)cc2)C(=O)N[C@@H]([C@@H](C)O)C(=O)N[C@@H](Cc3ccccc3)C(=O)N[C@@H](CCCCN)C(=O)N[C@@H]([C@@H](C)O)C(=O)N4CCC[C@H]4C(=O)O</t>
  </si>
  <si>
    <t>CC[C@H](C)[C@H](NC(=O)[C@@H]1CCCN1C(=O)[C@H](CCC(=O)O)NC(=O)[C@H](C)NC(=O)[C@H](Cc2ccc(O)cc2)NC(=O)[C@H]3CCCN3C(=O)[C@H](CC(=O)N)NC(=O)[C@H](CC(=O)O)NC(=O)[C@H](CO)NC(=O)[C@@H]4CCCN4C(=O)[C@@H](N)CC(=O)O)C(=O)N[C@@H](CC(=O)O)C(=O)O</t>
  </si>
  <si>
    <t>C[C@@H](O)[C@H](NC(=O)[C@@H](N)CO)C(=O)N[C@@H](CCC(=O)O)C(=O)N1CCC[C@H]1C(=O)N[C@@H](CCC(=O)N)C(=O)N2CCC[C@@H]2C(=O)N[C@@H](Cc3ccc(O)cc3)C(=O)N[C@@H](CCC(=O)N)C(=O)N4CCC[C@H]4C(=O)NCC(=O)N[C@@H](CCC(=O)O)C(=O)N[C@@H](CC(=O)N)C(=O)O</t>
  </si>
  <si>
    <t>CC(=CCc1c(O)ccc2C(=O)\C(=C\c3ccc(O)c(O)c3)\Oc12)C</t>
  </si>
  <si>
    <t>CCOP(=O)(OCC)[C@H](Nc1ccc(Br)cc1)c2ccccc2O</t>
  </si>
  <si>
    <t>Fc1ccc(Nc2nnc(SCC(=O)c3ccc(Cl)cc3)s2)cc1</t>
  </si>
  <si>
    <t>[O-][N+](=O)c1cc2c3ccccc3C(=O)c4cccc(c1)c24</t>
  </si>
  <si>
    <t>OC(=O)c1ccccc1O</t>
  </si>
  <si>
    <t>OS(=O)(=O)Oc1c2ccccc2c3ccc4c(OS(=O)(=O)O)c5ccccc5c6ccc1c3c46</t>
  </si>
  <si>
    <t>OS(=O)(=O)c1ccc2c3CCCCc3ccc2c1</t>
  </si>
  <si>
    <t>OC(=O)c1ccc(Oc2ccc(cc2)C(=O)c3ccc4C(=O)OC(=O)c4c3)cc1</t>
  </si>
  <si>
    <t>OC(=O)c1cc(NCn2c(S)nc3ccccc23)ccc1O</t>
  </si>
  <si>
    <t>Cc1ccc2c(c1)nc(S)n2CNc3ccc(C(=O)O)c(O)c3</t>
  </si>
  <si>
    <t>Oc1nc2cc(ccc2c(c3ccccc3)c1C(=O)\C=C\c4cccc(c4)[N+](=O)[O-])[N+](=O)[O-]</t>
  </si>
  <si>
    <t>C[C@]12CC[C@H]3[C@@H](CCc4cc(OS(=O)(=O)O)ccc34)[C@@H]1CCC2=O</t>
  </si>
  <si>
    <t>OS(=O)(=O)Oc1ccc(cc1)[N+](=O)[O-]</t>
  </si>
  <si>
    <t>CC(=CCc1cc(ccc1O)C(=O)C2(Oc3cc(O)c(CC=C(C)C)cc3C2=O)c4cc(O)c(O)cc4\C=C\5/Oc6c(CC=C(C)C)c(O)ccc6C5=O)C</t>
  </si>
  <si>
    <t>CC(=CCC\C(=C\Cc1c(O)ccc2cc(oc12)c3cc(O)cc(O)c3CC=C(C)C)\C)C</t>
  </si>
  <si>
    <t>CC(=CCC\C(=C/CC\C(=C/Cc1c(O)cc(O)cc1c2oc3cc(O)ccc3c2)\C)\C)C</t>
  </si>
  <si>
    <t>CC(=CCC\C(=C\Cc1c(O)cc(O)cc1c2oc3cc(O)ccc3c2)\C)C</t>
  </si>
  <si>
    <t>CC(=CCc1c(O)cc(cc1O)C(=O)[C@@H]2[C@H](CC(=C[C@@H]2c3c(O)ccc(C(=O)\C=C\c4ccc(O)cc4O)c3O)C)c5ccc(O)cc5O)C</t>
  </si>
  <si>
    <t>CC(=CCc1c(O)cc(cc1O)C(=O)[C@@H]2[C@H](CC(=C[C@@H]2c3c(O)ccc(C(=O)\C=C\c4ccc(O)cc4)c3O)C)c5ccc(O)cc5O)C</t>
  </si>
  <si>
    <t>CC(=CCc1c(O)cc(cc1O)C(=O)[C@@H]2[C@H](CC(=C[C@@H]2c3c(O)ccc(C(=O)\C=C\c4ccc(O)cc4)c3O)C)c5ccc(O)cc5)C</t>
  </si>
  <si>
    <t>CC(C)C[C@H](NC(=O)[C@H](Cc1ccc(OP(=O)(O)O)cn1)NC(=O)[C@H](CCC(=O)O)NC(=O)[C@H](CC(=O)O)NC(=O)[C@H](C)NC(=O)[C@H](CC(=O)O)NC(=O)C)C(=O)N</t>
  </si>
  <si>
    <t>CC(C)C[C@H](NC(=O)[C@H](Cc1ccc(OP(=O)(O)O)cc1)NC(=O)[C@H](CCC(=O)O)NC(=O)[C@H](CC(=O)O)NC(=O)[C@H](C)NC(=O)[C@H](CC(=O)O)NC(=O)C)C(=O)N</t>
  </si>
  <si>
    <t>OP(=O)(O)c1ccc(Cc2ccc(cc2)P(=O)(O)O)cc1</t>
  </si>
  <si>
    <t>COc1c(CC=C(C)C)c(O)cc(O)c1c2oc3cc(O)ccc3c2C</t>
  </si>
  <si>
    <t>CN(N=O)c1cc(O)ccc1O</t>
  </si>
  <si>
    <t>CN(N=O)c1ccccc1</t>
  </si>
  <si>
    <t>OC(=O)CC[C@H](NC(=O)CNC(=O)c1ccccc1c2ccc(cc2)C(=O)CBr)C(=O)NC(CCC(=O)O)C(=O)O</t>
  </si>
  <si>
    <t>OC(=O)CC[C@H](NC(=O)CNC(=O)COc1ccc(cc1)C(=O)CBr)C(=O)NC(CCC(=O)O)C(=O)O</t>
  </si>
  <si>
    <t>ClCC(=O)c1ccccc1</t>
  </si>
  <si>
    <t>OC(=O)CBr</t>
  </si>
  <si>
    <t>BrCC(=O)c1ccccc1</t>
  </si>
  <si>
    <t>COc1ccc(cc1)C(=O)CBr</t>
  </si>
  <si>
    <t>FC(F)(F)c1ccc(cc1)C(=O)CBr</t>
  </si>
  <si>
    <t>[O-][N+](=O)c1ccc(cc1)C(=O)CBr</t>
  </si>
  <si>
    <t>BrCC(=O)c1ccc(cc1)c2ccccc2</t>
  </si>
  <si>
    <t>BrCC(=O)c1ccc2ccccc2c1</t>
  </si>
  <si>
    <t>BrCC(=O)c1ccccn1</t>
  </si>
  <si>
    <t>Oc1ccc(cc1)C(=O)CBr</t>
  </si>
  <si>
    <t>OC(=O)c1ccccc1c2ccc(cc2)C(=O)CBr</t>
  </si>
  <si>
    <t>OC(=O)COc1ccc(cc1)C(=O)CBr</t>
  </si>
  <si>
    <t>Fc1ccc(cc1)C(=O)CCl</t>
  </si>
  <si>
    <t>Fc1ccc(C(=O)CCl)c(F)c1</t>
  </si>
  <si>
    <t>Oc1ccc(cc1O)C(=O)CCl</t>
  </si>
  <si>
    <t>Fc1ccc(cc1)C(=O)CBr</t>
  </si>
  <si>
    <t>NC(=N)NCCC[C@H](NC(=O)CNC(=O)COc1ccc(cc1)C(=O)CBr)C(=O)NC(CCCNC(=N)N)C(=O)O</t>
  </si>
  <si>
    <t>OC(=O)COc1ccc(cc1)C(=O)CCl</t>
  </si>
  <si>
    <t>BrCC(=O)c1cccc2ccccc12</t>
  </si>
  <si>
    <t>COC(=O)c1c(O)cccc1OCCCCNC(=O)C(Cc2ccc(OC(C(=O)O)C(=O)O)cc2)NC(=O)OC(C)(C)C</t>
  </si>
  <si>
    <t>COC(=O)c1c(O)cccc1OCCCCNC(=O)[C@H](Cc2ccc(OC(C)C(=O)O)c(c2)C(=O)O)NC(=O)OC(C)(C)C</t>
  </si>
  <si>
    <t>COC(=O)c1c(O)cccc1OCCCCNC(=O)[C@H](Cc2ccc(OCC(=O)O)c(c2)C(=O)O)NC(=O)C</t>
  </si>
  <si>
    <t>COC(=O)c1c(O)cccc1OCCCCNC(=O)C(Cc2ccc(OC(C(=O)N)C(=O)O)cc2)NC(=O)OC(C)(C)C</t>
  </si>
  <si>
    <t>[Na+].[Na+].[Na+].CC[C@H](C)[C@H](NC(=O)[C@H](Cc1ccc(cc1)C(=O)P(=O)(O)[O-])NC(=O)[C@H](CC(=O)N)NC(=O)C)C(=O)N[C@@H](CC(=O)[O-])C(=O)N[C@@H](CC(C)C)C(=O)N[C@@H](CC(=O)[O-])C(=O)N</t>
  </si>
  <si>
    <t>OLEANDEROLIDE</t>
  </si>
  <si>
    <t>ALLYL ISOTHIOCYANATE</t>
  </si>
  <si>
    <t>SULFORAPHANE</t>
  </si>
  <si>
    <t>LICOAGROAURONE</t>
  </si>
  <si>
    <t>SALICYLIC ACID</t>
  </si>
  <si>
    <t>ESTRONE SULFURIC ACID</t>
  </si>
  <si>
    <t>LICOAGRONE</t>
  </si>
  <si>
    <t>MULBERROFURAN D</t>
  </si>
  <si>
    <t>MULBERROFURAN W</t>
  </si>
  <si>
    <t>ALBAFURAN A</t>
  </si>
  <si>
    <t>KUWANON J</t>
  </si>
  <si>
    <t>KUWANON R</t>
  </si>
  <si>
    <t>KUWANON V</t>
  </si>
  <si>
    <t>GLYCYBENZOFURAN</t>
  </si>
  <si>
    <t>DEPHOSTATIN</t>
  </si>
  <si>
    <t>PHENACYL CHLORIDE</t>
  </si>
  <si>
    <t>BROMOACETIC ACID</t>
  </si>
  <si>
    <t>Keratolytic</t>
  </si>
  <si>
    <t>Estrogen</t>
  </si>
  <si>
    <t>anti-inflammatory agents (salicylic acid derivatives)</t>
  </si>
  <si>
    <t>estrogens</t>
  </si>
  <si>
    <t>10.1021/jm0495778</t>
  </si>
  <si>
    <t>10.1016/j.bmcl.2015.08.065</t>
  </si>
  <si>
    <t>10.1016/j.ejmech.2012.01.038</t>
  </si>
  <si>
    <t>10.1016/j.bmcl.2008.04.021</t>
  </si>
  <si>
    <t>10.1016/j.bmc.2016.03.030</t>
  </si>
  <si>
    <t>10.1016/j.bmcl.2013.08.102</t>
  </si>
  <si>
    <t>10.1021/jm990329z</t>
  </si>
  <si>
    <t>10.1016/j.bmcl.2009.09.102</t>
  </si>
  <si>
    <t>10.1016/s0960-894x(01)00197-4</t>
  </si>
  <si>
    <t>10.1016/j.bmcl.2010.07.110</t>
  </si>
  <si>
    <t>10.1016/0960-894X(95)00156-N</t>
  </si>
  <si>
    <t>10.1016/s0960-894x(02)00681-9</t>
  </si>
  <si>
    <t>ZincID</t>
  </si>
  <si>
    <t>IC50(nM)</t>
  </si>
  <si>
    <t>EC50(nM)</t>
  </si>
  <si>
    <t>Kd(nM)</t>
  </si>
  <si>
    <t>Ki(nM)</t>
  </si>
  <si>
    <t>kon(M-1s-1)</t>
  </si>
  <si>
    <t>koff(s-1)</t>
  </si>
  <si>
    <t>pH</t>
  </si>
  <si>
    <t>Temp</t>
  </si>
  <si>
    <t>Source</t>
  </si>
  <si>
    <t>DOI</t>
  </si>
  <si>
    <t>Patent_number</t>
  </si>
  <si>
    <t>Institution</t>
  </si>
  <si>
    <t>ligand_name</t>
  </si>
  <si>
    <t>ZINC13099299</t>
  </si>
  <si>
    <t>ZINC40425072</t>
  </si>
  <si>
    <t>ZINC40974622</t>
  </si>
  <si>
    <t>ZINC40975289</t>
  </si>
  <si>
    <t>ZINC40975291</t>
  </si>
  <si>
    <t>ZINC40834621</t>
  </si>
  <si>
    <t>ZINC40424365</t>
  </si>
  <si>
    <t>ZINC40425173</t>
  </si>
  <si>
    <t>ZINC40980226</t>
  </si>
  <si>
    <t>ZINC40980228</t>
  </si>
  <si>
    <t>ZINC40979992</t>
  </si>
  <si>
    <t>ZINC40428996</t>
  </si>
  <si>
    <t>ZINC40424207</t>
  </si>
  <si>
    <t>ZINC40979980</t>
  </si>
  <si>
    <t>ZINC42920155</t>
  </si>
  <si>
    <t>ZINC40980202</t>
  </si>
  <si>
    <t>ZINC40424764</t>
  </si>
  <si>
    <t>ZINC40980204</t>
  </si>
  <si>
    <t>ZINC42806607</t>
  </si>
  <si>
    <t>ZINC49888655</t>
  </si>
  <si>
    <t>ZINC49888752</t>
  </si>
  <si>
    <t>ZINC12971207</t>
  </si>
  <si>
    <t>ZINC12971206</t>
  </si>
  <si>
    <t>ZINC87722265</t>
  </si>
  <si>
    <t>ZINC39129532</t>
  </si>
  <si>
    <t>ZINC34459532</t>
  </si>
  <si>
    <t>ZINC89455516</t>
  </si>
  <si>
    <t>ZINC34816479</t>
  </si>
  <si>
    <t>ZINC89455520</t>
  </si>
  <si>
    <t>ZINC87722269</t>
  </si>
  <si>
    <t>ZINC89455525</t>
  </si>
  <si>
    <t>ZINC87722271</t>
  </si>
  <si>
    <t>ZINC39081428</t>
  </si>
  <si>
    <t>ZINC34105019</t>
  </si>
  <si>
    <t>ZINC34399598</t>
  </si>
  <si>
    <t>ZINC89455540</t>
  </si>
  <si>
    <t>ZINC16195099</t>
  </si>
  <si>
    <t>ZINC89455611</t>
  </si>
  <si>
    <t>ZINC87722318</t>
  </si>
  <si>
    <t>ZINC89455613</t>
  </si>
  <si>
    <t>ZINC87722320</t>
  </si>
  <si>
    <t>ZINC38323576</t>
  </si>
  <si>
    <t>ZINC15685406</t>
  </si>
  <si>
    <t>ZINC33658203</t>
  </si>
  <si>
    <t>ZINC87722321</t>
  </si>
  <si>
    <t>ZINC15357264</t>
  </si>
  <si>
    <t>ZINC13532516</t>
  </si>
  <si>
    <t>ZINC89455616</t>
  </si>
  <si>
    <t>ZINC87722324</t>
  </si>
  <si>
    <t>ZINC96142513</t>
  </si>
  <si>
    <t>ZINC96142515</t>
  </si>
  <si>
    <t>ZINC96142517</t>
  </si>
  <si>
    <t>ZINC96142519</t>
  </si>
  <si>
    <t>ZINC96142521</t>
  </si>
  <si>
    <t>ZINC96142523</t>
  </si>
  <si>
    <t>ZINC96142525</t>
  </si>
  <si>
    <t>ZINC96142527</t>
  </si>
  <si>
    <t>ZINC96142529</t>
  </si>
  <si>
    <t>ZINC96142531</t>
  </si>
  <si>
    <t>ZINC96177637</t>
  </si>
  <si>
    <t>ZINC59224875</t>
  </si>
  <si>
    <t>ZINC59144807</t>
  </si>
  <si>
    <t>ZINC96177638</t>
  </si>
  <si>
    <t>ZINC96177639</t>
  </si>
  <si>
    <t>ZINC96177640</t>
  </si>
  <si>
    <t>ZINC96177641</t>
  </si>
  <si>
    <t>ZINC96177642</t>
  </si>
  <si>
    <t>ZINC15012709</t>
  </si>
  <si>
    <t>ZINC13940165</t>
  </si>
  <si>
    <t>ZINC96177643</t>
  </si>
  <si>
    <t>ZINC38140516</t>
  </si>
  <si>
    <t>ZINC12958304</t>
  </si>
  <si>
    <t>ZINC03978827</t>
  </si>
  <si>
    <t>ZINC03871576</t>
  </si>
  <si>
    <t>ZINC03983877</t>
  </si>
  <si>
    <t>ZINC13543704</t>
  </si>
  <si>
    <t>ZINC03869685</t>
  </si>
  <si>
    <t>ZINC04096258</t>
  </si>
  <si>
    <t>ZINC03872446</t>
  </si>
  <si>
    <t>ZINC03978829</t>
  </si>
  <si>
    <t>ZINC00608205</t>
  </si>
  <si>
    <t>ZINC01760380</t>
  </si>
  <si>
    <t>ZINC27518408</t>
  </si>
  <si>
    <t>37.00 C</t>
  </si>
  <si>
    <t>25.00 C</t>
  </si>
  <si>
    <t>30.00 C</t>
  </si>
  <si>
    <t>Curated from the literature by BindingDB</t>
  </si>
  <si>
    <t>US Patent</t>
  </si>
  <si>
    <t>10.1021/jm8002526</t>
  </si>
  <si>
    <t>10.1002/cbic.200400135</t>
  </si>
  <si>
    <t>10.1002/cbic.200600287</t>
  </si>
  <si>
    <t>10.1111/cbdd.12189</t>
  </si>
  <si>
    <t>10.1002/cmdc.201100077</t>
  </si>
  <si>
    <t>10.1016/j.carres.2010.10.023</t>
  </si>
  <si>
    <t>10.1039/c4ob00214h</t>
  </si>
  <si>
    <t>10.1039/c2dt30198a</t>
  </si>
  <si>
    <t>10.1002/cbdv.201000242</t>
  </si>
  <si>
    <t>10.1111/cbdd.12587</t>
  </si>
  <si>
    <t>10.1016/j.bioorg.2017.01.007</t>
  </si>
  <si>
    <t>10.1186/s12858-017-0083-3</t>
  </si>
  <si>
    <t>10.3109/14756366.2012.723206</t>
  </si>
  <si>
    <t>10.1016/j.bmcl.2006.08.118</t>
  </si>
  <si>
    <t>US9725430</t>
  </si>
  <si>
    <t>US8987474</t>
  </si>
  <si>
    <t>US9217012</t>
  </si>
  <si>
    <t>US9340574</t>
  </si>
  <si>
    <t>US9522881</t>
  </si>
  <si>
    <t>Moffitt Cancer Center</t>
  </si>
  <si>
    <t>Max-Planck-Institut f&amp;uuml;r Kohlenforschung</t>
  </si>
  <si>
    <t>McGill University</t>
  </si>
  <si>
    <t>Central Drug Research Institute,</t>
  </si>
  <si>
    <t>Tianjin Medical University</t>
  </si>
  <si>
    <t>Zydus Research Centre</t>
  </si>
  <si>
    <t>East China University of Science and Technology</t>
  </si>
  <si>
    <t>Jiangnan University</t>
  </si>
  <si>
    <t>Lanzhou University</t>
  </si>
  <si>
    <t>Shanxi University</t>
  </si>
  <si>
    <t>Panjab University</t>
  </si>
  <si>
    <t>Catholic University of Daegu</t>
  </si>
  <si>
    <t>Concordia University of Wisconsin</t>
  </si>
  <si>
    <t>Yanbian University College of Pharmacy</t>
  </si>
  <si>
    <t>CHILDREN HOSPITAL MEDICAL CENTER</t>
  </si>
  <si>
    <t>University of South Florida; H. Lee Moffitt Cancer Center and Research Institute, Inc.</t>
  </si>
  <si>
    <t>Indiana University Research and Technology Corporation</t>
  </si>
  <si>
    <t>(3Z)-3-[2-(2-nitrophenyl)hydrazin-1-ylidene]-2-oxo-2,3-dihydro-1H-indole-5-sulfonic acid::NSC-117199::NSC117199</t>
  </si>
  <si>
    <t>(3Z)-3-[2-(2-carboxyphenyl)hydrazin-1-ylidene]-2-oxo-2,3-dihydro-1H-indole-5-carboxylic acid::Oxindole scaffold, 14a</t>
  </si>
  <si>
    <t>(3Z)-3-[2-(3-carboxyphenyl)hydrazin-1-ylidene]-2-oxo-2,3-dihydro-1H-indole-5-carboxylic acid::Oxindole scaffold, 14b</t>
  </si>
  <si>
    <t>3-{2-[(3Z)-2-oxo-5-(propan-2-ylsulfamoyl)-2,3-dihydro-1H-indol-3-ylidene]hydrazin-1-yl}benzoic acid::Oxindole scaffold, 10a</t>
  </si>
  <si>
    <t>4-{2-[(3Z)-2-oxo-5-(propan-2-ylsulfamoyl)-2,3-dihydro-1H-indol-3-ylidene]hydrazin-1-yl}benzoic acid::Oxindole scaffold, 10b</t>
  </si>
  <si>
    <t>(3Z)-3-[2-(2-nitrophenyl)hydrazin-1-ylidene]-2-oxo-2,3-dihydro-1H-indole-5-sulfonamide::Oxindole scaffold, 10c</t>
  </si>
  <si>
    <t>(3Z)-N-[(4-chlorophenyl)methyl]-3-[2-(2-nitrophenyl)hydrazin-1-ylidene]-2-oxo-2,3-dihydro-1H-indole-5-sulfonamide::Oxindole scaffold, 10d</t>
  </si>
  <si>
    <t>3-{2-[(3Z)-5-{[(4-methylphenyl)methyl]sulfamoyl}-2-oxo-2,3-dihydro-1H-indol-3-ylidene]hydrazin-1-yl}benzoic acid::Oxindole scaffold, 10e</t>
  </si>
  <si>
    <t>4-{2-[(3Z)-5-(benzylsulfamoyl)-2-oxo-2,3-dihydro-1H-indol-3-ylidene]hydrazin-1-yl}benzoic acid::Oxindole scaffold, 10f</t>
  </si>
  <si>
    <t>3-{2-[(3Z)-5-{[(3-chlorophenyl)methyl]sulfamoyl}-2-oxo-2,3-dihydro-1H-indol-3-ylidene]hydrazin-1-yl}benzoic acid::Oxindole scaffold, 10g</t>
  </si>
  <si>
    <t>3-{2-[(3Z)-5-{[(4-chlorophenyl)methyl]sulfamoyl}-2-oxo-2,3-dihydro-1H-indol-3-ylidene]hydrazin-1-yl}benzoic acid::Oxindole scaffold, 10h</t>
  </si>
  <si>
    <t>4-{2-[(3Z)-5-{[(4-chlorophenyl)methyl]sulfamoyl}-2-oxo-2,3-dihydro-1H-indol-3-ylidene]hydrazin-1-yl}benzoic acid::Oxindole scaffold, 10i</t>
  </si>
  <si>
    <t>4-{2-[(3Z)-5-{[(2-chlorophenyl)methyl]sulfamoyl}-2-oxo-2,3-dihydro-1H-indol-3-ylidene]hydrazin-1-yl}benzoic acid::Oxindole scaffold, 10j</t>
  </si>
  <si>
    <t>3-{2-[(3Z)-5-{[(2-chlorophenyl)methyl]sulfamoyl}-2-oxo-2,3-dihydro-1H-indol-3-ylidene]hydrazin-1-yl}benzoic acid::Oxindole scaffold, 10k</t>
  </si>
  <si>
    <t>2-{2-[(3Z)-5-({[4-chloro-3-(trifluoromethyl)phenyl]methyl}sulfamoyl)-2-oxo-2,3-dihydro-1H-indol-3-ylidene]hydrazin-1-yl}benzoic acid::Oxindole scaffold, 10l</t>
  </si>
  <si>
    <t>3-{2-[(3Z)-5-{[(4-fluorophenyl)methyl]sulfamoyl}-2-oxo-2,3-dihydro-1H-indol-3-ylidene]hydrazin-1-yl}benzoic acid::Oxindole scaffold, 10m</t>
  </si>
  <si>
    <t>4-{2-[(3Z)-5-{[(4-fluorophenyl)methyl]sulfamoyl}-2-oxo-2,3-dihydro-1H-indol-3-ylidene]hydrazin-1-yl}benzoic acid::Oxindole scaffold, 10n</t>
  </si>
  <si>
    <t>3-{2-[(3Z)-5-{[(3-chloro-4-fluorophenyl)methyl]sulfamoyl}-2-oxo-2,3-dihydro-1H-indol-3-ylidene]hydrazin-1-yl}benzoic acid::Oxindole scaffold, 10o</t>
  </si>
  <si>
    <t>3-{2-[(3Z)-5-{[2-(2,4-dichlorophenyl)ethyl]sulfamoyl}-2-oxo-2,3-dihydro-1H-indol-3-ylidene]hydrazin-1-yl}benzoic acid::Oxindole scaffold, 10p</t>
  </si>
  <si>
    <t>4-{2-[(3Z)-5-({[4-chloro-3-(trifluoromethyl)phenyl]methyl}sulfamoyl)-2-oxo-2,3-dihydro-1H-indol-3-ylidene]hydrazin-1-yl}benzoic acid::Oxindole scaffold, 10q</t>
  </si>
  <si>
    <t>3-{2-[(3Z)-5-({[4-chloro-3-(trifluoromethyl)phenyl]methyl}sulfamoyl)-2-oxo-2,3-dihydro-1H-indol-3-ylidene]hydrazin-1-yl}benzoic acid::Oxindole scaffold, 10r</t>
  </si>
  <si>
    <t>CHEMBL1945189::Roseophilin, 1</t>
  </si>
  <si>
    <t>Roseophilin, 2</t>
  </si>
  <si>
    <t>Roseophilin analogue, 3</t>
  </si>
  <si>
    <t>3-chloro-2-(5-{1-[(2Z)-2H-pyrrol-2-ylidene]ethyl}furan-2-yl)-1H-pyrrole, 4</t>
  </si>
  <si>
    <t>2-(5-{1-[(2Z)-2H-pyrrol-2-ylidene]ethyl}furan-2-yl)-1H-pyrrole hydrochloride, 5::CHEMBL1765359</t>
  </si>
  <si>
    <t>Nonylprodigiosin, 6</t>
  </si>
  <si>
    <t>Cyclic analogue, 7</t>
  </si>
  <si>
    <t>Cyclic analogue, 8</t>
  </si>
  <si>
    <t>Acyclic analogue, 11</t>
  </si>
  <si>
    <t>Acyclic analogue, 12</t>
  </si>
  <si>
    <t>Acyclic analogue, 13</t>
  </si>
  <si>
    <t>Acyclic analogue, 14</t>
  </si>
  <si>
    <t>Acyclic analogue, 15</t>
  </si>
  <si>
    <t>Acyclic analogue, 16</t>
  </si>
  <si>
    <t>Acyclic analogue, 18</t>
  </si>
  <si>
    <t>Thioxothiazolidinone derivative, 4</t>
  </si>
  <si>
    <t>Thioxothiazolidinone derivative, 5</t>
  </si>
  <si>
    <t>Thioxothiazolidinone derivative, 6</t>
  </si>
  <si>
    <t>Thioxothiazolidinone derivative, 7</t>
  </si>
  <si>
    <t>Thioxothiazolidinone derivative, 8</t>
  </si>
  <si>
    <t>Thioxothiazolidinone derivative, 9</t>
  </si>
  <si>
    <t>Thioxothiazolidinone derivative, 10</t>
  </si>
  <si>
    <t>Thioxothiazolidinone derivative, 11</t>
  </si>
  <si>
    <t>Thioxothiazolidinone derivative, 12</t>
  </si>
  <si>
    <t>Thioxothiazolidinone derivative, 13</t>
  </si>
  <si>
    <t>Thioxothiazolidinone derivative, 14</t>
  </si>
  <si>
    <t>Thioxothiazolidinone derivative, 15</t>
  </si>
  <si>
    <t>Thioxothiazolidinone derivative, 17</t>
  </si>
  <si>
    <t>Thioxothiazolidinone derivative, 1</t>
  </si>
  <si>
    <t>PTP1B Inhibitor, 5</t>
  </si>
  <si>
    <t>PTP1B Inhibitor, 6</t>
  </si>
  <si>
    <t>PTP1B Inhibitor, 7</t>
  </si>
  <si>
    <t>PTP1B Inhibitor, 10</t>
  </si>
  <si>
    <t>PTP1B Inhibitor, 11</t>
  </si>
  <si>
    <t>PTP1B Inhibitor, 12</t>
  </si>
  <si>
    <t>PTP1B Inhibitor, 13</t>
  </si>
  <si>
    <t>PTP1B Inhibitor, 14</t>
  </si>
  <si>
    <t>PTP1B Inhibitor, 15</t>
  </si>
  <si>
    <t>PTP1B Inhibitor, 19</t>
  </si>
  <si>
    <t>(5Z)&amp;#8208;5&amp;#8208;({2&amp;#8208;[(3&amp;#8208; chlorophenyl)methoxy]phenyl}methylidene)imidazolidine&amp;#8208; 2,4&amp;#8208;dione (comp#a)</t>
  </si>
  <si>
    <t>(5Z)&amp;#8208;5&amp;#8208;({2&amp;#8208;[(4&amp;#8208; chlorophenyl)methoxy]phenyl}methylidene)imidazolidine&amp;#8208; 2,4&amp;#8208;dione (comp#b)</t>
  </si>
  <si>
    <t>(5Z)&amp;#8208;5&amp;#8208;({2&amp;#8208;[(2,4&amp;#8208; dichlorophenyl)methoxy]phenyl}methylidene)imidazolidine&amp;#8208; 2,4&amp;#8208;dione (comp#c)</t>
  </si>
  <si>
    <t>(5Z)&amp;#8208;5&amp;#8208;{[3&amp;#8208;(2&amp;#8208; phenylethoxy)phenyl]methylidene}imidazolidine&amp;#8208;2,4&amp;#8208; dione (comp#e)</t>
  </si>
  <si>
    <t>(5Z)&amp;#8208;5&amp;#8208;{[3&amp;#8208;(3&amp;#8208; phenylpropoxy)phenyl]methylidene}imidazolidine&amp;#8208;2,4&amp;#8208; dione (comp#f)</t>
  </si>
  <si>
    <t>(5Z)&amp;#8208;5&amp;#8208;({3&amp;#8208;[(4&amp;#8208; chlorophenyl)methoxy]phenyl}methylidene)imidazolidine&amp;#8208; 2,4&amp;#8208;dione (comp#g)</t>
  </si>
  <si>
    <t>(5Z)&amp;#8208;5&amp;#8208;({3&amp;#8208;[(2,4&amp;#8208; dichlorophenyl)methoxy]phenyl}methylidene)imidazolidine&amp;#8208; 2,4&amp;#8208;dione (comp#h)</t>
  </si>
  <si>
    <t>(5Z)&amp;#8208;5&amp;#8208;({3&amp;#8208;[(3,4&amp;#8208; dichlorophenyl)methoxy]phenyl}methylidene)imidazolidine&amp;#8208; 2,4&amp;#8208;dione (comp#i)</t>
  </si>
  <si>
    <t>(5Z)&amp;#8208;5&amp;#8208;({4&amp;#8208;[(2,4&amp;#8208; dichlorophenyl)methoxy]phenyl}methylidene)imidazolidine&amp;#8208; 2,4&amp;#8208;dione (comp#j)</t>
  </si>
  <si>
    <t>(5Z)&amp;#8208;5&amp;#8208;({4&amp;#8208;[(3,4&amp;#8208; dichlorophenyl)methoxy]phenyl}methylidene)imidazolidine&amp;#8208; 2,4&amp;#8208;dione (comp#k)</t>
  </si>
  <si>
    <t>(5Z)&amp;#8208;5&amp;#8208;({4&amp;#8208;[(4&amp;#8208; methoxyphenyl)methoxy]phenyl}methylidene)imidazolidine&amp;#8208; 2,4&amp;#8208;dione (comp#l)</t>
  </si>
  <si>
    <t>({7-[2-(1H-1,2,3-benzotriazol-1-yl)-2-({4-[difluoro(phosphono)methyl]phenyl}methyl)-3-oxo-3-phenylpropyl]-3-bromonaphthalen-2-yl}difluoromethyl)phosphonic acid (10a)</t>
  </si>
  <si>
    <t>({7-[2-(1H-1,2,3-benzotriazol-1-yl)-2-({3-bromo-4-[difluoro(phosphono)methyl]phenyl}methyl)-3-oxo-3-phenylpropyl]-3-bromonaphthalen-2-yl}difluoromethyl)phosphonic acid (10b)</t>
  </si>
  <si>
    <t>({7-[2-(1H-1,2,3-benzotriazol-1-yl)-2-({4-bromo-3-[difluoro(phosphono)methyl]phenyl}methyl)-3-oxo-3-phenylpropyl]-3-bromonaphthalen-2-yl}difluoromethyl)phosphonic acid (10c)</t>
  </si>
  <si>
    <t>({7-[2-({4-[(aminosulfinyl)difluoromethyl]-3-bromophenyl}methyl)-2-(1H-1,2,3-benzotriazol-1-yl)-3-oxo-3-phenylpropyl]-3-bromonaphthalen-2-yl}difluoromethyl)phosphonic acid (10d)</t>
  </si>
  <si>
    <t>({7-[2-(1H-1,2,3-benzotriazol-1-yl)-3-oxo-3-phenyl-2-{[4-(1,1,3-trioxo-1&amp;#955;&amp;#8310;,2-thiazolidin-5-yl)phenyl]methyl}propyl]-3-bromonaphthalen-2-yl}difluoromethyl)phosphonic acid (10e)</t>
  </si>
  <si>
    <t>({7-[2-(1H-1,2,3-benzotriazol-1-yl)-2-{[3-methyl-4-(1,1,3-trioxo-1&amp;#955;&amp;#8310;,2-thiazolidin-5-yl)phenyl]methyl}-3-oxo-3-phenylpropyl]-3-bromonaphthalen-2-yl}difluoromethyl)phosphonic acid (10f)</t>
  </si>
  <si>
    <t>({7-[2-(1H-1,2,3-benzotriazol-1-yl)-2-{[3-fluoro-4-(1,1,3-trioxo-1&amp;#955;&amp;#8310;,2-thiazolidin-5-yl)phenyl]methyl}-3-oxo-3-phenylpropyl]-3-bromonaphthalen-2-yl}difluoromethyl)phosphonic acid (10g)</t>
  </si>
  <si>
    <t>({7-[2-(1H-1,2,3-benzotriazol-1-yl)-2-({6-bromo-7-[difluoro(phosphono)methyl]naphthalen-2-yl}methyl)-3-oxo-3-phenylpropyl]-3-bromonaphthalen-2-yl}difluoromethyl)phosphonic acid (10h)::CHEMBL1938814</t>
  </si>
  <si>
    <t>({7-[2-(1H-1,2,3-benzotriazol-1-yl)-2-({6-bromo-7-[difluoro(phosphono)methyl]quinolin-2-yl}methyl)-3-oxo-3-phenylpropyl]-3-bromonaphthalen-2-yl}difluoromethyl)phosphonic acid (10i)</t>
  </si>
  <si>
    <t>({7-[2-({7-[(aminosulfinyl)difluoromethyl]-6-bromonaphthalen-2-yl}methyl)-2-(1H-1,2,3-benzotriazol-1-yl)-3-oxo-3-phenylpropyl]-3-bromonaphthalen-2-yl}difluoromethyl)phosphonic acid (10j)</t>
  </si>
  <si>
    <t>({7-[2-({7-[(aminosulfinyl)difluoromethyl]-6-bromoquinolin-2-yl}methyl)-2-(1H-1,2,3-benzotriazol-1-yl)-3-oxo-3-phenylpropyl]-3-bromonaphthalen-2-yl}difluoromethyl)phosphonic acid (10k)</t>
  </si>
  <si>
    <t>({2-[2-(1H-1,2,3-benzotriazol-1-yl)-2-({3-bromo-4-[difluoro(phosphono)methyl]phenyl}methyl)-3-oxo-3-phenylpropyl]-6-bromoquinolin-7-yl}difluoromethyl)phosphonic acid (10l)</t>
  </si>
  <si>
    <t>({2-[2-({4-[(aminosulfinyl)difluoromethyl]-3-bromophenyl}methyl)-2-(1H-1,2,3-benzotriazol-1-yl)-3-oxo-3-phenylpropyl]-6-bromoquinolin-7-yl}difluoromethyl)phosphonic acid (10m)</t>
  </si>
  <si>
    <t>({2-[2-(1H-1,2,3-benzotriazol-1-yl)-2-({6-bromo-7-[difluoro(phosphono)methyl]quinolin-2-yl}methyl)-3-oxo-3-phenylpropyl]-6-bromoquinolin-7-yl}difluoromethyl)phosphonic acid (10n)</t>
  </si>
  <si>
    <t>({2-[2-({7-[(aminosulfinyl)difluoromethyl]-6-bromoquinolin-2-yl}methyl)-2-(1H-1,2,3-benzotriazol-1-yl)-3-oxo-3-phenylpropyl]-6-bromoquinolin-7-yl}difluoromethyl)phosphonic acid (10o)</t>
  </si>
  <si>
    <t>1-[4-(carboxycarbonyl)phenyl]triaz-2-yn-2-ium-1-ide (7)</t>
  </si>
  <si>
    <t>Methyl 2,3,4-tri-O-benzyl-6-O-[1-(4-(2-methoxy-2- oxoacetyl)phenyl)-1H-1,2,3-triazol-4-yl methyl] a-D-glucopyranoside (13)</t>
  </si>
  <si>
    <t>Methyl 2,3,4-tri-O-benzyl-6-O-[1-(4- (carboxycarbonyl)phenyl)-1H-1,2,3-triazol-4-ylmethyl] a-D-glucopyranoside (15)</t>
  </si>
  <si>
    <t>1-(4-(2-Methoxy-2-oxoacetyl)phenyl)-1H-1,2,3-triazol-4- ylmethyl 2,3,4,6-tetra-O-benzyl-a-D-glucopyranoside (17)</t>
  </si>
  <si>
    <t>1-(4-Carboxyphenyl)-1H-1,2,3-triazol-4-ylmethyl 2,3,4,6- tetra-O-benzyl a-D-glucopyranoside (18)</t>
  </si>
  <si>
    <t>1-(4-(Carboxycarbonyl)phenyl)-1H-1,2,3-triazol-4- ylmethyl 2,3,4,6-tetra-O-benzyl a-D-glucopyranoside (19)</t>
  </si>
  <si>
    <t>N&amp;#8208;{4&amp;#8208;[4&amp;#8208;(furan&amp;#8208;2&amp;#8208;amido)phenyl]phenyl}furan&amp;#8208;2&amp;#8208; carboxamide (1)</t>
  </si>
  <si>
    <t>N,N&amp;#39;-(biphenyl-4,4&amp;#39;-diyl)dibenzamide (3)</t>
  </si>
  <si>
    <t>N,N&amp;#39;-([1,1&amp;#39;-biphenyl]-4,4&amp;#39;-diyl)bis(4-fluorobenzamide) (6)</t>
  </si>
  <si>
    <t>N,N&amp;#39;-([1,1&amp;#39;-biphenyl]-4,4&amp;#39;-diyl)dicyclohexanecarboxamide (7)</t>
  </si>
  <si>
    <t>N,N&amp;#39;-([1,1&amp;#39;-biphenyl]-4,4&amp;#39;-diyl)bis(3-methylbutanamide) (8)</t>
  </si>
  <si>
    <t>di-tert-butyl4,4&amp;#39;-(([1,1&amp;#39;-biphenyl]-4,4&amp;#39;-diylbis(azanediyl))bis(carbonyl))bis(piperidine-1-carboxylate) (11)</t>
  </si>
  <si>
    <t>N,N&amp;#39;-([1,1&amp;#39;-biphenyl]-4,4&amp;#39;-diyl)bis(1-(4-fluorobenzoyl)piperidine-4-carboxamide) (13)</t>
  </si>
  <si>
    <t>N,N&amp;#39;-(biphenyl-4,4&amp;#39;-diyl)bis(1-benzoylpiperidine-4-carboxamide) (14)</t>
  </si>
  <si>
    <t>N,N&amp;#39;-([1,1&amp;#39;-biphenyl]-4,4&amp;#39;-diyl)bis(1-(furan-2-carbonyl)piperidine-4-carboxamide) (15)</t>
  </si>
  <si>
    <t>N,N&amp;#39;-([1,1&amp;#39;-biphenyl]-4,4&amp;#39;-diyl)bis(1-(cyclohexanecarbonyl)piperidine-4-carboxamide) (16)</t>
  </si>
  <si>
    <t>N,N&amp;#39;-([1,1&amp;#39;-biphenyl]-4,4&amp;#39;-diyl)bis(1-(3-methylbutanoyl)piperidine-4-carboxamide) (17)</t>
  </si>
  <si>
    <t>N-phenyl-4-[4-(phenylcarbamoyl)phenyl]benzamide (20)</t>
  </si>
  <si>
    <t>Methyl 4-(4-benzamidophenyl)benzoate (23)</t>
  </si>
  <si>
    <t>4-(4-benzamidophenyl)-N-phenylbenzamide (25)</t>
  </si>
  <si>
    <t>N-(6-(4-(furan-2-carboxamido)phenyl)pyridin-3-yl)furan-2-carboxamide (27)</t>
  </si>
  <si>
    <t>N-(6-(4-benzamidophenyl)pyridin-3-yl)benzamide (28)</t>
  </si>
  <si>
    <t>4-fluoro-N-(6-(4-(4-fluorobenzamido)phenyl)pyridin-3-yl)benzamide (29)</t>
  </si>
  <si>
    <t>N-(6-(4-(cyclohexanecarboxamido)phenyl)pyridin-3-yl)cyclohexanecarboxamide (30)</t>
  </si>
  <si>
    <t>3-methyl-N-(6-(4-(3-methylbutanamido)phenyl)pyridin-3-yl)butanamide (31)</t>
  </si>
  <si>
    <t>NSC-114945::OLEANOLIC_ACID::Oleanolic acid::Oleanolic acid (OA)(Compound 1)</t>
  </si>
  <si>
    <t>(1R,2S,3S,8R,9S,12S)-8-dodecyl-3,12-dimethyl-9-[(1E)-tetradec-1-en-1-yl]-4,11-dioxatricyclo[7.3.0.0,&amp;#8310;]dodec-6-ene-5,10-dione (6)</t>
  </si>
  <si>
    <t>(1R,2S,3S,8R,9S,12S)-8-dodecyl-3,12-dimethyl-9-[(1E)-pentadec-1-en-1-yl]-4,11-dioxatricyclo[7.3.0.0,&amp;#8310;]dodec-6-ene-5,10-dione (7)</t>
  </si>
  <si>
    <t>(3S,3aR,4S,7R,7aS)-4-acetyl-7-dodecyl-3-methyl-1-oxo-7a-[(1E)-pentadec-1-en-1-yl]-1,3,3a,4,7,7a-hexahydro-2-benzofuran-5-carboxylic acid (9)</t>
  </si>
  <si>
    <t>(3S,3aR,4S,7aS)-4-acetyl-7-dodecyl-3-methyl-1-oxo-7a-[(1E)-pentadec-1-en-1-yl]-1,3,3a,4,7,7a-hexahydro-2-benzofuran-5-carboxylic acid (10)</t>
  </si>
  <si>
    <t>Paracaseolide A (13)</t>
  </si>
  <si>
    <t>(1S,4S,5R,10R,11S,12R)-5-dodecyl-1,10-dimethyl-3,8-dioxo-2,9,13-trioxatetracyclo[8.2.1.0&amp;#8308;,.0&amp;#8311;,]tridec-6-ene-4-carbaldehyde (14)</t>
  </si>
  <si>
    <t>(1R,6R,7S,10S,11R,12S)-6-dodecyl-7-(hydroxymethyl)-1,10-dimethyl-2,9,13-trioxatetracyclo[8.2.1.0&amp;#8308;,.0&amp;#8311;,]tridec-4-ene-3,8-dione (15)</t>
  </si>
  <si>
    <t>2-((5-Bromo-2-oxybenzylidene)amino)benzoato-diaqua-oxovanadium(IV) (1)</t>
  </si>
  <si>
    <t>2-((5-Bromo-2-oxybenzylidene)amino)benzoato-diaqua-oxovanadium(IV) (2)</t>
  </si>
  <si>
    <t>Bis(4-chloro-2-((phenylimino)methyl)phenolate)-oxovanadium(IV) (3)</t>
  </si>
  <si>
    <t>Bis(4-bromo-2-((phenylimino)methyl)phenolate)-oxovanadium(IV) (4)</t>
  </si>
  <si>
    <t>Bis(4-nitro-2-((phenylimino)methyl)phenolate)-oxovanadium(IV) (5)</t>
  </si>
  <si>
    <t>2-amino-6-chloropurine::6-Cl-purine (1)::6-chloroguanine::CHEMBL226396</t>
  </si>
  <si>
    <t>6-Chloro-9-(prop-2-yn-1-yl)-9H-purin-2-amine (2)</t>
  </si>
  <si>
    <t>6-Chloro-N,9-di(prop-2-yn-1-yl)-9H-purin-2-amine (3)</t>
  </si>
  <si>
    <t>Methyl 6-{4-[(2-Amino-6-chloro-9H-purin-9-yl)methyl]-1H-1,2,3-triazol-1-yl}-2,3,4-tri-O-benzyl-6- deoxy-a-d-glucopyranoside (9)</t>
  </si>
  <si>
    <t>Methyl 6-{4-[(2-Amino-6-chloro-9H-purin-9-yl)methyl]-1H-1,2,3-triazol-1-yl}-2,3,4-tri-O-benzyl-6- deoxy-a-d-galactopyranoside (10)</t>
  </si>
  <si>
    <t>6-Chloro-N,9-bis[(1-{[(2R,3R,4S,5R,6S)-3,4,5-tris(benzyloxy)-tetrahydro-6-methoxy-2H-pyran-2- yl]methyl}-1H-1,2,3-triazol-4-yl)methyl]-9H-purin-2-amine (13)</t>
  </si>
  <si>
    <t>6-Chloro-N,9-bis[(1-{[(2R,3S,4S,5R,6S)-3,4,5-tris(benzyloxy)-tetrahydro-6-methoxy-2H-pyran-2- yl]methyl}-1H-1,2,3-triazol-4-yl)methyl]-9H-purin-2-amine (14)</t>
  </si>
  <si>
    <t>6-Methoxy-N,9-bis[(1-{[(2R,3R,4S,5R,6S)-3,4,5-tris(benzyloxy)-tetrahydro-6-methoxy-2H-pyran-2- yl]methyl}-1H-1,2,3-triazol-4-yl)methyl]-9H-purin-2-amine (15)</t>
  </si>
  <si>
    <t>6-Methoxy-N,9-bis[ (1-{[(2R,3S,4S,5R,6S)-3,4,5-tris(benzyloxy)-tetrahydro-6-methoxy-2H-pyran-2- yl]methyl}-1H-1,2,3-triazol-4-yl)methyl]-9H-purin-2-amine (16)</t>
  </si>
  <si>
    <t>Biphenyl-4,4&amp;#39;-diylbis((3-phenyl-1-oxa-2,8-diazaspiro[4.5]dec-2-en-8-yl)methanone) (6f)</t>
  </si>
  <si>
    <t>Biphenyl-4,4&amp;#39;-diylbis((3-(2-fluorophenyl)-1-oxa-2,8-diazaspiro[4.5]dec-2-en-8-yl)methanone) (6g)</t>
  </si>
  <si>
    <t>Biphenyl-4,4&amp;#39;-diylbis((3-(3-fluorophenyl)-1-oxa-2,8-diazaspiro[4.5]dec-2-en-8-yl)methanone) (6h)</t>
  </si>
  <si>
    <t>(Z)-4-((2,4-dioxothiazolidin-5-ylidene)methyl)-2-methoxyphenyl-4-methylbenzenesulfonate (12)</t>
  </si>
  <si>
    <t>(Z)-4-((2,4-dioxothiazolidin-5-ylidene)methyl)-2-methoxyphenylbenzenesulfonate (13)</t>
  </si>
  <si>
    <t>(Z)-4-((2,4-dioxothiazolidin-5-ylidene)methyl)-2-methoxyphenyl-4-methoxybenzene sulfonate (14)</t>
  </si>
  <si>
    <t>(Z)-4-((2,4-dioxothiazolidin-5-ylidene)methyl)-2-methoxyphenyl-2,4,6-trimethylbenzenesulphonate (15)</t>
  </si>
  <si>
    <t>(Z)-4-((2,4-dioxothiazolidin-5-ylidene)methyl)-2-methoxyphenylmethane sulfonate (16)</t>
  </si>
  <si>
    <t>(Z)-4-((2,4-dioxothiazolidin-5-ylidene)methyl)-2-methoxyphenyl-4-chlorobenzenesulfonate (17)</t>
  </si>
  <si>
    <t>(Z)-4-((2,4-dioxothiazolidin-5-ylidene)methyl)-2-methoxyphenyl-4-bromobenzenesulfonate (18)</t>
  </si>
  <si>
    <t>(Z)-4-((2,4-dioxothiazolidin-5-ylidene)methyl)-2-methoxyphenyl-2-nitrobenzenesulfonate (19)</t>
  </si>
  <si>
    <t>(Z)-4-((2,4-dioxothiazolidin-5-ylidene)methyl)-2-methoxyphenyl phenylmethanesulfonate (20)</t>
  </si>
  <si>
    <t>(Z)-4-((2,4-dioxothiazolidin-5-ylidene)methyl)-2-methoxyphenylnaphthalene-2-sulfonate (21)</t>
  </si>
  <si>
    <t>5,5',5''-[1,3,6-naphthalenetriyltris(sulfonylimino)]tris[1,3-benzenesulfonate analogue::8,8'-(Carbonylbis(imino-3,1-phenylenecarbonylimino(4-methyl-3,1-phenylene)carbonylimino))bisnaphthalene-1,3,5-trisulphonic acid::8,8'-[CARBONYLBIS[IMINO-3,1-PHENYLENECARBONYLIMINO(4-METHYL-3,1-PHENYLENE)CARBONYLIMINO]]BIS-1,3,5-NAPHTHALENETRISULFONIC ACID::8,8'-[Carbonylbis[imino-3,1-phenylenecarbonylimino(4-methyl-3,1-phenylene)carbonyl-imino]]bis-1,3,5-naphthalenetrisulfonic acid(suramin)::8-[(4-methyl-3-{[3-({[3-({2-methyl-5-[(4,6,8-trisulfonaphthalen-1-yl)carbamoyl]phenyl}carbamoyl)phenyl]carbamoyl}amino)benzene]amido}benzene)amido]naphthalene-1,3,5-trisulfonic acid::CHEMBL265502::Germanin::Suramin hexasodium::US8835659, Suramin::Urea derivative::suramin</t>
  </si>
  <si>
    <t>Selaginellin T (1)</t>
  </si>
  <si>
    <t>Selaginellin U (2)</t>
  </si>
  <si>
    <t>Selaginellin V (3)</t>
  </si>
  <si>
    <t>Selaginellin W (4)</t>
  </si>
  <si>
    <t>PTP1B spring 5 (5)</t>
  </si>
  <si>
    <t>CHEMBL3585679::PTP1B spring 6 (6)</t>
  </si>
  <si>
    <t>PTP1B spring 7 (7)</t>
  </si>
  <si>
    <t>(3beta)-3-hydroxyurs-12-en-28-oic acid::3beta-hydroxyurs-12-en-28-oic acid::CHEMBL169::Ursolic acid::malol::prunol::urson</t>
  </si>
  <si>
    <t>Agritannin (1)</t>
  </si>
  <si>
    <t>Agriflavone (2)</t>
  </si>
  <si>
    <t>Kaempferol-3-O-[(S)-3-hydroxy-3-methylglutaroyl (1&amp;#8594;6)-&amp;#946;-D-glucoside (3)</t>
  </si>
  <si>
    <t>Kaempferol 7-O-&amp;#946;-D-glucoside (4)</t>
  </si>
  <si>
    <t>Kaempferol 7-O-&amp;#946;-D-glucuronide (5)</t>
  </si>
  <si>
    <t>Kaempferol 3-O-&amp;#946;-D-glucoside (6)</t>
  </si>
  <si>
    <t>5,7-dihydroxy-2-(4-hydroxyphenyl)-4H-chromen-4-one::5,7-dihydroxy-2-(4-hydroxyphenyl)-chromen-4-one::Apigenin::Apigenin (2)::Apigenin (3)::Apigenin (7)::Apigenin, 13::CHEMBL28::Naringenin, 18::cid_5280443</t>
  </si>
  <si>
    <t>APIGETRIN::Apigenin 7-O-&amp;#946;-D-glucoside (8)::NSC-407303</t>
  </si>
  <si>
    <t>Apigenin 7-O-&amp;#946;-D-glucuronide (9)::CHEMBL254213::apigenin-7-O-beta-D-glucuronide::apigenin-7-O-betaD-glucuronic acid</t>
  </si>
  <si>
    <t>2-(3,4-dihydroxyphenyl)-3,5,7-trihydroxy-4H-chromen-4-one::2-(3,4-dihydroxyphenyl)-3,5,7-trihydroxy-chromen-4-one::2-(3,4-dihydroxyphenyl)-3,5,7-trihydroxy-chromone;hydrate::CHEMBL50::Quercetin::Quercetin (10)::Quercetin (21)::Quercetin (Qur)::US9180183, Quercetin</t>
  </si>
  <si>
    <t>2-(3,4-dihydroxyphenyl)-5,7-dihydroxy-3-[(2S,3R,4S,5S,6R)-3,4,5-trihydroxy-6-(hydroxymethyl)oxan-2-yl]oxychromen-4-one::Isoquercitrin (6)::Quercetin 3-O-&amp;#946;-D-glucoside (11)</t>
  </si>
  <si>
    <t>Quercetin 3&amp;#39;-O-&amp;#946;-D-glucoside (12)</t>
  </si>
  <si>
    <t>2-(3,4-dihydroxyphenyl)-5-hydroxy-4-oxo-4H-chromen-7-yl beta-D-glucopyranoside::7-(beta-D-glucopyranosyloxy)-5-hydroxy-2-(3,4-dihydroxyphenyl)-4H-chromen-4-one::7-Glucoluteolin::7-Glucosylluteolin::CHEMBL233929::Cinaroside::Cynaroside::Luteolin 7-O-&amp;#946;-D-glucoside (13)::Luteolin 7-O-glucopyranoside::Luteolin 7-O-glucoside::Luteolin 7-glucoside::Luteolin 7-monoglucoside::Luteolin-7-glucoside::Luteoloside::cid_5280637::luteolin 7-O-beta-D-glucoside</t>
  </si>
  <si>
    <t>Luteolin 7-O-&amp;#946;-D-glucuronide (14)</t>
  </si>
  <si>
    <t>Luteolin 7-O-&amp;#946;-D-glucuronide methyl ester (15)</t>
  </si>
  <si>
    <t>Luteolin 7-O-&amp;#946;-D-glucuronide butyl ester (16)</t>
  </si>
  <si>
    <t>Luteolin 3&amp;#39;-O-&amp;#946;-D-glucoside (17)</t>
  </si>
  <si>
    <t>6,7,13,14-tetrahydroxy-2,9-dioxatetracyclo[6.6.2.0^{4,16}.0^{11,15}]hexadeca-1(14),4(16),5,7,11(15),12-hexaene-3,10-dione::CHEMBL6246::ELLAGIC ACID::Elagic Acid::Ellagic acid (18)::Ellagic acid dihydrate::MLS000069632::SMR000058244::cid_5281855</t>
  </si>
  <si>
    <t>dihydrodehydrodiconifeyl alcohol 9&amp;#39;-O-&amp;#946;-D-glucose (19)</t>
  </si>
  <si>
    <t>RR601</t>
  </si>
  <si>
    <t>PTP inhibitor, 4a</t>
  </si>
  <si>
    <t>PTP inhibitor, 4b</t>
  </si>
  <si>
    <t>PTP inhibitor, 4c</t>
  </si>
  <si>
    <t>PTP inhibitor, 4d</t>
  </si>
  <si>
    <t>PTP inhibitor, 4e</t>
  </si>
  <si>
    <t>PTP inhibitor, 4f</t>
  </si>
  <si>
    <t>PTP inhibitor, 4g</t>
  </si>
  <si>
    <t>PTP inhibitor, 4h</t>
  </si>
  <si>
    <t>PTP inhibitor, 4i</t>
  </si>
  <si>
    <t>PTP inhibitor, 4j</t>
  </si>
  <si>
    <t>PTP inhibitor, 4k</t>
  </si>
  <si>
    <t>PTP inhibitor, 4l</t>
  </si>
  <si>
    <t>PTP inhibitor, 4m</t>
  </si>
  <si>
    <t>PTP inhibitor, 4n</t>
  </si>
  <si>
    <t>(1S,2R,4aS,6aS,6bR,10S,12aR,12bR,14bS)-10-hydroxy-1,2,6a,6b,9,9,12a-heptamethyl-1,2,3,4,4a,5,6,6a,6b,7,8,8a,9,10,11,12,12a,12b,13,14b-icosahydropicene-4a-carboxylic acid::Ursolic Acid, 10::Ursolic acid (UA)::pentacyclic triterpene compound 10</t>
  </si>
  <si>
    <t>(3,5-dibromo-4-hydroxyphenyl)(2-ethyl-1-benzofuran-3-yl)methanone::2-ethyl-3-(3,5-dibrom-4-hydroxybenzoyl)benzofuran::3,5-dibromo-4-hydroxyphenyl-2-ethyl-3-benzofuranyl ketone::Benzbromarone::CHEMBL388590::US9725430, Compound 1::Uroleap (TN)::cid_2333</t>
  </si>
  <si>
    <t>4-[(2-butyl-1-benzofuran-3-yl)carbonyl]phenol::L 3372::NSC85438::US9725430, Compound 1b</t>
  </si>
  <si>
    <t>US8987474, NSC-87877</t>
  </si>
  <si>
    <t>US9217012, 4</t>
  </si>
  <si>
    <t>US9217012, 6</t>
  </si>
  <si>
    <t>US9217012, 8</t>
  </si>
  <si>
    <t>US9217012, 10</t>
  </si>
  <si>
    <t>US9340574, 7</t>
  </si>
  <si>
    <t>US9340574, 3</t>
  </si>
  <si>
    <t>US9340574, 5</t>
  </si>
  <si>
    <t>CHEMBL3319356::US9522881, 11a-1 L97M74</t>
  </si>
  <si>
    <t>OS([O-])(=O)=c1ccc2[nH+]c(=O)\c(=N/Nc3ccccc3[N+]([O-])=O)c2c1</t>
  </si>
  <si>
    <t>OC(=O)c1ccc2NC(=O)C(=NNc3ccccc3C(O)=O)c2c1</t>
  </si>
  <si>
    <t>OC(=O)c1ccc2NC(=O)C(=NNc3cccc(c3)C(O)=O)c2c1</t>
  </si>
  <si>
    <t>CC(C)NS(=O)(=O)c1ccc2NC(=O)C(=NNc3cccc(c3)C(O)=O)c2c1</t>
  </si>
  <si>
    <t>CC(C)NS(=O)(=O)c1ccc2NC(=O)C(=NNc3ccc(cc3)C(O)=O)c2c1</t>
  </si>
  <si>
    <t>NS(=O)(=O)c1ccc2NC(=O)C(=NNc3ccccc3[N+]([O-])=O)c2c1</t>
  </si>
  <si>
    <t>[O-][N+](=O)c1ccccc1NN=C1C(=O)Nc2ccc(cc12)S(=O)(=O)NCc1ccc(Cl)cc1</t>
  </si>
  <si>
    <t>Cc1ccc(CNS(=O)(=O)c2ccc3NC(=O)C(=NNc4cccc(c4)C(O)=O)c3c2)cc1</t>
  </si>
  <si>
    <t>OC(=O)c1ccc(NN=C2C(=O)Nc3ccc(cc23)S(=O)(=O)NCc2ccccc2)cc1</t>
  </si>
  <si>
    <t>OC(=O)c1cccc(NN=C2C(=O)Nc3ccc(cc23)S(=O)(=O)NCc2cccc(Cl)c2)c1</t>
  </si>
  <si>
    <t>OC(=O)c1cccc(NN=C2C(=O)Nc3ccc(cc23)S(=O)(=O)NCc2ccc(Cl)cc2)c1</t>
  </si>
  <si>
    <t>OC(=O)c1ccc(NN=C2C(=O)Nc3ccc(cc23)S(=O)(=O)NCc2ccc(Cl)cc2)cc1</t>
  </si>
  <si>
    <t>OC(=O)c1ccc(NN=C2C(=O)Nc3ccc(cc23)S(=O)(=O)NCc2ccccc2Cl)cc1</t>
  </si>
  <si>
    <t>OC(=O)c1cccc(NN=C2C(=O)Nc3ccc(cc23)S(=O)(=O)NCc2ccccc2Cl)c1</t>
  </si>
  <si>
    <t>OC(=O)c1ccccc1NN=C1C(=O)Nc2ccc(cc12)S(=O)(=O)NCc1ccc(Cl)c(c1)C(F)(F)F</t>
  </si>
  <si>
    <t>OC(=O)c1cccc(NN=C2C(=O)Nc3ccc(cc23)S(=O)(=O)NCc2ccc(F)cc2)c1</t>
  </si>
  <si>
    <t>OC(=O)c1ccc(NN=C2C(=O)Nc3ccc(cc23)S(=O)(=O)NCc2ccc(F)cc2)cc1</t>
  </si>
  <si>
    <t>OC(=O)c1cccc(NN=C2C(=O)Nc3ccc(cc23)S(=O)(=O)NCc2ccc(F)c(Cl)c2)c1</t>
  </si>
  <si>
    <t>OC(=O)c1cccc(NN=C2C(=O)Nc3ccc(cc23)S(=O)(=O)NCCc2ccc(Cl)cc2Cl)c1</t>
  </si>
  <si>
    <t>OC(=O)c1ccc(NN=C2C(=O)Nc3ccc(cc23)S(=O)(=O)NCc2ccc(Cl)c(c2)C(F)(F)F)cc1</t>
  </si>
  <si>
    <t>OC(=O)c1cccc(NN=C2C(=O)Nc3ccc(cc23)S(=O)(=O)NCc2ccc(Cl)c(c2)C(F)(F)F)c1</t>
  </si>
  <si>
    <t>COc1cc(oc1C1=c2[nH]c3=CCCCCCCC[C@@H]1[C@@H](C(C)C)c2c3)-c1[nH]ccc1Cl</t>
  </si>
  <si>
    <t>COc1cc(oc1C1=c2[nH]c3=CCCCCCCC[C@H]1[C@H](C(C)C)c2c3)-c1[nH]ccc1Cl</t>
  </si>
  <si>
    <t>CC(C)[C@@H]1[C@H]2CCCCCCCC=c3cc1c([nH]3)=C2c1ccc(o1)-c1ccc[nH]1</t>
  </si>
  <si>
    <t>C\C(=C1/C=CC=N1)c1ccc(o1)-c1[nH]ccc1Cl</t>
  </si>
  <si>
    <t>C\C(=C1/C=CC=N1)c1ccc(o1)-c1ccc[nH]1</t>
  </si>
  <si>
    <t>CCC1=CC2=N\C1=C/c1ccc(CCCCCCCCCc3ccc2[nH]3)[nH]1</t>
  </si>
  <si>
    <t>COC1=CC2=N\C1=C/c1ccc(CCCC\C=C\CCCc3ccc2o3)[nH]1</t>
  </si>
  <si>
    <t>COC1=CC2=N\C1=C/c1ccc(CCCC\C=C\CCCCCCCCCCc3ccc2o3)[nH]1</t>
  </si>
  <si>
    <t>COC1=CC(=NC1=Cc1ccc(CCCCC=C)[nH]1)c1ccc([nH]1)C(=O)CCC=C</t>
  </si>
  <si>
    <t>COC1=CC(=N\C1=C/c1ccc(CCCCC=C)[nH]1)c1ccc([nH]1)C(\C)=C/CC=C</t>
  </si>
  <si>
    <t>COC1=CC(=N\C1=C/c1ccc(CCCCC=C)[nH]1)c1ccc[nH]1</t>
  </si>
  <si>
    <t>CCc1ccc(\C=C2/N=C(C=C2OC)c2ccc[nH]2)[nH]1</t>
  </si>
  <si>
    <t>COC1=CC(=N\C1=C/c1ccc(CCCCC=C)[nH]1)c1ccc(CCCC=C)s1</t>
  </si>
  <si>
    <t>COC1=CC(=O)N\C1=C/c1ccc(CCCCC=C)[nH]1</t>
  </si>
  <si>
    <t>COC1=CC(=O)N\C1=C/c1ccc(CCCC\C=C\CCCCC(O)=O)[nH]1</t>
  </si>
  <si>
    <t>COc1cc(\C=C2/SC(=S)N(C2=O)c2ccc(Cl)cc2)cc(c1O)N(=O)=O</t>
  </si>
  <si>
    <t>COc1cc(\C=C2/SC(=S)N(C2=O)c2cccc(F)c2)cc(c1O)N(=O)=O</t>
  </si>
  <si>
    <t>COc1cc(\C=C2/SC(=S)N(C2=O)c2cccc(C)c2)cc(c1O)N(=O)=O</t>
  </si>
  <si>
    <t>COc1cccc(c1)N1C(=S)S\C(=C/c2cc(OC)c(O)c(c2)N(=O)=O)C1=O</t>
  </si>
  <si>
    <t>COc1cc(\C=C2/SC(=S)N(C2=O)c2ccc(O)cc2)cc(c1O)N(=O)=O</t>
  </si>
  <si>
    <t>COc1cc(\C=C2/SC(=S)N(C2=O)c2ccc(C)cc2)cc(c1O)N(=O)=O</t>
  </si>
  <si>
    <t>COc1ccc(cc1)N1C(=S)S\C(=C/c2cc(OC)c(O)c(c2)N(=O)=O)C1=O</t>
  </si>
  <si>
    <t>COc1cc(\C=C2/SC(=S)N(C2=O)c2ccc(cc2)N(=O)=O)cc(c1O)N(=O)=O</t>
  </si>
  <si>
    <t>COc1cc(\C=C2/SC(=S)N(C2=O)c2ccc(Cl)c(Cl)c2)cc(c1O)N(=O)=O</t>
  </si>
  <si>
    <t>Oc1ccc(\C=C2/SC(=S)N(C2=O)c2cccc(Cl)c2)cc1N(=O)=O</t>
  </si>
  <si>
    <t>COc1cc(\C=C2/SC(=S)N(C2=O)c2cccc(Cl)c2)ccc1O</t>
  </si>
  <si>
    <t>Oc1cc(\C=C2/SC(=S)N(C2=O)c2cccc(Cl)c2)cc(c1O)N(=O)=O</t>
  </si>
  <si>
    <t>COc1cc(\C=C2/SC(=S)N(C2=O)c2cccc(Cl)c2)cc(C(O)=O)c1O</t>
  </si>
  <si>
    <t>COc1cc(\C=C2/SC(=S)N(C2=O)c2cccc(Cl)c2)cc(c1O)N(=O)=O</t>
  </si>
  <si>
    <t>COc1c(ccc2OC(C)(C)C=Cc12)C1=NOC(C1)c1ccccc1</t>
  </si>
  <si>
    <t>COc1ccc(cc1)C1CC(=NO1)c1ccc2OC(C)(C)C=Cc2c1OC</t>
  </si>
  <si>
    <t>COc1c(ccc2OC(C)(C)C=Cc12)C1=NOC(C1)c1ccccn1</t>
  </si>
  <si>
    <t>COc1cc(C=O)ccc1C1=NOC(C1)c1ccccc1</t>
  </si>
  <si>
    <t>COc1ccc(cc1)C1CC(=NO1)c1ccc(C=O)cc1OC</t>
  </si>
  <si>
    <t>COc1cc(C=O)ccc1C1=NOC(C1)c1ccccn1</t>
  </si>
  <si>
    <t>COc1cc(C=O)ccc1C1=NOC(C1)c1ccncc1</t>
  </si>
  <si>
    <t>COc1cc(C=O)ccc1C1=NOC(C1)n1ccnc1</t>
  </si>
  <si>
    <t>COC(=O)C1C(ON=C1c1ccc(C=O)cc1OC)c1ccccc1</t>
  </si>
  <si>
    <t>CC(=O)Oc1ccc(C2=NOC(C2)c2ccccc2)c(OC(C)=O)c1</t>
  </si>
  <si>
    <t>Clc1cccc(COc2ccccc2\C=C2/NC(=O)NC2=O)c1</t>
  </si>
  <si>
    <t>Clc1ccc(COc2ccccc2\C=C2/NC(=O)NC2=O)cc1</t>
  </si>
  <si>
    <t>Clc1ccc(COc2ccccc2\C=C2/NC(=O)NC2=O)c(Cl)c1</t>
  </si>
  <si>
    <t>O=C1NC(=O)\C(N1)=C\c1cccc(OCCc2ccccc2)c1</t>
  </si>
  <si>
    <t>O=C1NC(=O)\C(N1)=C\c1cccc(OCCCc2ccccc2)c1</t>
  </si>
  <si>
    <t>Clc1ccc(COc2cccc(\C=C3/NC(=O)NC3=O)c2)cc1</t>
  </si>
  <si>
    <t>Clc1ccc(COc2cccc(\C=C3/NC(=O)NC3=O)c2)c(Cl)c1</t>
  </si>
  <si>
    <t>Clc1ccc(COc2cccc(\C=C3/NC(=O)NC3=O)c2)cc1Cl</t>
  </si>
  <si>
    <t>Clc1ccc(COc2ccc(\C=C3/NC(=O)NC3=O)cc2)c(Cl)c1</t>
  </si>
  <si>
    <t>Clc1ccc(COc2ccc(\C=C3/NC(=O)NC3=O)cc2)cc1Cl</t>
  </si>
  <si>
    <t>COc1ccc(COc2ccc(\C=C3/NC(=O)NC3=O)cc2)cc1</t>
  </si>
  <si>
    <t>OP(O)(=O)C(F)(F)c1ccc(CC(Cc2ccc3cc(Br)c(cc3c2)C(F)(F)P(O)(O)=O)(C(=O)c2ccccc2)n2nnc3ccccc23)cc1</t>
  </si>
  <si>
    <t>OP(O)(=O)C(F)(F)c1ccc(CC(Cc2ccc3cc(Br)c(cc3c2)C(F)(F)P(O)(O)=O)(C(=O)c2ccccc2)n2nnc3ccccc23)cc1Br</t>
  </si>
  <si>
    <t>OP(O)(=O)C(F)(F)c1cc(CC(Cc2ccc3cc(Br)c(cc3c2)C(F)(F)P(O)(O)=O)(C(=O)c2ccccc2)n2nnc3ccccc23)ccc1Br</t>
  </si>
  <si>
    <t>NS(=O)C(F)(F)c1ccc(CC(Cc2ccc3cc(Br)c(cc3c2)C(F)(F)P(O)(O)=O)(C(=O)c2ccccc2)n2nnc3ccccc23)cc1Br</t>
  </si>
  <si>
    <t>OP(O)(=O)C(F)(F)c1cc2cc(CC(Cc3ccc(cc3)C3CC(=O)NS3(=O)=O)(C(=O)c3ccccc3)n3nnc4ccccc34)ccc2cc1Br</t>
  </si>
  <si>
    <t>Cc1cc(CC(Cc2ccc3cc(Br)c(cc3c2)C(F)(F)P(O)(O)=O)(C(=O)c2ccccc2)n2nnc3ccccc23)ccc1C1CC(=O)NS1(=O)=O</t>
  </si>
  <si>
    <t>OP(O)(=O)C(F)(F)c1cc2cc(CC(Cc3ccc(C4CC(=O)NS4(=O)=O)c(F)c3)(C(=O)c3ccccc3)n3nnc4ccccc34)ccc2cc1Br</t>
  </si>
  <si>
    <t>OP(O)(=O)C(F)(F)c1cc2cc(CC(Cc3ccc4cc(Br)c(cc4c3)C(F)(F)P(O)(O)=O)(C(=O)c3ccccc3)n3nnc4ccccc34)ccc2cc1Br</t>
  </si>
  <si>
    <t>OP(O)(=O)C(F)(F)c1cc2cc(CC(Cc3ccc4cc(Br)c(cc4n3)C(F)(F)P(O)(O)=O)(C(=O)c3ccccc3)n3nnc4ccccc34)ccc2cc1Br</t>
  </si>
  <si>
    <t>NS(=O)C(F)(F)c1cc2cc(CC(Cc3ccc4cc(Br)c(cc4c3)C(F)(F)P(O)(O)=O)(C(=O)c3ccccc3)n3nnc4ccccc34)ccc2cc1Br</t>
  </si>
  <si>
    <t>NS(=O)C(F)(F)c1cc2nc(CC(Cc3ccc4cc(Br)c(cc4c3)C(F)(F)P(O)(O)=O)(C(=O)c3ccccc3)n3nnc4ccccc34)ccc2cc1Br</t>
  </si>
  <si>
    <t>OP(O)(=O)C(F)(F)c1ccc(CC(Cc2ccc3cc(Br)c(cc3n2)C(F)(F)P(O)(O)=O)(C(=O)c2ccccc2)n2nnc3ccccc23)cc1Br</t>
  </si>
  <si>
    <t>NS(=O)C(F)(F)c1ccc(CC(Cc2ccc3cc(Br)c(cc3n2)C(F)(F)P(O)(O)=O)(C(=O)c2ccccc2)n2nnc3ccccc23)cc1Br</t>
  </si>
  <si>
    <t>OP(O)(=O)C(F)(F)c1cc2nc(CC(Cc3ccc4cc(Br)c(cc4n3)C(F)(F)P(O)(O)=O)(C(=O)c3ccccc3)n3nnc4ccccc34)ccc2cc1Br</t>
  </si>
  <si>
    <t>NS(=O)C(F)(F)c1cc2nc(CC(Cc3ccc4cc(Br)c(cc4n3)C(F)(F)P(O)(O)=O)(C(=O)c3ccccc3)n3nnc4ccccc34)ccc2cc1Br</t>
  </si>
  <si>
    <t>OC(=O)C(=O)c1ccc(cc1)N=[N+]=[N-]</t>
  </si>
  <si>
    <t>CO[C@H]1O[C@H](COCc2cn(nn2)-c2ccc(cc2)C(=O)C(=O)OC)[C@@H](OCc2ccccc2)[C@H](OCc2ccccc2)[C@H]1OCc1ccccc1</t>
  </si>
  <si>
    <t>CO[C@H]1O[C@H](COCc2cn(nn2)-c2ccc(cc2)C(=O)C(O)=O)[C@@H](OCc2ccccc2)[C@H](OCc2ccccc2)[C@H]1OCc1ccccc1</t>
  </si>
  <si>
    <t>COC(=O)C(=O)c1ccc(cc1)-n1cc(CO[C@H]2O[C@H](COCc3ccccc3)[C@@H](OCc3ccccc3)[C@H](OCc3ccccc3)[C@H]2OCc2ccccc2)nn1</t>
  </si>
  <si>
    <t>OC(=O)c1ccc(cc1)-n1cc(CO[C@H]2O[C@H](COCc3ccccc3)[C@@H](OCc3ccccc3)[C@H](OCc3ccccc3)[C@H]2OCc2ccccc2)nn1</t>
  </si>
  <si>
    <t>OC(=O)C(=O)c1ccc(cc1)-n1cc(CO[C@H]2O[C@H](COCc3ccccc3)[C@@H](OCc3ccccc3)[C@H](OCc3ccccc3)[C@H]2OCc2ccccc2)nn1</t>
  </si>
  <si>
    <t>O=C(Nc1ccc(cc1)-c1ccc(NC(=O)c2ccco2)cc1)c1ccco1</t>
  </si>
  <si>
    <t>O=C(Nc1ccc(cc1)-c1ccc(NC(=O)c2ccccc2)cc1)c1ccccc1</t>
  </si>
  <si>
    <t>Fc1ccc(cc1)C(=O)Nc1ccc(cc1)-c1ccc(NC(=O)c2ccc(F)cc2)cc1</t>
  </si>
  <si>
    <t>O=C(Nc1ccc(cc1)-c1ccc(NC(=O)C2CCCCC2)cc1)C1CCCCC1</t>
  </si>
  <si>
    <t>CC(C)CC(=O)Nc1ccc(cc1)-c1ccc(NC(=O)CC(C)C)cc1</t>
  </si>
  <si>
    <t>CC(C)(C)OC(=O)N1CCC(CC1)C(=O)Nc1ccc(cc1)-c1ccc(NC(=O)C2CCN(CC2)C(=O)OC(C)(C)C)cc1</t>
  </si>
  <si>
    <t>Fc1ccc(cc1)C(=O)N1CCC(CC1)C(=O)Nc1ccc(cc1)-c1ccc(NC(=O)C2CCN(CC2)C(=O)c2ccc(F)cc2)cc1</t>
  </si>
  <si>
    <t>O=C(Nc1ccc(cc1)-c1ccc(NC(=O)C2CCN(CC2)C(=O)c2ccccc2)cc1)C1CCN(CC1)C(=O)c1ccccc1</t>
  </si>
  <si>
    <t>O=C(Nc1ccc(cc1)-c1ccc(NC(=O)C2CCN(CC2)C(=O)c2ccco2)cc1)C1CCN(CC1)C(=O)c1ccco1</t>
  </si>
  <si>
    <t>O=C(Nc1ccc(cc1)-c1ccc(NC(=O)C2CCN(CC2)C(=O)C2CCCCC2)cc1)C1CCN(CC1)C(=O)C1CCCCC1</t>
  </si>
  <si>
    <t>CC(C)CC(=O)N1CCC(CC1)C(=O)Nc1ccc(cc1)-c1ccc(NC(=O)C2CCN(CC2)C(=O)CC(C)C)cc1</t>
  </si>
  <si>
    <t>O=C(Nc1ccccc1)c1ccc(cc1)-c1ccc(cc1)C(=O)Nc1ccccc1</t>
  </si>
  <si>
    <t>COC(=O)c1ccc(cc1)-c1ccc(NC(=O)c2ccccc2)cc1</t>
  </si>
  <si>
    <t>O=C(Nc1ccc(cc1)-c1ccc(cc1)C(=O)Nc1ccccc1)c1ccccc1</t>
  </si>
  <si>
    <t>O=C(Nc1ccc(cc1)-c1ccc(NC(=O)c2ccco2)cn1)c1ccco1</t>
  </si>
  <si>
    <t>O=C(Nc1ccc(cc1)-c1ccc(NC(=O)c2ccccc2)cn1)c1ccccc1</t>
  </si>
  <si>
    <t>Fc1ccc(cc1)C(=O)Nc1ccc(cc1)-c1ccc(NC(=O)c2ccc(F)cc2)cn1</t>
  </si>
  <si>
    <t>O=C(Nc1ccc(cc1)-c1ccc(NC(=O)C2CCCCC2)cn1)C1CCCCC1</t>
  </si>
  <si>
    <t>CC(C)CC(=O)Nc1ccc(cc1)-c1ccc(NC(=O)CC(C)C)cn1</t>
  </si>
  <si>
    <t>CC1(C)CC[C@@]2(CC[C@]3(C)C(=CC[C@@H]4[C@@]5(C)CC[C@H](O)C(C)(C)[C@@H]5CC[C@@]34C)[C@@H]2C1)C(O)=O</t>
  </si>
  <si>
    <t>CCCCCCCCCCCC\C=C\[C@]12[C@H]([C@H](C)OC1=O)[C@@H]1[C@H](C)OC(=O)C1=C[C@H]2CCCCCCCCCCCC</t>
  </si>
  <si>
    <t>CCCCCCCCCCCCC\C=C\[C@]12[C@H]([C@H](C)OC1=O)[C@@H]1[C@H](C)OC(=O)C1=CC2CCCCCCCCCCCC</t>
  </si>
  <si>
    <t>CCCCCCCCCCCCC\C=C\[C@]12[C@H]([C@H](C)OC1=O)[C@H](C(C)=O)C(=C[C@H]2CCCCCCCCCCCC)C(O)=O</t>
  </si>
  <si>
    <t>CCCCCCCCCCCCC\C=C\[C@]12[C@H]([C@H](C)OC1=O)[C@H](C(C)=O)C(=CC2CCCCCCCCCCCC)C(O)=O</t>
  </si>
  <si>
    <t>CCCCCCCCCCCC\C=C\[C@@]12[C@H]3[C@H]4C(=C[C@H]1CCCCCCCCCCCC)C(=O)O[C@@]4(C)O[C@@]3(C)OC2=O</t>
  </si>
  <si>
    <t>CCCCCCCCCCCC[C@@H]1C=C2[C@@H]3[C@H]4[C@](C)(OC(=O)[C@@]14C=O)O[C@]3(C)OC2=O</t>
  </si>
  <si>
    <t>CCCCCCCCCCCC[C@@H]1C=C2[C@@H]3[C@H]4[C@](C)(OC(=O)[C@@]14CO)O[C@]3(C)OC2=O</t>
  </si>
  <si>
    <t>[OH2+][V]12([OH2+])(=O)OC(=O)c3ccccc3[N]1=Cc1cc(Br)ccc1O2</t>
  </si>
  <si>
    <t>[OH2+][V]12([OH2+])(=O)OC(=O)c3ccccc3[N]1=Cc1cc(ccc1O2)[N+]([O-])=O</t>
  </si>
  <si>
    <t>Clc1ccc2O[V]3(=O)(Oc4ccc(Cl)cc4C=[N]3c3ccccc3)[N](=Cc2c1)c1ccccc1</t>
  </si>
  <si>
    <t>Brc1ccc2O[V]3(=O)(Oc4ccc(Br)cc4C=[N]3c3ccccc3)[N](=Cc2c1)c1ccccc1</t>
  </si>
  <si>
    <t>[O-][N+](=O)c1ccc2O[V]3(=O)(Oc4ccc(cc4C=[N]3c3ccccc3)[N+]([O-])=O)[N](=Cc2c1)c1ccccc1</t>
  </si>
  <si>
    <t>Nc1nc(Cl)c2[nH]cnc2n1</t>
  </si>
  <si>
    <t>Nc1nc(Cl)c2ncn(CC#C)c2n1</t>
  </si>
  <si>
    <t>Clc1nc(NCC#C)nc2n(CC#C)cnc12</t>
  </si>
  <si>
    <t>CO[C@H]1O[C@H](Cn2cc(Cn3cnc4c(Cl)nc(N)nc34)nn2)[C@@H](OCc2ccccc2)[C@H](OCc2ccccc2)[C@H]1OCc1ccccc1</t>
  </si>
  <si>
    <t>CO[C@H]1O[C@H](Cn2cc(Cn3cnc4c(Cl)nc(N)nc34)nn2)[C@H](OCc2ccccc2)[C@H](OCc2ccccc2)[C@H]1OCc1ccccc1</t>
  </si>
  <si>
    <t>CO[C@H]1O[C@H](Cn2cc(CNc3nc(Cl)c4ncn(Cc5cn(C[C@H]6O[C@H](OC)[C@H](OCc7ccccc7)[C@@H](OCc7ccccc7)[C@@H]6OCc6ccccc6)nn5)c4n3)nn2)[C@@H](OCc2ccccc2)[C@H](OCc2ccccc2)[C@H]1OCc1ccccc1</t>
  </si>
  <si>
    <t>CO[C@H]1O[C@H](Cn2cc(CNc3nc(Cl)c4ncn(Cc5cn(C[C@H]6O[C@H](OC)[C@H](OCc7ccccc7)[C@@H](OCc7ccccc7)[C@H]6OCc6ccccc6)nn5)c4n3)nn2)[C@H](OCc2ccccc2)[C@H](OCc2ccccc2)[C@H]1OCc1ccccc1</t>
  </si>
  <si>
    <t>CO[C@H]1O[C@H](Cn2cc(CNc3nc(OC)c4ncn(Cc5cn(C[C@H]6O[C@H](OC)[C@H](OCc7ccccc7)[C@@H](OCc7ccccc7)[C@@H]6OCc6ccccc6)nn5)c4n3)nn2)[C@@H](OCc2ccccc2)[C@H](OCc2ccccc2)[C@H]1OCc1ccccc1</t>
  </si>
  <si>
    <t>CO[C@H]1O[C@H](Cn2cc(CNc3nc(OC)c4ncn(Cc5cn(C[C@H]6O[C@H](OC)[C@H](OCc7ccccc7)[C@@H](OCc7ccccc7)[C@H]6OCc6ccccc6)nn5)c4n3)nn2)[C@H](OCc2ccccc2)[C@H](OCc2ccccc2)[C@H]1OCc1ccccc1</t>
  </si>
  <si>
    <t>O=C(N1CCC2(CC(=NO2)c2ccccc2)CC1)c1ccc(cc1)-c1ccc(cc1)C(=O)N1CCC2(CC(=NO2)c2ccccc2)CC1</t>
  </si>
  <si>
    <t>Fc1ccccc1C1=NOC2(C1)CCN(CC2)C(=O)c1ccc(cc1)-c1ccc(cc1)C(=O)N1CCC2(CC(=NO2)c2ccccc2F)CC1</t>
  </si>
  <si>
    <t>Fc1cccc(c1)C1=NOC2(C1)CCN(CC2)C(=O)c1ccc(cc1)-c1ccc(cc1)C(=O)N1CCC2(CC(=NO2)c2cccc(F)c2)CC1</t>
  </si>
  <si>
    <t>COc1cc(\C=C2/SC(=O)NC2=O)ccc1OS(=O)(=O)c1ccc(C)cc1</t>
  </si>
  <si>
    <t>COc1cc(\C=C2/SC(=O)NC2=O)ccc1OS(=O)(=O)c1ccccc1</t>
  </si>
  <si>
    <t>COc1ccc(cc1)S(=O)(=O)Oc1ccc(\C=C2/SC(=O)NC2=O)cc1OC</t>
  </si>
  <si>
    <t>COc1cc(\C=C2/SC(=O)NC2=O)ccc1OS(=O)(=O)c1c(C)cc(C)cc1C</t>
  </si>
  <si>
    <t>COc1cc(\C=C2/SC(=O)NC2=O)ccc1OS(C)(=O)=O</t>
  </si>
  <si>
    <t>COc1cc(\C=C2/SC(=O)NC2=O)ccc1OS(=O)(=O)c1ccc(Cl)cc1</t>
  </si>
  <si>
    <t>COc1cc(\C=C2/SC(=O)NC2=O)ccc1OS(=O)(=O)c1ccc(Br)cc1</t>
  </si>
  <si>
    <t>COc1cc(\C=C2/SC(=O)NC2=O)ccc1OS(=O)(=O)c1ccccc1[N+]([O-])=O</t>
  </si>
  <si>
    <t>COc1cc(\C=C2/SC(=O)NC2=O)ccc1OS(=O)(=O)Cc1ccccc1</t>
  </si>
  <si>
    <t>COc1cc(\C=C2/SC(=O)NC2=O)ccc1OS(=O)(=O)c1ccc2ccccc2c1</t>
  </si>
  <si>
    <t>Cc1ccc(cc1NC(=O)c1cccc(NC(=O)Nc2cccc(c2)C(=O)Nc2cc(ccc2C)C(=O)Nc2ccc(c3cc(cc(c23)S(O)(=O)=O)S(O)(=O)=O)S(O)(=O)=O)c1)C(=O)Nc1ccc(c2cc(cc(c12)S(O)(=O)=O)S(O)(=O)=O)S(O)(=O)=O</t>
  </si>
  <si>
    <t>Oc1ccc(cc1)C#Cc1cccc(-c2ccc(O)cc2)c1C(=C1C=CC(=O)C=C1)c1ccc(O)cc1</t>
  </si>
  <si>
    <t>Cc1ccc(-c2ccc(O)cc2)c(C(=C2C=CC(=O)C=C2)c2ccc(O)cc2)c1C#Cc1ccc(O)cc1</t>
  </si>
  <si>
    <t>COc1cc(ccc1O)C#Cc1c(CO)ccc(-c2ccc(O)cc2)c1C(=C1C=CC(=O)C=C1)c1ccc(O)cc1</t>
  </si>
  <si>
    <t>Oc1ccc(cc1)C#Cc1cccc(-c2ccc(O)cc2O)c1C(=C1C=CC(=O)C=C1)c1ccc(O)cc1</t>
  </si>
  <si>
    <t>OCc1ccc(-c2ccc(O)cc2O)c(C(=C2C=CC(=O)C=C2)c2ccc(O)cc2)c1C#Cc1ccc(O)cc1</t>
  </si>
  <si>
    <t>OCc1ccc(-c2ccc(O)cc2)c(C(O)=O)c1C#Cc1ccc(O)cc1</t>
  </si>
  <si>
    <t>COc1ccc(-c2ccc(O)cc2)c(C(c2ccc(O)cc2)c2ccc(O)cc2)c1C#Cc1ccc(O)cc1</t>
  </si>
  <si>
    <t>C[C@@H]1CC[C@@]2(CC[C@]3(C)C(=CC[C@@H]4[C@@]5(C)CC[C@H](O)C(C)(C)[C@@H]5CC[C@@]34C)[C@@H]2[C@H]1C)C(O)=O</t>
  </si>
  <si>
    <t>OCC1O[C@H](OC(=O)c2cc(O)c(O)c(O)c2)C2OC(=O)c3cc(O)c(O)c(c3O)-c3c(O)c(O)cc(c3O)C(=O)O[C@H]2[C@@H]1O</t>
  </si>
  <si>
    <t>COC(=O)[C@H]1O[C@@H](Oc2cc(O)c3c(c2)oc(cc3=O)-c2ccc(O)cc2)C(O[C@@H]2OC(CO)[C@@H](O)C(O)[C@@H]2O)[C@H]1O</t>
  </si>
  <si>
    <t>CC(O)(CC(O)=O)CC(=O)OC[C@@H]1O[C@@H](Oc2c(oc3cc(O)cc(O)c3c2=O)-c2ccc(O)cc2)[C@@H](O)C(O)[C@@H]1O</t>
  </si>
  <si>
    <t>OC[C@H]1O[C@@H](Oc2cc(O)c3c(c2)oc(-c2ccc(O)cc2)c(O)c3=O)[C@H](O)[C@@H](O)[C@@H]1O</t>
  </si>
  <si>
    <t>O[C@H]1[C@H](Oc2cc(O)c3c(c2)oc(-c2ccc(O)cc2)c(O)c3=O)O[C@@H]([C@@H](O)[C@@H]1O)C(O)=O</t>
  </si>
  <si>
    <t>OC[C@H]1O[C@@H](Oc2c(oc3cc(O)cc(O)c3c2=O)-c2ccc(O)cc2)[C@H](O)[C@@H](O)[C@@H]1O</t>
  </si>
  <si>
    <t>Oc1ccc(cc1)-c1cc(=O)c2c(O)cc(O)cc2o1</t>
  </si>
  <si>
    <t>OC[C@H]1O[C@@H](Oc2cc(O)c3c(c2)oc(cc3=O)-c2ccc(O)cc2)[C@H](O)[C@@H](O)[C@@H]1O</t>
  </si>
  <si>
    <t>O[C@H]1[C@H](Oc2cc(O)c3c(c2)oc(cc3=O)-c2ccc(O)cc2)O[C@@H]([C@@H](O)[C@@H]1O)C(O)=O</t>
  </si>
  <si>
    <t>Oc1cc(O)c2c(c1)oc(-c1ccc(O)c(O)c1)c(O)c2=O</t>
  </si>
  <si>
    <t>OC[C@H]1O[C@@H](Oc2c(oc3cc(O)cc(O)c3c2=O)-c2ccc(O)c(O)c2)[C@H](O)[C@@H](O)[C@@H]1O</t>
  </si>
  <si>
    <t>OC[C@H]1O[C@@H](Oc2cc(ccc2O)-c2oc3cc(O)cc(O)c3c(=O)c2O)[C@H](O)[C@@H](O)[C@@H]1O</t>
  </si>
  <si>
    <t>OC[C@H]1O[C@@H](Oc2cc(O)c3c(c2)oc(cc3=O)-c2ccc(O)c(O)c2)[C@H](O)[C@@H](O)[C@@H]1O</t>
  </si>
  <si>
    <t>O[C@H]1[C@H](Oc2cc(O)c3c(c2)oc(cc3=O)-c2ccc(O)c(O)c2)O[C@@H]([C@@H](O)[C@@H]1O)C(O)=O</t>
  </si>
  <si>
    <t>O[C@@H]1O[C@@H]([C@@H](O)[C@H](O)[C@H]1O)C(=O)OCOc1cc(O)c2c(c1)oc(cc2=O)-c1ccc(O)c(O)c1</t>
  </si>
  <si>
    <t>O[C@@H]1O[C@@H]([C@@H](O)[C@H](O)[C@H]1O)C(=O)OCCCCOc1cc(O)c2c(c1)oc(cc2=O)-c1ccc(O)c(O)c1</t>
  </si>
  <si>
    <t>OC[C@H]1O[C@@H](Oc2cc(ccc2O)-c2cc(=O)c3c(O)cc(O)cc3o2)[C@H](O)[C@@H](O)[C@@H]1O</t>
  </si>
  <si>
    <t>Oc1cc2c3c(oc(=O)c4cc(O)c(O)c(oc2=O)c34)c1O</t>
  </si>
  <si>
    <t>COc1cc(CCCO)cc2C(CO)C(Oc12)c1ccc(O[C@@H]2OC(CO)[C@@H](O)C(O)[C@@H]2O)c(OC)c1</t>
  </si>
  <si>
    <t>Oc1cc(cc2c(cccc12)\N=N\c1cccc2c(O)cc(cc12)S(O)(=O)=O)S(O)(=O)=O</t>
  </si>
  <si>
    <t>Oc1cc(O)c2C(=O)CC(Oc2c1)c1ccccc1F</t>
  </si>
  <si>
    <t>Oc1cc(O)c2C(=O)CC(Oc2c1)c1cccc(F)c1</t>
  </si>
  <si>
    <t>Oc1cc(O)c2C(=O)CC(Oc2c1)c1ccc(F)cc1</t>
  </si>
  <si>
    <t>Oc1cc(O)c2C(=O)CC(Oc2c1)c1ccccc1Cl</t>
  </si>
  <si>
    <t>Oc1cc(O)c2C(=O)CC(Oc2c1)c1cccc(Cl)c1</t>
  </si>
  <si>
    <t>Oc1cc(O)c2C(=O)CC(Oc2c1)c1ccc(Cl)cc1</t>
  </si>
  <si>
    <t>Oc1cc(O)c2C(=O)CC(Oc2c1)c1ccc(Cl)cc1Cl</t>
  </si>
  <si>
    <t>Oc1cc(O)c2C(=O)CC(Oc2c1)c1ccccc1Br</t>
  </si>
  <si>
    <t>Oc1cc(O)c2C(=O)CC(Oc2c1)c1cccc(Br)c1</t>
  </si>
  <si>
    <t>Oc1cc(O)c2C(=O)CC(Oc2c1)c1ccc(Br)cc1</t>
  </si>
  <si>
    <t>Oc1cc(O)c2C(=O)CC(Oc2c1)c1cccc(c1)C(F)(F)F</t>
  </si>
  <si>
    <t>Oc1cc(O)c2C(=O)CC(Oc2c1)c1ccccc1</t>
  </si>
  <si>
    <t>Cc1ccc(cc1)C1CC(=O)c2c(O)cc(O)cc2O1</t>
  </si>
  <si>
    <t>COc1ccc(cc1)C1CC(=O)c2c(O)cc(O)cc2O1</t>
  </si>
  <si>
    <t>C[C@@H]1CC[C@@]2(CC[C@]3(C)C(=CC[C@@H]4[C@@]5(C)CC[C@H](O)C(C)(C)C5CC[C@@]34C)[C@@H]2[C@H]1C)C(O)=O</t>
  </si>
  <si>
    <t>CCc1oc2ccccc2c1C(=O)c1cc(Br)c(O)c(Br)c1</t>
  </si>
  <si>
    <t>CCCCc1oc2ccccc2c1C(=O)c1ccc(O)cc1</t>
  </si>
  <si>
    <t>Oc1c(cc(c2cccnc12)S(O)(=O)=O)N=Nc1ccc2cc(ccc2c1)S(O)(=O)=O</t>
  </si>
  <si>
    <t>CC(=O)NCCCCC(NC(=O)C(Cc1ccc(cc1)C(F)(F)P(O)(O)=O)NC(C)=O)C(N)=O</t>
  </si>
  <si>
    <t>CCc1ccc(cc1)C(=O)NCCCCC(NC(=O)C(Cc1ccc(cc1)C(F)(F)P(O)(O)=O)NC(C)=O)C(N)=O</t>
  </si>
  <si>
    <t>CCc1ccc(cc1)C(=O)NCCCCC(NC(=O)C(Cc1ccc(cc1)C(F)(F)P(O)(O)=O)NC(=O)C(Cc1ccccc1)NC(C)=O)C(N)=O</t>
  </si>
  <si>
    <t>CCc1ccc(cc1)C(=O)NCCCCC(NC(=O)C(Cc1ccc(cc1)C(F)(F)P(O)(O)=O)NC(=O)C(Cc1ccccc1)NC(=O)COC1CC(C)CCC1C(C)C)C(N)=O</t>
  </si>
  <si>
    <t>COc1cc(CC(=O)NCC(NC(=O)C(CCCNC(=O)c2cccc(I)c2)NC(=O)C(Cc2ccc(cc2)C(F)(F)P(O)(O)=O)NC(=O)c2ccc(C)c(Br)c2)C(N)=O)ccc1O</t>
  </si>
  <si>
    <t>CC(=O)NC(Cc1ccc(cc1)C(F)(F)P(O)(O)=O)C(=O)NC(CCCNC(=O)c1cccc(I)c1)C(N)=O</t>
  </si>
  <si>
    <t>Cc1ccc(cc1Br)C(=O)NC(Cc1ccc(cc1)C(F)(F)P(O)(O)=O)C(=O)NC(CCCNC(=O)c1cccc(I)c1)C(N)=O</t>
  </si>
  <si>
    <t>Cn1c(c(I)c2cc(C(O)=O)c(O)cc12)-c1cccc(NC(=O)C(=O)Nc2ccc(cc2)-c2ccsc2)c1</t>
  </si>
  <si>
    <t>6-CHLOROGUANINE</t>
  </si>
  <si>
    <t>ASTRAGALIN</t>
  </si>
  <si>
    <t>APIGENIN</t>
  </si>
  <si>
    <t>APIGETRIN</t>
  </si>
  <si>
    <t>QUERCETIN</t>
  </si>
  <si>
    <t>ISOQUERCETIN</t>
  </si>
  <si>
    <t>GALUTEOLIN</t>
  </si>
  <si>
    <t>ELLAGIC ACID</t>
  </si>
  <si>
    <t>BENZBROMARONE</t>
  </si>
  <si>
    <t>Uricosuric</t>
  </si>
  <si>
    <t>antirrhythmics</t>
  </si>
  <si>
    <t>smiles</t>
  </si>
  <si>
    <t>affinity_type</t>
  </si>
  <si>
    <t>op</t>
  </si>
  <si>
    <t>affinity_value</t>
  </si>
  <si>
    <t>affinity_unit</t>
  </si>
  <si>
    <t>price</t>
  </si>
  <si>
    <t>Source_0</t>
  </si>
  <si>
    <t>Source_1</t>
  </si>
  <si>
    <t>Source_2</t>
  </si>
  <si>
    <t>Source_3</t>
  </si>
  <si>
    <t>Source_4</t>
  </si>
  <si>
    <t>Source_5</t>
  </si>
  <si>
    <t>Source_6</t>
  </si>
  <si>
    <t>Source_7</t>
  </si>
  <si>
    <t>CO[C@@H](Cc1ccccc1)[C@@H](C)\C=C(/C)\C=C\[C@@H]1NC(=O)[C@H](CCCNC(N)=N)NC(=O)[C@@H](C)[C@@H](NC(=O)[C@H](CC(C)C)NC(=O)[C@@H](C)NC(=O)C(=C)N(C)C(=O)CC[C@@H](NC(=O)[C@H]1C)C(O)=O)C(O)=O</t>
  </si>
  <si>
    <t>COC[C@@H]([C@H](O)[C@H](O)C(=O)NCC[C@H](C)c1nc(\C=C\C[C@@H]2O[C@]3(C[C@@H](O)[C@@H]2C)O[C@H]([C@H](C[C@H](O)[C@H](C)[C@H](O)[C@H](C)\C=C(/C)\C(\C)=C\C=C\C(\C)=C/C#N)OC)[C@H](OP(O)(O)=O)C3(C)C)co1)N(C)C</t>
  </si>
  <si>
    <t>CO[C@@H](Cc1ccccc1)[C@@H](C)\C=C(/C)\C=C\[C@@H]1NC(=O)[C@H](CCCNC(N)=N)NC(=O)[C@@H](C)[C@@H](NC(=O)\C(=C\C)N(C)C(=O)CC[C@@H](NC(=O)[C@H]1C)C(O)=O)C(O)=O</t>
  </si>
  <si>
    <t>C[C@@H](C[C@H](O)[C@H]1O[C@@H]2CC[C@@]3(CC[C@@H](O3)\C=C\[C@@H](C)[C@@H]3CC(C)=C[C@@]4(O[C@H](C[C@@](C)(O)C(O)=O)CC[C@H]4O)O3)O[C@H]2[C@H](O)C1=C)[C@H]1O[C@@]2(CCCCO2)CC[C@H]1C</t>
  </si>
  <si>
    <t>N[C@@H](Cc1ccc(cc1)C(F)(F)P(O)(O)=O)C(O)=O</t>
  </si>
  <si>
    <t>COc1c2ccoc2cc2oc(=O)ccc12</t>
  </si>
  <si>
    <t>CC1(C)Oc2ccc3ccc(=O)oc3c2[C@@H](O)[C@H]1O</t>
  </si>
  <si>
    <t>C\C=C(\C)C(=O)O[C@@H]1Cc2c(OC1(C)C)ccc1ccc(=O)oc21</t>
  </si>
  <si>
    <t>C[C@@H]1O[C@@H](Oc2c(oc3cc(O)cc(O)c3c2=O)-c2ccc(O)c(O)c2)[C@H](O)[C@H](O)[C@H]1O</t>
  </si>
  <si>
    <t>[O-][V]([O-])([O-])=O</t>
  </si>
  <si>
    <t>OP(O)(=O)C(F)(F)c1cc2cc(ccc2cc1Br)C#N</t>
  </si>
  <si>
    <t>OC(=O)C(=O)Nc1sc2CNCCc2c1C(O)=O</t>
  </si>
  <si>
    <t>OS(=O)(=O)CCN1C(=S)S\C(=C/c2cn(nc2-c2ccc(OCc3ccccc3F)cc2)-c2ccccc2)C1=O</t>
  </si>
  <si>
    <t>OS(=O)(=O)CCN1C(=S)S\C(=C/c2cn(nc2-c2ccc(OCc3ccc(Cl)cc3)cc2)-c2ccccc2)C1=O</t>
  </si>
  <si>
    <t>OS(=O)(=O)CCN1C(=S)S\C(=C/c2cn(nc2-c2ccc(OCc3ccccc3Cl)cc2)-c2ccccc2)C1=O</t>
  </si>
  <si>
    <t>OC(=O)C(=O)Nc1sc2CCCCc2c1C(O)=O</t>
  </si>
  <si>
    <t>CC(C)[C@@H](CC[C@@H](C)[C@H]1CC[C@H]2[C@@H]3[C@H](O)C[C@H]4C[C@H](CC[C@]4(C)[C@H]3CC[C@]12C)NCCCNCCCCNCCCN)OS(O)(=O)=O</t>
  </si>
  <si>
    <t>O=C1C=C(c2c[nH]c3ccccc23)c2ccccc2C1=O</t>
  </si>
  <si>
    <t>[H][C@]12CC(C)(C)CC[C@@]1(CC[C@]1(C)C2=CC[C@]2([H])[C@@]3(C)CC[C@@H](O)C(C)(C)[C@]3([H])CC[C@@]12C)C(O)=O</t>
  </si>
  <si>
    <t>Nc1ccc(C(O)=O)c(O)c1</t>
  </si>
  <si>
    <t>O=C1C=Cc2ccccc2C1=O</t>
  </si>
  <si>
    <t>Clc1ccc(COc2ccc(\C=C3\NC(=O)NC3=O)cc2)c(Cl)c1</t>
  </si>
  <si>
    <t>OS(=O)(=O)CCN1C(=S)S\C(=C/c2cn(nc2-c2ccc(OCc3ccccc3)cc2)-c2ccccc2)C1=O</t>
  </si>
  <si>
    <t>COc1cc(\C=C2/SC(=S)N(C2=O)c2cccc(Cl)c2)cc(c1O)[N+]([O-])=O</t>
  </si>
  <si>
    <t>CCOC(=O)C1=C(C)N=c2s\c(=C\c3ccc(OCc4ccc(cc4)C(O)=O)cc3)c(=O)n2C1c1ccc(cc1)N(C)C</t>
  </si>
  <si>
    <t>OS(=O)(=O)CCN1C(=S)S\C(=C/c2cn(nc2-c2ccc(cc2)S(=O)(=O)N2CCCCC2)-c2ccccc2)C1=O</t>
  </si>
  <si>
    <t>[#6]\[#6](-[#6])=[#6]\[#6]-c1c(-[#8])c(-[#6]\[#6]=[#6](\[#6])-[#6])c2occ(-c3ccc(-[#8])c(-[#8])c3)c(=O)c2c1-[#8]</t>
  </si>
  <si>
    <t>CCCOc1c2Cc3cc(cc(Cc4cccc(Cc5cc(cc(Cc1ccc2)c5O)C(P(O)(O)=O)P(O)(O)=O)c4OCCC)c3O)C(P(O)(O)=O)P(O)(O)=O</t>
  </si>
  <si>
    <t>[#6]\[#6](-[#6])=[#6]/[#6][C@]12[#8]-c3cc(-[#8])c(-[#6@H]-4-[#6]=[#6](-[#6])-[#6]-[#6@@H](-[#6@H]-4-[#6](=O)-c4ccc(-[#8])cc4-[#8])-c4ccc(-[#8])cc4-[#8])c(-[#8])c3-[#6](=O)[C@@]1([#8])[#8]-c1cc(-[#8])ccc21</t>
  </si>
  <si>
    <t>COc1cc(\C=C2/SC(=O)N(Cc3ccc(cc3)C(O)=O)C2=O)ccc1O</t>
  </si>
  <si>
    <t>Clc1cccc(c1)C(=O)\C=C\c1ccco1</t>
  </si>
  <si>
    <t>Cc1ccc(C)n1-c1ccc(O)cc1C(O)=O</t>
  </si>
  <si>
    <t>OC(=O)\C=C\c1ccc(O)c(O)c1</t>
  </si>
  <si>
    <t>[H][C@@]12[C@@H](C)[C@H](C)CC[C@@]1(CC[C@]1(C)C2=CC[C@]2([H])[C@@]3(C)CC[C@H](O)C(C)(C)C3CC[C@@]12C)C(O)=O</t>
  </si>
  <si>
    <t>CCOC(=O)c1c(NC(=O)c2ccccc2C(O)=O)scc1-c1ccc(cc1)-c1ccccc1</t>
  </si>
  <si>
    <t>CC1(C)CC[C@@]2(CC[C@]3(C)C(=CCC4[C@@]5(C)CC[C@H](O)C(C)(C)C5CC[C@@]34C)[C@@H]2C1)C(O)=O</t>
  </si>
  <si>
    <t>CC1(C)CC[C@@]2(CC[C@]3(C)C(=CC[C@@H]4[C@@]5(C)CCC(=O)C(C)(C)[C@@H]5CC[C@@]34C)[C@@H]2C1)C(O)=O</t>
  </si>
  <si>
    <t>C[C@]12[C@@H]3CC[C@@H](O3)[C@@]1(C)C(=O)OC2=O</t>
  </si>
  <si>
    <t>CC(C)CCC[C@@H](C)CCC[C@@H](C)CCC[C@@](C)(O)CCC1=C(C)C(=O)C(C)=C(C)C1=O</t>
  </si>
  <si>
    <t>Cc1cc(ccc1N=Nc1c(O)c2c(N)cc(cc2cc1S([O-])(=O)=O)S([O-])(=O)=O)-c1ccc(N=Nc2c(O)c3c(N)cc(cc3cc2S([O-])(=O)=O)S([O-])(=O)=O)c(C)c1</t>
  </si>
  <si>
    <t>C[C@@H]1CC[C@@]2(CC[C@]3(C)C(=CC[C@@H]4[C@@]5(C)CC[C@H](O)C(C)(C)[C@@H]5CC[C@@]34C)[C@@H]2[C@]1(C)O)C(O)=O</t>
  </si>
  <si>
    <t>[#6]\[#6](-[#6])=[#6]\[#6]-c1c2-[#8]C([#6])([#6])[#6]=[#6]-c2c(-[#8])c2c1occ(-c1ccc(-[#8])c(-[#8])c1)c2=O</t>
  </si>
  <si>
    <t>[O-]C(=O)c1ccc(cc1)N1C(=S)S\C(=C\C=C\c2ccccc2)C1=O</t>
  </si>
  <si>
    <t>COC(=O)[C@]12CCC(C)(C)C[C@H]1C1=CC[C@@H]3[C@@]4(C)CC[C@H](O)C(C)(C)[C@@H]4CC[C@@]3(C)[C@]1(C)CC2</t>
  </si>
  <si>
    <t>Oc1ccc(cc1)-c1cc(=O)c2c(O)cc(O)c(-c3c(oc4cc(O)cc(O)c4c3=O)-c3ccc(O)cc3)c2o1</t>
  </si>
  <si>
    <t>COC(=O)C1[C@H]2CC[C@H](O2)C1C(O)=O</t>
  </si>
  <si>
    <t>Oc1cc(cc(O)c1O)C(=O)OC[C@H]1O[C@@H](OC(=O)c2cc(O)c(O)c(O)c2)[C@H](OC(=O)c2cc(O)c(O)c(O)c2)[C@@H](OC(=O)c2cc(O)c(O)c(O)c2)[C@@H]1OC(=O)c1cc(O)c(O)c(O)c1</t>
  </si>
  <si>
    <t>CC1=C[C@H]([C@H]([C@@H](C1)c1ccc(O)cc1O)C(=O)c1ccc(O)cc1O)c1c(O)cc(cc1O)-c1cc2ccc(O)cc2o1</t>
  </si>
  <si>
    <t>CC1(C)CC[C@@]2(CC[C@]3(C)C(=CC[C@@H]4[C@@]5(C)CC[C@@H](O)C(C)(C)[C@@H]5CC[C@@]34C)[C@@H]2C1)C(O)=O</t>
  </si>
  <si>
    <t>C\C(=C1\C=CC(=O)C(=C1)C(O)=O)c1ccc(O)c(c1)C(O)=O</t>
  </si>
  <si>
    <t>[O-]S(=O)(=O)C1=CC(=O)C(=O)c2ccccc12</t>
  </si>
  <si>
    <t>C[C@@H]1CC[C@@]2(CC[C@]3(C)C(=CC[C@@H]4[C@@]5(C)C[C@@H](O)[C@H](O)C(C)(C)[C@@H]5CC[C@@]34C)[C@@H]2[C@H]1C)C(O)=O</t>
  </si>
  <si>
    <t>CC1(C)CC[C@@]2(CC[C@]3(C)C(=CC[C@@H]4[C@@]5(C)C[C@@H](O)[C@H](O)C(C)(C)[C@@H]5CC[C@@]34C)[C@@H]2C1)C(O)=O</t>
  </si>
  <si>
    <t>CCOC(=O)C(=O)Nc1nc2ccc(C)cc2s1</t>
  </si>
  <si>
    <t>CCc1oc2cc(ccc2c1C(=O)c1cc(Br)c(O)c(Br)c1)S(=O)(=O)Nc1ccc(cc1)S(=O)(=O)Nc1nccs1</t>
  </si>
  <si>
    <t>Cc1ccc2nc(NS(=O)(=O)c3ccc(cc3)[N+]([O-])=O)sc2c1</t>
  </si>
  <si>
    <t>CCCOc1c2Cc3cc(cc(Cc4cccc(Cc5cc(cc(Cc1ccc2)c5O)C(O)(P(O)(O)=O)P(O)(O)=O)c4OCCC)c3O)C(O)(P(O)(O)=O)P(O)(O)=O</t>
  </si>
  <si>
    <t>[#6]\[#6](-[#6])=[#6]/[#6]-c1cc(ccc1-[#8])-c1coc2c(-[#6]\[#6]=[#6](\[#6])-[#6])c(-[#8])ccc2c1=O</t>
  </si>
  <si>
    <t>Oc1ccc(cc1)-c1cc(=O)c2c(O)cc(O)c(-c3cc(ccc3O)-c3cc(O)c4c(cc(O)cc4=O)o3)c2o1</t>
  </si>
  <si>
    <t>CC1(C)CC[C@@]2(CC[C@]3(C)[C@H](CC[C@@H]4[C@@]5(C)CCC(=O)C(C)(C)[C@@H]5CC[C@@]34C)C2=C1)C(O)=O</t>
  </si>
  <si>
    <t>C[C@@H]1CC[C@]2(C)CC[C@]3(C)C(=CC(=O)[C@@H]4[C@@]5(C)CC[C@@H](O)[C@@](C)([C@@H]5CC[C@@]34C)C(O)=O)[C@@H]2[C@H]1C</t>
  </si>
  <si>
    <t>[O-][V](=O)=O</t>
  </si>
  <si>
    <t>COc1ccc2nc(SCC(=O)Nc3cc(ccc3C)C(O)=O)[nH]c2c1</t>
  </si>
  <si>
    <t>Cc1ccc(cc1NC(=O)CSc1nc2ccccc2s1)C(O)=O</t>
  </si>
  <si>
    <t>Oc1cccc(c1)-c1nc(c([nH]1)-c1ccc(cc1)-c1ccccc1)-c1ccc(cc1)-c1ccccc1</t>
  </si>
  <si>
    <t>[#6]\[#6](-[#6])=[#6]\[#6]-c1c(-[#8])c(-[#6]\[#6]=[#6](\[#6])-[#6])c2occ(-c3ccc(-[#8])cc3)c(=O)c2c1-[#8]</t>
  </si>
  <si>
    <t>Oc1cc(cc2cc(cc(O)c12)S([O-])(=O)=O)S([O-])(=O)=O</t>
  </si>
  <si>
    <t>N[C@@H](Cc1ccc(OC(C(O)=O)C(O)=O)cc1)C(O)=O</t>
  </si>
  <si>
    <t>($70)/(50 ug) OR ($100)/(100 ug) OR ($91)/(50 ug) OR ($130)/(100 ug)</t>
  </si>
  <si>
    <t>($80)/(10 ug) OR ($130)/(25 ug) OR ($365)/(100 ug) OR ($104)/(10 ug) OR ($169)/( 25 ug) OR ($475)/(100 ug)</t>
  </si>
  <si>
    <t>Fluorochem Limited: (87.57 USD)/(50 g), (87.57 USD)/(50 g)</t>
  </si>
  <si>
    <t>BioBioPha: (370.00 USD)/(5 mg), (370.00 USD)/(5 mg)</t>
  </si>
  <si>
    <t>($50)/(5 mg) OR ($70)/(10 mg) OR ($150)/(50 mg) OR ($260)/(100 mg) OR ($65)/(5 mg) OR ($91)/(10 mg) OR ($195)/(50 mg) OR ($338)/(100 mg)</t>
  </si>
  <si>
    <t>Princeton Bio (2 weeks): (60.00 USD)/(1 mg), (65.00 USD)/(2 mg), (70.00 USD)/(3 mg), (75.00 USD)/(5 mg), (80.00 USD)/(7 mg), (90.00 USD)/(10 mg), (100.00 USD)/(15 mg), (110.00 USD)/(20 mg), (115.00 USD)/(25 mg), (120.00 USD)/(30 mg), (125.00 USD)/(35 mg), (130.00 USD)/(40 mg), (150.00 USD)/(50 mg), (200.00 USD)/(100 mg)</t>
  </si>
  <si>
    <t>Otava, Ltd.: (24.90 USD)/(1 mg), (28.00 USD)/(2 mg), (31.00 USD)/(3 mg), (33.00 USD)/(4 mg), (40.00 USD)/(5 mg), (48.00 USD)/(10 mg), (57.00 USD)/(15 mg), (66.00 USD)/(20 mg), (73.00 USD)/(25 mg)</t>
  </si>
  <si>
    <t>Vitas-M Laboratory, Ltd.: (26.50 USD)/(1 mg), (29.00 USD)/(2 mg), (34.00 USD)/(3 mg), (43.00 USD)/(5 mg), (54.00 USD)/(10 mg), (75.00 USD)/(20 mg), (87.00 USD)/(30 mg), (121.00 USD)/(50 mg), (121.00 USD)/(50 mg)</t>
  </si>
  <si>
    <t>($500)/(1 mg) OR ($950)/(5 mg) OR ($1600)/(10 mg) OR ($5000)/(50 mg) OR ($650)/(1 mg) OR ($1235)/(5 mg) OR ($2080)/(10 mg) OR ($6500)/(50 mg)</t>
  </si>
  <si>
    <t>Pharmeks, Ltd.: (40.00 USD)/(1 mg), (44.00 USD)/(2 mg), (53.00 USD)/(5 mg), (67.00 USD)/(10 mg), (91.00 USD)/(20 mg), (111.00 USD)/(30 mg), (143.00 USD)/(50 mg), (218.00 USD)/(100 mg), (218.00 USD)/(100 mg)</t>
  </si>
  <si>
    <t>Angene: (222.00 USD)/(5 g), (222.00 USD)/(5 g)</t>
  </si>
  <si>
    <t>Vitas-M Laboratory, Ltd.: (26.50 USD)/(1 mg), (29.00 USD)/(2 mg), (34.00 USD)/(3 mg), (43.00 USD)/(5 mg), (54.00 USD)/(10 mg), (75.00 USD)/(20 mg), (87.00 USD)/(30 mg), (121.00 USD)/(50 mg), (191.00 USD)/(100 mg), (191.00 USD)/(100 mg)</t>
  </si>
  <si>
    <t>Specs: (25.00 USD)/(2 mg), (25.00 USD)/(5 mg), (25.00 USD)/(10 mg), (67.50 USD)/(50 mg), (67.50 USD)/(50 mg)</t>
  </si>
  <si>
    <t>AnalytiCon Discovery, GmbH: (262.50 USD)/(1 mg), (337.50 USD)/(2 mg), (412.50 USD)/(3 mg), (487.50 USD)/(4 mg), (562.50 USD)/(5 mg), (637.50 USD)/(6 mg), (712.50 USD)/(7 mg), (787.50 USD)/(8 mg), (862.50 USD)/(9 mg), (937.50 USD)/(10 mg), (1000.00 USD)/(11 mg), (1062.50 USD)/(12 mg), (1125.00 USD)/(13 mg), (1187.50 USD)/(14 mg), (1250.00 USD)/(15 mg), (1312.50 USD)/(16 mg), (1375.00 USD)/(17 mg), (1437.50 USD)/(18 mg), (1500.00 USD)/(19 mg), (1562.50 USD)/(20 mg), (1612.50 USD)/(21 mg), (1662.50 USD)/(22 mg), (1712.50 USD)/(23 mg), (1762.50 USD)/(24 mg), (1812.50 USD)/(25 mg), (1862.50 USD)/(26 mg), (1912.50 USD)/(27 mg), (1962.50 USD)/(28 mg), (2012.50 USD)/(29 mg), (2062.50 USD)/(30 mg), (3062.50 USD)/(50 mg), (6125.00 USD)/(100 mg), (6125.00 USD)/(100 mg)</t>
  </si>
  <si>
    <t>AnalytiCon Discovery, GmbH: (262.50 USD)/(1 mg), (337.50 USD)/(2 mg), (412.50 USD)/(3 mg), (487.50 USD)/(4 mg), (562.50 USD)/(5 mg), (637.50 USD)/(6 mg), (712.50 USD)/(7 mg), (787.50 USD)/(8 mg), (862.50 USD)/(9 mg), (937.50 USD)/(10 mg), (1000.00 USD)/(11 mg), (1062.50 USD)/(12 mg), (1125.00 USD)/(13 mg), (1187.50 USD)/(14 mg), (1250.00 USD)/(15 mg), (1312.50 USD)/(16 mg), (1375.00 USD)/(17 mg), (1437.50 USD)/(18 mg), (1500.00 USD)/(19 mg), (1562.50 USD)/(20 mg), (1612.50 USD)/(21 mg), (1662.50 USD)/(22 mg), (1712.50 USD)/(23 mg), (1762.50 USD)/(24 mg), (1812.50 USD)/(25 mg), (1862.50 USD)/(26 mg), (1912.50 USD)/(27 mg), (1962.50 USD)/(28 mg), (2012.50 USD)/(29 mg), (2062.50 USD)/(30 mg), (2062.50 USD)/(30 mg)</t>
  </si>
  <si>
    <t>InterBioScreen Ltd.: (40.00 USD)/(1 mg), (44.00 USD)/(2 mg), (56.00 USD)/(3 mg), (75.00 USD)/(5 mg), (111.00 USD)/(10 mg), (134.00 USD)/(15 mg), (159.00 USD)/(20 mg), (177.00 USD)/(25 mg), (194.00 USD)/(30 mg), (298.00 USD)/(50 mg), (403.00 USD)/(100 mg), (403.00 USD)/(100 mg)</t>
  </si>
  <si>
    <t>($70)/(1 g) OR ($220)/(5 g) OR ($91)/(1 g) OR ($286)/(5 g)</t>
  </si>
  <si>
    <t>EvoBlocks, Ltd.: (175.00 USD)/(1 g), (250.00 USD)/(2 g), (362.50 USD)/(5 g), (437.50 USD)/(10 g), (662.50 USD)/(25 g), (1000.00 USD)/(50 g), (1437.50 USD)/(100 g), (1437.50 USD)/(100 g)</t>
  </si>
  <si>
    <t>AK Scientific, Inc.: (19.80 USD)/(5 g), (68.50 USD)/(25 g), (195.00 USD)/(100 g), (195.00 USD)/(100 g)</t>
  </si>
  <si>
    <t>($70)/(5 mg) OR ($90)/(10 mg) OR ($91)/(5 mg) OR ($117)/(10 mg)</t>
  </si>
  <si>
    <t>Chem4Pharma: (35.00 USD)/(3 mg), (55.00 USD)/(5 mg), (55.00 USD)/(5 mg)</t>
  </si>
  <si>
    <t>($50)/(25 mg) OR ($80)/(50 mg) OR ($105)/(100 mg) OR ($420)/(500 mg) OR ($65)/(25 mg) OR ($104)/(50 mg) OR ($137)/(100 mg) OR ($546)/(500 mg)</t>
  </si>
  <si>
    <t>ChemFaces: (198.00 USD)/(20 mg), (198.00 USD)/(20 mg)</t>
  </si>
  <si>
    <t>AnalytiCon Discovery, GmbH: (462.50 USD)/(1 mg), (562.50 USD)/(2 mg), (662.50 USD)/(3 mg), (762.50 USD)/(4 mg), (862.50 USD)/(5 mg), (962.50 USD)/(6 mg), (1062.50 USD)/(7 mg), (1162.50 USD)/(8 mg), (1262.50 USD)/(9 mg), (1362.50 USD)/(10 mg), (1437.50 USD)/(11 mg), (1512.50 USD)/(12 mg), (1587.50 USD)/(13 mg), (1662.50 USD)/(14 mg), (1737.50 USD)/(15 mg), (1812.50 USD)/(16 mg), (1887.50 USD)/(17 mg), (1962.50 USD)/(18 mg), (2037.50 USD)/(19 mg), (2112.50 USD)/(20 mg), (2187.50 USD)/(21 mg), (2262.50 USD)/(22 mg), (2337.50 USD)/(23 mg), (2412.50 USD)/(24 mg), (2487.50 USD)/(25 mg), (2562.50 USD)/(26 mg), (2637.50 USD)/(27 mg), (2712.50 USD)/(28 mg), (2787.50 USD)/(29 mg), (2862.50 USD)/(30 mg), (2862.50 USD)/(30 mg)</t>
  </si>
  <si>
    <t>Specs: (25.00 USD)/(2 mg), (25.00 USD)/(2 mg)</t>
  </si>
  <si>
    <t>AnalytiCon Discovery, GmbH: (93.75 USD)/(1 mg), (125.00 USD)/(2 mg), (156.25 USD)/(3 mg), (187.50 USD)/(4 mg), (218.75 USD)/(5 mg), (250.00 USD)/(6 mg), (281.25 USD)/(7 mg), (312.50 USD)/(8 mg), (343.75 USD)/(9 mg), (375.00 USD)/(10 mg), (400.00 USD)/(11 mg), (425.00 USD)/(12 mg), (450.00 USD)/(13 mg), (475.00 USD)/(14 mg), (500.00 USD)/(15 mg), (525.00 USD)/(16 mg), (550.00 USD)/(17 mg), (575.00 USD)/(18 mg), (600.00 USD)/(19 mg), (625.00 USD)/(20 mg), (650.00 USD)/(21 mg), (675.00 USD)/(22 mg), (700.00 USD)/(23 mg), (725.00 USD)/(24 mg), (750.00 USD)/(25 mg), (775.00 USD)/(26 mg), (800.00 USD)/(27 mg), (825.00 USD)/(28 mg), (850.00 USD)/(29 mg), (875.00 USD)/(30 mg), (875.00 USD)/(30 mg)</t>
  </si>
  <si>
    <t>($55)/(5 mg) OR ($80)/(10 mg) OR ($260)/(50 mg) OR ($450)/(100 mg) OR ($72)/(5 mg) OR ($104)/(10 mg) OR ($338)/(50 mg) OR ($585)/(100 mg)</t>
  </si>
  <si>
    <t>ChemFaces: (553.00 USD)/(5 mg), (553.00 USD)/(5 mg)</t>
  </si>
  <si>
    <t>InterBioScreen Ltd.: (152.00 USD)/(1 mg), (241.00 USD)/(2 mg), (291.00 USD)/(3 mg), (394.00 USD)/(5 mg), (556.00 USD)/(10 mg), (675.00 USD)/(15 mg), (792.00 USD)/(20 mg), (892.00 USD)/(25 mg), (991.00 USD)/(30 mg), (1182.00 USD)/(50 mg), (1563.00 USD)/(100 mg), (1563.00 USD)/(100 mg), (150.00 USD)/(500 mg), (255.00 USD)/(1 g), (640.00 USD)/(5 g), (1020.00 USD)/(10 g), (1020.00 USD)/(10 g)</t>
  </si>
  <si>
    <t>Alinda Chemical, Ltd.: (15.00 USD)/(1 mg), (25.00 USD)/(5 mg), (30.00 USD)/(10 mg), (35.00 USD)/(15 mg), (40.00 USD)/(20 mg), (45.00 USD)/(25 mg), (50.00 USD)/(30 mg), (70.00 USD)/(50 mg), (100.00 USD)/(100 mg), (100.00 USD)/(100 mg)</t>
  </si>
  <si>
    <t>($80)/(5 mg) OR ($145)/(10 mg) OR ($104)/(5 mg) OR ($189)/(10 mg)</t>
  </si>
  <si>
    <t>($80)/(5 mg) OR ($125 )/(10 mg) OR ($280)/(25 mg) OR ($104)/(5 mg) OR ($163)/(10 mg) OR ($364)/(25 mg)</t>
  </si>
  <si>
    <t>AnalytiCon Discovery, GmbH: (462.50 USD)/(1 mg), (562.50 USD)/(2 mg), (662.50 USD)/(3 mg), (762.50 USD)/(4 mg), (862.50 USD)/(5 mg), (962.50 USD)/(6 mg), (1062.50 USD)/(7 mg), (1162.50 USD)/(8 mg), (1262.50 USD)/(9 mg), (1362.50 USD)/(10 mg), (1437.50 USD)/(11 mg), (1512.50 USD)/(12 mg), (1512.50 USD)/(12 mg)</t>
  </si>
  <si>
    <t>Cayman Europe: (117.50 USD)/(1 mg), (528.75 USD)/(5 mg), (880.00 USD)/(10 mg), (880.00 USD)/(10 mg)</t>
  </si>
  <si>
    <t>ChemFaces: (168.00 USD)/(5 mg), (168.00 USD)/(5 mg)</t>
  </si>
  <si>
    <t>http://www.sigmaaldrich.com/catalog/product/SIAL/33893?lang=en&amp;region=US</t>
  </si>
  <si>
    <t>http://www.sigmaaldrich.com/catalog/product/SIGMA/21279?lang=en&amp;region=US</t>
  </si>
  <si>
    <t>http://www.sigmaaldrich.com/catalog/product/SIAL/32539?lang=en&amp;region=US</t>
  </si>
  <si>
    <t>http://www.sigmaaldrich.com/catalog/product/SIGMA/O4511?lang=en&amp;region=US</t>
  </si>
  <si>
    <t>https://orderbb.emolecules.com/cgi-bin/more?vid=29269174</t>
  </si>
  <si>
    <t>http://www.sigmaaldrich.com/catalog/product/ALDRICH/275727?lang=en&amp;region=US</t>
  </si>
  <si>
    <t>https://orderbb.emolecules.com/cgi-bin/more?vid=43447861</t>
  </si>
  <si>
    <t>https://orders.emolecules.com/cgi-bin/more?vid=31705601</t>
  </si>
  <si>
    <t>https://orders.emolecules.com/cgi-bin/more?vid=2348272</t>
  </si>
  <si>
    <t>http://www.sigmaaldrich.com/catalog/product/SIAL/00740580?lang=en&amp;region=US</t>
  </si>
  <si>
    <t>http://www.sigmaaldrich.com/catalog/product/ALDRICH/450243?lang=en&amp;region=US</t>
  </si>
  <si>
    <t>https://orderbb.emolecules.com/cgi-bin/more?vid=106285247</t>
  </si>
  <si>
    <t>https://orderbb.emolecules.com/cgi-bin/more?vid=50577898</t>
  </si>
  <si>
    <t>http://www.request.vitasmlab.com/index.php?option=com_search_stk&amp;Itemid=22&amp;stk=STK798423&amp;?utm_source=pubchem&amp;utm_medium=p_search_link&amp;utm_campaign=pubchem_search&amp;utm_content=pubchem_slink</t>
  </si>
  <si>
    <t>http://www.request.vitasmlab.com/index.php?option=com_search_stk&amp;Itemid=22&amp;stk=STK810090&amp;?utm_source=pubchem&amp;utm_medium=p_search_link&amp;utm_campaign=pubchem_search&amp;utm_content=pubchem_slink</t>
  </si>
  <si>
    <t>http://www.request.vitasmlab.com/index.php?option=com_search_stk&amp;Itemid=22&amp;stk=STK798424&amp;?utm_source=pubchem&amp;utm_medium=p_search_link&amp;utm_campaign=pubchem_search&amp;utm_content=pubchem_slink</t>
  </si>
  <si>
    <t>http://www.request.vitasmlab.com/index.php?option=com_search_stk&amp;Itemid=22&amp;stk=STL171559&amp;?utm_source=pubchem&amp;utm_medium=p_search_link&amp;utm_campaign=pubchem_search&amp;utm_content=pubchem_slink</t>
  </si>
  <si>
    <t>http://www.medchemexpress.com/MSI-1436.html</t>
  </si>
  <si>
    <t>https://orderbb.emolecules.com/cgi-bin/more?vid=109865192</t>
  </si>
  <si>
    <t>https://orders.emolecules.com/cgi-bin/more?vid=6857215</t>
  </si>
  <si>
    <t>http://www.sigmaaldrich.com/catalog/product/USP/1026401?lang=en&amp;region=US</t>
  </si>
  <si>
    <t>http://www.sigmaaldrich.com/catalog/product/ALDRICH/161071?lang=en&amp;region=US</t>
  </si>
  <si>
    <t>https://orders.emolecules.com/cgi-bin/more?vid=25930161</t>
  </si>
  <si>
    <t>http://www.request.vitasmlab.com/index.php?option=com_search_stk&amp;Itemid=22&amp;stk=STK799238&amp;?utm_source=pubchem&amp;utm_medium=p_search_link&amp;utm_campaign=pubchem_search&amp;utm_content=pubchem_slink</t>
  </si>
  <si>
    <t>https://orders.emolecules.com/cgi-bin/more?vid=54875000</t>
  </si>
  <si>
    <t>https://www.molport.com/shop/molecule-link/MolPort-023-224-090</t>
  </si>
  <si>
    <t>http://www.request.vitasmlab.com/index.php?option=com_search_stk&amp;Itemid=22&amp;stk=STK822944&amp;?utm_source=pubchem&amp;utm_medium=p_search_link&amp;utm_campaign=pubchem_search&amp;utm_content=pubchem_slink</t>
  </si>
  <si>
    <t>https://orders.emolecules.com/cgi-bin/more?vid=12702036</t>
  </si>
  <si>
    <t>https://orderbb.emolecules.com/cgi-bin/more?vid=104446953</t>
  </si>
  <si>
    <t>http://www.sigmaaldrich.com/catalog/product/SIAL/04490590?lang=en&amp;region=US</t>
  </si>
  <si>
    <t>https://orderbb.emolecules.com/cgi-bin/more?vid=32452401</t>
  </si>
  <si>
    <t>http://www.request.vitasmlab.com/index.php?option=com_search_stk&amp;Itemid=22&amp;stk=STK701252&amp;?utm_source=pubchem&amp;utm_medium=p_search_link&amp;utm_campaign=pubchem_search&amp;utm_content=pubchem_slink</t>
  </si>
  <si>
    <t>http://www.sigmaaldrich.com/catalog/product/SIAL/05350590?lang=en&amp;region=US</t>
  </si>
  <si>
    <t>https://orderbb.emolecules.com/cgi-bin/more?vid=49240802</t>
  </si>
  <si>
    <t>http://www.request.vitasmlab.com/index.php?option=com_search_stk&amp;Itemid=22&amp;stk=BBL026083&amp;?utm_source=pubchem&amp;utm_medium=p_search_link&amp;utm_campaign=pubchem_search&amp;utm_content=pubchem_slink</t>
  </si>
  <si>
    <t>http://www.sigmaaldrich.com/catalog/product/SIAL/06773?lang=en&amp;region=US</t>
  </si>
  <si>
    <t>https://orders.emolecules.com/cgi-bin/more?vid=5851745</t>
  </si>
  <si>
    <t>http://www.request.vitasmlab.com/index.php?option=com_search_stk&amp;Itemid=22&amp;stk=STL360580&amp;?utm_source=pubchem&amp;utm_medium=p_search_link&amp;utm_campaign=pubchem_search&amp;utm_content=pubchem_slink</t>
  </si>
  <si>
    <t>http://www.sigmaaldrich.com/catalog/product/SIAL/03240595?lang=en&amp;region=US</t>
  </si>
  <si>
    <t>https://orderbb.emolecules.com/cgi-bin/more?vid=32452507</t>
  </si>
  <si>
    <t>http://www.sigmaaldrich.com/catalog/product/SIGMA/C7632?lang=en&amp;region=US</t>
  </si>
  <si>
    <t>http://www.sigmaaldrich.com/catalog/product/ALDRICH/CDS000038?lang=en&amp;region=US</t>
  </si>
  <si>
    <t>http://www.sigmaaldrich.com/catalog/product/ALDRICH/302643?lang=en&amp;region=US</t>
  </si>
  <si>
    <t>https://orders.emolecules.com/cgi-bin/more?vid=36001123</t>
  </si>
  <si>
    <t>https://orders.emolecules.com/cgi-bin/more?vid=7543055</t>
  </si>
  <si>
    <t>https://www.molport.com/shop/molecule-link/MolPort-019-787-995</t>
  </si>
  <si>
    <t>https://orderbb.emolecules.com/cgi-bin/more?vid=43296750</t>
  </si>
  <si>
    <t>http://www.sigmaaldrich.com/catalog/product/SIGMA/R2033?lang=en&amp;region=US</t>
  </si>
  <si>
    <t>http://www.sigmaaldrich.com/catalog/product/SIAL/73962?lang=en&amp;region=US</t>
  </si>
  <si>
    <t>https://orders.emolecules.com/cgi-bin/more?vid=54860549</t>
  </si>
  <si>
    <t>http://www.sigmaaldrich.com/catalog/product/SIGMA/G7548?lang=en&amp;region=US</t>
  </si>
  <si>
    <t>https://orderbb.emolecules.com/cgi-bin/more?vid=95719774</t>
  </si>
  <si>
    <t>https://orders.emolecules.com/cgi-bin/more?vid=4775701</t>
  </si>
  <si>
    <t>https://orderbb.emolecules.com/cgi-bin/more?vid=68864662</t>
  </si>
  <si>
    <t>http://www.sigmaaldrich.com/catalog/product/ALDRICH/226017?lang=en&amp;region=US</t>
  </si>
  <si>
    <t>http://www.sigmaaldrich.com/catalog/product/USP/1148737?lang=en&amp;region=US</t>
  </si>
  <si>
    <t>http://www.sigmaaldrich.com/catalog/product/SIAL/68594?lang=en&amp;region=US</t>
  </si>
  <si>
    <t>http://www.sigmaaldrich.com/catalog/product/SIAL/03920590?lang=en&amp;region=US</t>
  </si>
  <si>
    <t>http://www.request.vitasmlab.com/index.php?option=com_search_stk&amp;Itemid=22&amp;stk=STK021220&amp;?utm_source=pubchem&amp;utm_medium=p_search_link&amp;utm_campaign=pubchem_search&amp;utm_content=pubchem_slink</t>
  </si>
  <si>
    <t>https://orderbb.emolecules.com/cgi-bin/more?vid=29914469</t>
  </si>
  <si>
    <t>https://orders.emolecules.com/cgi-bin/more?vid=2160954</t>
  </si>
  <si>
    <t>https://orderbb.emolecules.com/cgi-bin/more?vid=104446980</t>
  </si>
  <si>
    <t>https://orders.emolecules.com/cgi-bin/more?vid=43030119</t>
  </si>
  <si>
    <t>http://www.finetechnology-ind.com/product_detail.shtml?catalogNo=FT-0622262</t>
  </si>
  <si>
    <t>https://orderbb.emolecules.com/cgi-bin/more?vid=42692890</t>
  </si>
  <si>
    <t>http://www.sigmaaldrich.com/catalog/product/SIAL/78535?lang=en&amp;region=US</t>
  </si>
  <si>
    <t>http://www.sigmaaldrich.com/catalog/product/SAJ/014780?lang=en&amp;region=US</t>
  </si>
  <si>
    <t>https://www.molport.com/shop/molecule-link/MolPort-002-023-460</t>
  </si>
  <si>
    <t>https://orders.emolecules.com/cgi-bin/more?vid=1541083</t>
  </si>
  <si>
    <t>http://www.request.vitasmlab.com/index.php?option=com_search_stk&amp;Itemid=22&amp;stk=STK758717&amp;?utm_source=pubchem&amp;utm_medium=p_search_link&amp;utm_campaign=pubchem_search&amp;utm_content=pubchem_slink</t>
  </si>
  <si>
    <t>http://www.sigmaaldrich.com/catalog/product/SIAL/09258?lang=en&amp;region=US</t>
  </si>
  <si>
    <t>https://orders.emolecules.com/cgi-bin/more?vid=29910076</t>
  </si>
  <si>
    <t>http://www.sigmaaldrich.com/catalog/product/SAJ/054650?lang=en&amp;region=US</t>
  </si>
  <si>
    <t>https://orderbb.emolecules.com/cgi-bin/more?vid=11021960</t>
  </si>
  <si>
    <t>https://orderbb.emolecules.com/cgi-bin/more?vid=48554126</t>
  </si>
  <si>
    <t>http://www.medchemexpress.com/Microcystin-LR.html</t>
  </si>
  <si>
    <t>https://orderbb.emolecules.com/cgi-bin/more?vid=207298482</t>
  </si>
  <si>
    <t>https://orderbb.emolecules.com/cgi-bin/more?vid=45921441</t>
  </si>
  <si>
    <t>https://orderbb.emolecules.com/cgi-bin/more?vid=49839290</t>
  </si>
  <si>
    <t>http://www.request.vitasmlab.com/index.php?option=com_search_stk&amp;Itemid=22&amp;stk=STK333038&amp;?utm_source=pubchem&amp;utm_medium=p_search_link&amp;utm_campaign=pubchem_search&amp;utm_content=pubchem_slink</t>
  </si>
  <si>
    <t>https://www.molport.com/shop/molecule-link/MolPort-028-754-116</t>
  </si>
  <si>
    <t>https://www.molport.com/shop/molecule-link/MolPort-001-742-364</t>
  </si>
  <si>
    <t>https://orders.emolecules.com/cgi-bin/more?vid=531297</t>
  </si>
  <si>
    <t>https://orders.emolecules.com/cgi-bin/more?vid=46344249</t>
  </si>
  <si>
    <t>https://orders.emolecules.com/cgi-bin/more?vid=207281130</t>
  </si>
  <si>
    <t>https://orders.emolecules.com/cgi-bin/more?vid=46404837</t>
  </si>
  <si>
    <t>https://orders.emolecules.com/cgi-bin/more?vid=8852577</t>
  </si>
  <si>
    <t>https://www.molport.com/shop/molecule-link/MolPort-000-729-105</t>
  </si>
  <si>
    <t>https://orders.emolecules.com/cgi-bin/more?vid=477205</t>
  </si>
  <si>
    <t>http://www.request.vitasmlab.com/index.php?option=com_search_stk&amp;Itemid=22&amp;stk=STK581215&amp;?utm_source=pubchem&amp;utm_medium=p_search_link&amp;utm_campaign=pubchem_search&amp;utm_content=pubchem_slink</t>
  </si>
  <si>
    <t>https://www.molport.com/shop/molecule-link/MolPort-002-220-373</t>
  </si>
  <si>
    <t>https://orders.emolecules.com/cgi-bin/more?vid=207213249</t>
  </si>
  <si>
    <t>https://www.molport.com/shop/molecule-link/MolPort-039-019-140</t>
  </si>
  <si>
    <t>https://orders.emolecules.com/cgi-bin/more?vid=45968637</t>
  </si>
  <si>
    <t>https://www.molport.com/shop/molecule-link/MolPort-005-945-712</t>
  </si>
  <si>
    <t>https://orders.emolecules.com/cgi-bin/more?vid=6861215</t>
  </si>
  <si>
    <t>https://orders.emolecules.com/cgi-bin/more?vid=26369205</t>
  </si>
  <si>
    <t>http://www.request.vitasmlab.com/index.php?option=com_search_stk&amp;Itemid=22&amp;stk=STK801964&amp;?utm_source=pubchem&amp;utm_medium=p_search_link&amp;utm_campaign=pubchem_search&amp;utm_content=pubchem_slink</t>
  </si>
  <si>
    <t>https://www.molport.com/shop/molecule-link/MolPort-020-169-932</t>
  </si>
  <si>
    <t>https://orders.emolecules.com/cgi-bin/more?vid=1603403</t>
  </si>
  <si>
    <t>http://www.request.vitasmlab.com/index.php?option=com_search_stk&amp;Itemid=22&amp;stk=BBL012113&amp;?utm_source=pubchem&amp;utm_medium=p_search_link&amp;utm_campaign=pubchem_search&amp;utm_content=pubchem_slink</t>
  </si>
  <si>
    <t>http://www.arkpharminc.com/product/detail/AK106174.html</t>
  </si>
  <si>
    <t>https://orders.emolecules.com/cgi-bin/more?vid=2938850</t>
  </si>
  <si>
    <t>http://chemistryondemand.com:8080/eShop/search_results.jsp?jme_mol=&amp;smiles=Y041-5312&amp;s_type=txt&amp;idnumber=Y041-5312</t>
  </si>
  <si>
    <t>http://www.finetechnology-ind.com/product_detail.shtml?catalogNo=FT-0622943</t>
  </si>
  <si>
    <t>https://www.molport.com/shop/molecule-link/MolPort-020-005-912</t>
  </si>
  <si>
    <t>https://orders.emolecules.com/cgi-bin/more?vid=2736475</t>
  </si>
  <si>
    <t>https://orderbb.emolecules.com/cgi-bin/more?vid=36772591</t>
  </si>
  <si>
    <t>https://www.molport.com/shop/molecule-link/MolPort-005-944-682</t>
  </si>
  <si>
    <t>https://www.molport.com/shop/molecule-link/MolPort-005-945-602</t>
  </si>
  <si>
    <t>https://orderbb.emolecules.com/cgi-bin/more?vid=1934425</t>
  </si>
  <si>
    <t>https://orders.emolecules.com/cgi-bin/more?vid=12720445</t>
  </si>
  <si>
    <t>http://www.finetechnology-ind.com/product_detail.shtml?catalogNo=FT-0650474</t>
  </si>
  <si>
    <t>https://www.molport.com/shop/molecule-link/MolPort-039-338-387</t>
  </si>
  <si>
    <t>https://www.molport.com/shop/molecule-link/MolPort-002-507-433</t>
  </si>
  <si>
    <t>http://www.request.vitasmlab.com/index.php?option=com_search_stk&amp;Itemid=22&amp;stk=STK396697&amp;?utm_source=pubchem&amp;utm_medium=p_search_link&amp;utm_campaign=pubchem_search&amp;utm_content=pubchem_slink</t>
  </si>
  <si>
    <t>https://orders.emolecules.com/cgi-bin/more?vid=30491052</t>
  </si>
  <si>
    <t>https://orders.emolecules.com/cgi-bin/more?vid=5861732</t>
  </si>
  <si>
    <t>http://www.finetechnology-ind.com/product_detail.shtml?catalogNo=FT-0601530</t>
  </si>
  <si>
    <t>https://orders.emolecules.com/cgi-bin/more?vid=441601</t>
  </si>
  <si>
    <t>http://www.arkpharminc.com/product/detail/AK-38346.html</t>
  </si>
  <si>
    <t>https://www.molport.com/shop/molecule-link/MolPort-003-255-486</t>
  </si>
  <si>
    <t>https://www.molport.com/shop/molecule-link/MolPort-021-804-438</t>
  </si>
  <si>
    <t>https://www.molport.com/shop/molecule-link/MolPort-028-754-125</t>
  </si>
  <si>
    <t>https://orderbb.emolecules.com/cgi-bin/more?vid=95721884</t>
  </si>
  <si>
    <t>https://www.molport.com/shop/molecule-link/MolPort-027-838-038</t>
  </si>
  <si>
    <t>https://www.molport.com/shop/molecule-link/MolPort-002-023-458</t>
  </si>
  <si>
    <t>https://orders.emolecules.com/cgi-bin/more?vid=2094411</t>
  </si>
  <si>
    <t>https://orderbb.emolecules.com/cgi-bin/more?vid=477137</t>
  </si>
  <si>
    <t>https://www.molport.com/shop/molecule-link/MolPort-001-740-597</t>
  </si>
  <si>
    <t>https://orders.emolecules.com/cgi-bin/more?vid=731159</t>
  </si>
  <si>
    <t>http://www.medchemexpress.com/Suramin.html</t>
  </si>
  <si>
    <t>http://www.medchemexpress.com/Calyculin-A.html</t>
  </si>
  <si>
    <t>https://www.molport.com/shop/molecule-link/MolPort-003-938-902</t>
  </si>
  <si>
    <t>http://www.finetechnology-ind.com/product_detail.shtml?catalogNo=FT-0603416</t>
  </si>
  <si>
    <t>http://www.hit2lead.com/comp.asp?db=SC&amp;id=5325407</t>
  </si>
  <si>
    <t>https://www.molport.com/shop/molecule-link/MolPort-000-882-121</t>
  </si>
  <si>
    <t>https://www.molport.com/shop/molecule-link/MolPort-000-428-521</t>
  </si>
  <si>
    <t>https://www.molport.com/shop/molecule-link/MolPort-000-429-754</t>
  </si>
  <si>
    <t>https://www.molport.com/shop/molecule-link/MolPort-000-428-522</t>
  </si>
  <si>
    <t>https://www.molport.com/shop/molecule-link/MolPort-001-649-404</t>
  </si>
  <si>
    <t>http://www.medchemexpress.com/Pasiniazid.html</t>
  </si>
  <si>
    <t>http://www.finetechnology-ind.com/product_detail.shtml?catalogNo=FT-0606470</t>
  </si>
  <si>
    <t>http://www.hit2lead.com/comp.asp?db=SC&amp;id=6741960</t>
  </si>
  <si>
    <t>https://www.molport.com/shop/molecule-link/MolPort-000-429-434</t>
  </si>
  <si>
    <t>https://www.molport.com/shop/molecule-link/MolPort-003-881-663</t>
  </si>
  <si>
    <t>http://www.arkpharminc.com/product/detail/AK120874.html</t>
  </si>
  <si>
    <t>https://www.molport.com/shop/molecule-link/MolPort-000-376-975</t>
  </si>
  <si>
    <t>https://orders.emolecules.com/cgi-bin/more?vid=509332</t>
  </si>
  <si>
    <t>https://www.molport.com/shop/molecule-link/MolPort-000-993-960</t>
  </si>
  <si>
    <t>http://www.finetechnology-ind.com/product_detail.shtml?catalogNo=FT-0614329</t>
  </si>
  <si>
    <t>https://www.molport.com/shop/molecule-link/MolPort-002-552-328</t>
  </si>
  <si>
    <t>https://orders.emolecules.com/cgi-bin/more?vid=26400107</t>
  </si>
  <si>
    <t>https://www.molport.com/shop/molecule-link/MolPort-003-665-556</t>
  </si>
  <si>
    <t>https://www.molport.com/shop/molecule-link/MolPort-023-220-687</t>
  </si>
  <si>
    <t>https://www.molport.com/shop/molecule-link/MolPort-001-740-567</t>
  </si>
  <si>
    <t>https://orderbb.emolecules.com/cgi-bin/more?vid=6863420</t>
  </si>
  <si>
    <t>https://orders.emolecules.com/cgi-bin/more?vid=883982</t>
  </si>
  <si>
    <t>https://www.molport.com/shop/molecule-link/MolPort-019-937-078</t>
  </si>
  <si>
    <t>https://www.molport.com/shop/molecule-link/MolPort-001-740-467</t>
  </si>
  <si>
    <t>https://www.molport.com/shop/molecule-link/MolPort-001-528-312</t>
  </si>
  <si>
    <t>http://www.hit2lead.com/comp.asp?db=SC&amp;id=6590696</t>
  </si>
  <si>
    <t>https://www.molport.com/shop/molecule-link/MolPort-016-638-416</t>
  </si>
  <si>
    <t>http://www.hit2lead.com/comp.asp?db=SC&amp;id=7998349</t>
  </si>
  <si>
    <t>https://www.molport.com/shop/molecule-link/MolPort-001-732-645</t>
  </si>
  <si>
    <t>https://www.molport.com/shop/molecule-link/MolPort-003-925-627</t>
  </si>
  <si>
    <t>https://www.molport.com/shop/molecule-link/MolPort-001-789-024</t>
  </si>
  <si>
    <t>https://orders.emolecules.com/cgi-bin/more?vid=493895</t>
  </si>
  <si>
    <t>http://www.medchemexpress.com/Quercitrin.html</t>
  </si>
  <si>
    <t>https://orders.emolecules.com/cgi-bin/more?vid=500114</t>
  </si>
  <si>
    <t>https://www.molport.com/shop/molecule-link/MolPort-001-740-947</t>
  </si>
  <si>
    <t>https://www.molport.com/shop/molecule-link/MolPort-000-861-050</t>
  </si>
  <si>
    <t>http://chemistryondemand.com:8080/eShop/search_results.jsp?jme_mol=&amp;smiles=2817-4329&amp;s_type=txt&amp;idnumber=2817-4329</t>
  </si>
  <si>
    <t>https://orders.emolecules.com/cgi-bin/more?vid=206844054</t>
  </si>
  <si>
    <t>http://chemistryondemand.com:8080/eShop/search_results.jsp?jme_mol=&amp;smiles=3237-0462&amp;s_type=txt&amp;idnumber=3237-0462</t>
  </si>
  <si>
    <t>https://www.molport.com/shop/molecule-link/MolPort-003-939-637</t>
  </si>
  <si>
    <t>http://www.medchemexpress.com/Cantharidin.html</t>
  </si>
  <si>
    <t>http://www.arkpharminc.com/product/detail/AK111257.html</t>
  </si>
  <si>
    <t>https://www.molport.com/shop/molecule-link/MolPort-001-780-146</t>
  </si>
  <si>
    <t>http://www.medchemexpress.com/Corosolic-acid.html</t>
  </si>
  <si>
    <t>http://www.medchemexpress.com/Maslinic-acid.html</t>
  </si>
  <si>
    <t>https://www.molport.com/shop/molecule-link/MolPort-001-741-050</t>
  </si>
  <si>
    <t>http://chemistryondemand.com:8080/eShop/search_results.jsp?jme_mol=&amp;smiles=Y030-5493&amp;s_type=txt&amp;idnumber=Y030-5493</t>
  </si>
  <si>
    <t>http://chemistryondemand.com:8080/eShop/search_results.jsp?jme_mol=&amp;smiles=8008-8499&amp;s_type=txt&amp;idnumber=8008-8499</t>
  </si>
  <si>
    <t>http://chemistryondemand.com:8080/eShop/search_results.jsp?jme_mol=&amp;smiles=1657-0023&amp;s_type=txt&amp;idnumber=1657-0023</t>
  </si>
  <si>
    <t>http://www.arkpharminc.com/product/detail/AK134854.html</t>
  </si>
  <si>
    <t>http://www.arkpharminc.com/product/detail/AK141982.html</t>
  </si>
  <si>
    <t>http://www.medchemexpress.com/ellagic-acid.html</t>
  </si>
  <si>
    <t>http://www.arkpharminc.com/product/detail/AK-88787.html</t>
  </si>
  <si>
    <t>http://www.medchemexpress.com/Ursolic-acid.html</t>
  </si>
  <si>
    <t>https://www.molport.com/shop/molecule-link/MolPort-001-741-210</t>
  </si>
  <si>
    <t>http://www.medchemexpress.com/Oleanolic-Acid.html</t>
  </si>
  <si>
    <t>http://www.hit2lead.com/comp.asp?db=SC&amp;id=6584681</t>
  </si>
  <si>
    <t>http://www.hit2lead.com/comp.asp?db=SC&amp;id=5690102</t>
  </si>
  <si>
    <t>https://www.molport.com/shop/molecule-link/MolPort-000-880-879</t>
  </si>
  <si>
    <t>https://www.molport.com/shop/molecule-link/MolPort-000-181-401</t>
  </si>
  <si>
    <t>https://www.molport.com/shop/molecule-link/MolPort-000-742-954</t>
  </si>
  <si>
    <t>http://www.medchemexpress.com/1,2,3,4,6-Penta-O-galloyl-beta-D-glucopyranose.html</t>
  </si>
  <si>
    <t>http://www.medchemexpress.com/5-methoxypsoralen.html</t>
  </si>
  <si>
    <t>http://chemistryondemand.com:8080/eShop/search_results.jsp?jme_mol=&amp;smiles=6944-0042&amp;s_type=txt&amp;idnumber=6944-0042</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</si>
</sst>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sigmaaldrich.com/catalog/product/SIAL/33893?lang=en&amp;region=US" TargetMode="External"/><Relationship Id="rId2" Type="http://schemas.openxmlformats.org/officeDocument/2006/relationships/hyperlink" Target="http://www.medchemexpress.com/Microcystin-LR.html" TargetMode="External"/><Relationship Id="rId3" Type="http://schemas.openxmlformats.org/officeDocument/2006/relationships/hyperlink" Target="http://www.sigmaaldrich.com/catalog/product/SIGMA/21279?lang=en&amp;region=US" TargetMode="External"/><Relationship Id="rId4" Type="http://schemas.openxmlformats.org/officeDocument/2006/relationships/hyperlink" Target="https://orderbb.emolecules.com/cgi-bin/more?vid=207298482" TargetMode="External"/><Relationship Id="rId5" Type="http://schemas.openxmlformats.org/officeDocument/2006/relationships/hyperlink" Target="http://www.medchemexpress.com/Calyculin-A.html" TargetMode="External"/><Relationship Id="rId6" Type="http://schemas.openxmlformats.org/officeDocument/2006/relationships/hyperlink" Target="http://www.sigmaaldrich.com/catalog/product/SIAL/32539?lang=en&amp;region=US" TargetMode="External"/><Relationship Id="rId7" Type="http://schemas.openxmlformats.org/officeDocument/2006/relationships/hyperlink" Target="https://orderbb.emolecules.com/cgi-bin/more?vid=45921441" TargetMode="External"/><Relationship Id="rId8" Type="http://schemas.openxmlformats.org/officeDocument/2006/relationships/hyperlink" Target="http://www.sigmaaldrich.com/catalog/product/SIGMA/O4511?lang=en&amp;region=US" TargetMode="External"/><Relationship Id="rId9" Type="http://schemas.openxmlformats.org/officeDocument/2006/relationships/hyperlink" Target="https://orderbb.emolecules.com/cgi-bin/more?vid=49839290" TargetMode="External"/><Relationship Id="rId10" Type="http://schemas.openxmlformats.org/officeDocument/2006/relationships/hyperlink" Target="https://www.molport.com/shop/molecule-link/MolPort-003-938-902" TargetMode="External"/><Relationship Id="rId11" Type="http://schemas.openxmlformats.org/officeDocument/2006/relationships/hyperlink" Target="https://orderbb.emolecules.com/cgi-bin/more?vid=29269174" TargetMode="External"/><Relationship Id="rId12" Type="http://schemas.openxmlformats.org/officeDocument/2006/relationships/hyperlink" Target="http://www.sigmaaldrich.com/catalog/product/ALDRICH/275727?lang=en&amp;region=US" TargetMode="External"/><Relationship Id="rId13" Type="http://schemas.openxmlformats.org/officeDocument/2006/relationships/hyperlink" Target="http://www.request.vitasmlab.com/index.php?option=com_search_stk&amp;Itemid=22&amp;stk=STK333038&amp;?utm_source=pubchem&amp;utm_medium=p_search_link&amp;utm_campaign=pubchem_search&amp;utm_content=pubchem_slink" TargetMode="External"/><Relationship Id="rId14" Type="http://schemas.openxmlformats.org/officeDocument/2006/relationships/hyperlink" Target="http://www.finetechnology-ind.com/product_detail.shtml?catalogNo=FT-0603416" TargetMode="External"/><Relationship Id="rId15" Type="http://schemas.openxmlformats.org/officeDocument/2006/relationships/hyperlink" Target="https://orders.emolecules.com/cgi-bin/more?vid=493895" TargetMode="External"/><Relationship Id="rId16" Type="http://schemas.openxmlformats.org/officeDocument/2006/relationships/hyperlink" Target="http://www.arkpharminc.com/product/detail/AK134854.html" TargetMode="External"/><Relationship Id="rId17" Type="http://schemas.openxmlformats.org/officeDocument/2006/relationships/hyperlink" Target="https://www.molport.com/shop/molecule-link/MolPort-000-880-879" TargetMode="External"/><Relationship Id="rId18" Type="http://schemas.openxmlformats.org/officeDocument/2006/relationships/hyperlink" Target="http://www.medchemexpress.com/5-methoxypsoralen.html" TargetMode="External"/><Relationship Id="rId19" Type="http://schemas.openxmlformats.org/officeDocument/2006/relationships/hyperlink" Target="http://chemistryondemand.com:8080/eShop/search_results.jsp?jme_mol=&amp;smiles=6944-0042&amp;s_type=txt&amp;idnumber=6944-0042" TargetMode="External"/><Relationship Id="rId20" Type="http://schemas.openxmlformats.org/officeDocument/2006/relationships/hyperlink" Target="https://orderbb.emolecules.com/cgi-bin/more?vid=43447861" TargetMode="External"/><Relationship Id="rId21" Type="http://schemas.openxmlformats.org/officeDocument/2006/relationships/hyperlink" Target="https://www.molport.com/shop/molecule-link/MolPort-028-754-116" TargetMode="External"/><Relationship Id="rId22" Type="http://schemas.openxmlformats.org/officeDocument/2006/relationships/hyperlink" Target="https://orders.emolecules.com/cgi-bin/more?vid=31705601" TargetMode="External"/><Relationship Id="rId23" Type="http://schemas.openxmlformats.org/officeDocument/2006/relationships/hyperlink" Target="https://orders.emolecules.com/cgi-bin/more?vid=2348272" TargetMode="External"/><Relationship Id="rId24" Type="http://schemas.openxmlformats.org/officeDocument/2006/relationships/hyperlink" Target="https://www.molport.com/shop/molecule-link/MolPort-001-742-364" TargetMode="External"/><Relationship Id="rId25" Type="http://schemas.openxmlformats.org/officeDocument/2006/relationships/hyperlink" Target="http://www.hit2lead.com/comp.asp?db=SC&amp;id=5325407" TargetMode="External"/><Relationship Id="rId26" Type="http://schemas.openxmlformats.org/officeDocument/2006/relationships/hyperlink" Target="http://www.sigmaaldrich.com/catalog/product/SIAL/00740580?lang=en&amp;region=US" TargetMode="External"/><Relationship Id="rId27" Type="http://schemas.openxmlformats.org/officeDocument/2006/relationships/hyperlink" Target="https://orders.emolecules.com/cgi-bin/more?vid=531297" TargetMode="External"/><Relationship Id="rId28" Type="http://schemas.openxmlformats.org/officeDocument/2006/relationships/hyperlink" Target="https://www.molport.com/shop/molecule-link/MolPort-000-882-121" TargetMode="External"/><Relationship Id="rId29" Type="http://schemas.openxmlformats.org/officeDocument/2006/relationships/hyperlink" Target="http://www.medchemexpress.com/Quercitrin.html" TargetMode="External"/><Relationship Id="rId30" Type="http://schemas.openxmlformats.org/officeDocument/2006/relationships/hyperlink" Target="http://www.sigmaaldrich.com/catalog/product/ALDRICH/450243?lang=en&amp;region=US" TargetMode="External"/><Relationship Id="rId31" Type="http://schemas.openxmlformats.org/officeDocument/2006/relationships/hyperlink" Target="https://orderbb.emolecules.com/cgi-bin/more?vid=106285247" TargetMode="External"/><Relationship Id="rId32" Type="http://schemas.openxmlformats.org/officeDocument/2006/relationships/hyperlink" Target="https://orderbb.emolecules.com/cgi-bin/more?vid=50577898" TargetMode="External"/><Relationship Id="rId33" Type="http://schemas.openxmlformats.org/officeDocument/2006/relationships/hyperlink" Target="http://www.request.vitasmlab.com/index.php?option=com_search_stk&amp;Itemid=22&amp;stk=STK798423&amp;?utm_source=pubchem&amp;utm_medium=p_search_link&amp;utm_campaign=pubchem_search&amp;utm_content=pubchem_slink" TargetMode="External"/><Relationship Id="rId34" Type="http://schemas.openxmlformats.org/officeDocument/2006/relationships/hyperlink" Target="https://orders.emolecules.com/cgi-bin/more?vid=46344249" TargetMode="External"/><Relationship Id="rId35" Type="http://schemas.openxmlformats.org/officeDocument/2006/relationships/hyperlink" Target="https://www.molport.com/shop/molecule-link/MolPort-000-428-521" TargetMode="External"/><Relationship Id="rId36" Type="http://schemas.openxmlformats.org/officeDocument/2006/relationships/hyperlink" Target="http://www.request.vitasmlab.com/index.php?option=com_search_stk&amp;Itemid=22&amp;stk=STK810090&amp;?utm_source=pubchem&amp;utm_medium=p_search_link&amp;utm_campaign=pubchem_search&amp;utm_content=pubchem_slink" TargetMode="External"/><Relationship Id="rId37" Type="http://schemas.openxmlformats.org/officeDocument/2006/relationships/hyperlink" Target="https://orders.emolecules.com/cgi-bin/more?vid=207281130" TargetMode="External"/><Relationship Id="rId38" Type="http://schemas.openxmlformats.org/officeDocument/2006/relationships/hyperlink" Target="https://www.molport.com/shop/molecule-link/MolPort-000-429-754" TargetMode="External"/><Relationship Id="rId39" Type="http://schemas.openxmlformats.org/officeDocument/2006/relationships/hyperlink" Target="http://www.request.vitasmlab.com/index.php?option=com_search_stk&amp;Itemid=22&amp;stk=STK798424&amp;?utm_source=pubchem&amp;utm_medium=p_search_link&amp;utm_campaign=pubchem_search&amp;utm_content=pubchem_slink" TargetMode="External"/><Relationship Id="rId40" Type="http://schemas.openxmlformats.org/officeDocument/2006/relationships/hyperlink" Target="https://orders.emolecules.com/cgi-bin/more?vid=46404837" TargetMode="External"/><Relationship Id="rId41" Type="http://schemas.openxmlformats.org/officeDocument/2006/relationships/hyperlink" Target="https://www.molport.com/shop/molecule-link/MolPort-000-428-522" TargetMode="External"/><Relationship Id="rId42" Type="http://schemas.openxmlformats.org/officeDocument/2006/relationships/hyperlink" Target="http://www.request.vitasmlab.com/index.php?option=com_search_stk&amp;Itemid=22&amp;stk=STL171559&amp;?utm_source=pubchem&amp;utm_medium=p_search_link&amp;utm_campaign=pubchem_search&amp;utm_content=pubchem_slink" TargetMode="External"/><Relationship Id="rId43" Type="http://schemas.openxmlformats.org/officeDocument/2006/relationships/hyperlink" Target="https://orders.emolecules.com/cgi-bin/more?vid=8852577" TargetMode="External"/><Relationship Id="rId44" Type="http://schemas.openxmlformats.org/officeDocument/2006/relationships/hyperlink" Target="https://www.molport.com/shop/molecule-link/MolPort-001-649-404" TargetMode="External"/><Relationship Id="rId45" Type="http://schemas.openxmlformats.org/officeDocument/2006/relationships/hyperlink" Target="http://www.medchemexpress.com/MSI-1436.html" TargetMode="External"/><Relationship Id="rId46" Type="http://schemas.openxmlformats.org/officeDocument/2006/relationships/hyperlink" Target="https://orderbb.emolecules.com/cgi-bin/more?vid=109865192" TargetMode="External"/><Relationship Id="rId47" Type="http://schemas.openxmlformats.org/officeDocument/2006/relationships/hyperlink" Target="https://orders.emolecules.com/cgi-bin/more?vid=6857215" TargetMode="External"/><Relationship Id="rId48" Type="http://schemas.openxmlformats.org/officeDocument/2006/relationships/hyperlink" Target="https://www.molport.com/shop/molecule-link/MolPort-000-729-105" TargetMode="External"/><Relationship Id="rId49" Type="http://schemas.openxmlformats.org/officeDocument/2006/relationships/hyperlink" Target="http://www.sigmaaldrich.com/catalog/product/USP/1026401?lang=en&amp;region=US" TargetMode="External"/><Relationship Id="rId50" Type="http://schemas.openxmlformats.org/officeDocument/2006/relationships/hyperlink" Target="https://orders.emolecules.com/cgi-bin/more?vid=477205" TargetMode="External"/><Relationship Id="rId51" Type="http://schemas.openxmlformats.org/officeDocument/2006/relationships/hyperlink" Target="http://www.medchemexpress.com/Pasiniazid.html" TargetMode="External"/><Relationship Id="rId52" Type="http://schemas.openxmlformats.org/officeDocument/2006/relationships/hyperlink" Target="http://www.sigmaaldrich.com/catalog/product/ALDRICH/161071?lang=en&amp;region=US" TargetMode="External"/><Relationship Id="rId53" Type="http://schemas.openxmlformats.org/officeDocument/2006/relationships/hyperlink" Target="http://www.request.vitasmlab.com/index.php?option=com_search_stk&amp;Itemid=22&amp;stk=STK581215&amp;?utm_source=pubchem&amp;utm_medium=p_search_link&amp;utm_campaign=pubchem_search&amp;utm_content=pubchem_slink" TargetMode="External"/><Relationship Id="rId54" Type="http://schemas.openxmlformats.org/officeDocument/2006/relationships/hyperlink" Target="http://www.finetechnology-ind.com/product_detail.shtml?catalogNo=FT-0606470" TargetMode="External"/><Relationship Id="rId55" Type="http://schemas.openxmlformats.org/officeDocument/2006/relationships/hyperlink" Target="https://orders.emolecules.com/cgi-bin/more?vid=500114" TargetMode="External"/><Relationship Id="rId56" Type="http://schemas.openxmlformats.org/officeDocument/2006/relationships/hyperlink" Target="http://www.arkpharminc.com/product/detail/AK141982.html" TargetMode="External"/><Relationship Id="rId57" Type="http://schemas.openxmlformats.org/officeDocument/2006/relationships/hyperlink" Target="https://www.molport.com/shop/molecule-link/MolPort-000-181-401" TargetMode="External"/><Relationship Id="rId58" Type="http://schemas.openxmlformats.org/officeDocument/2006/relationships/hyperlink" Target="https://orders.emolecules.com/cgi-bin/more?vid=25930161" TargetMode="External"/><Relationship Id="rId59" Type="http://schemas.openxmlformats.org/officeDocument/2006/relationships/hyperlink" Target="https://www.molport.com/shop/molecule-link/MolPort-002-220-373" TargetMode="External"/><Relationship Id="rId60" Type="http://schemas.openxmlformats.org/officeDocument/2006/relationships/hyperlink" Target="http://www.hit2lead.com/comp.asp?db=SC&amp;id=6741960" TargetMode="External"/><Relationship Id="rId61" Type="http://schemas.openxmlformats.org/officeDocument/2006/relationships/hyperlink" Target="http://www.request.vitasmlab.com/index.php?option=com_search_stk&amp;Itemid=22&amp;stk=STK799238&amp;?utm_source=pubchem&amp;utm_medium=p_search_link&amp;utm_campaign=pubchem_search&amp;utm_content=pubchem_slink" TargetMode="External"/><Relationship Id="rId62" Type="http://schemas.openxmlformats.org/officeDocument/2006/relationships/hyperlink" Target="https://orders.emolecules.com/cgi-bin/more?vid=207213249" TargetMode="External"/><Relationship Id="rId63" Type="http://schemas.openxmlformats.org/officeDocument/2006/relationships/hyperlink" Target="https://www.molport.com/shop/molecule-link/MolPort-000-429-434" TargetMode="External"/><Relationship Id="rId64" Type="http://schemas.openxmlformats.org/officeDocument/2006/relationships/hyperlink" Target="https://orders.emolecules.com/cgi-bin/more?vid=54875000" TargetMode="External"/><Relationship Id="rId65" Type="http://schemas.openxmlformats.org/officeDocument/2006/relationships/hyperlink" Target="https://www.molport.com/shop/molecule-link/MolPort-039-019-140" TargetMode="External"/><Relationship Id="rId66" Type="http://schemas.openxmlformats.org/officeDocument/2006/relationships/hyperlink" Target="https://www.molport.com/shop/molecule-link/MolPort-023-224-090" TargetMode="External"/><Relationship Id="rId67" Type="http://schemas.openxmlformats.org/officeDocument/2006/relationships/hyperlink" Target="http://www.request.vitasmlab.com/index.php?option=com_search_stk&amp;Itemid=22&amp;stk=STK822944&amp;?utm_source=pubchem&amp;utm_medium=p_search_link&amp;utm_campaign=pubchem_search&amp;utm_content=pubchem_slink" TargetMode="External"/><Relationship Id="rId68" Type="http://schemas.openxmlformats.org/officeDocument/2006/relationships/hyperlink" Target="https://orders.emolecules.com/cgi-bin/more?vid=45968637" TargetMode="External"/><Relationship Id="rId69" Type="http://schemas.openxmlformats.org/officeDocument/2006/relationships/hyperlink" Target="https://www.molport.com/shop/molecule-link/MolPort-003-881-663" TargetMode="External"/><Relationship Id="rId70" Type="http://schemas.openxmlformats.org/officeDocument/2006/relationships/hyperlink" Target="https://orders.emolecules.com/cgi-bin/more?vid=12702036" TargetMode="External"/><Relationship Id="rId71" Type="http://schemas.openxmlformats.org/officeDocument/2006/relationships/hyperlink" Target="https://www.molport.com/shop/molecule-link/MolPort-005-945-712" TargetMode="External"/><Relationship Id="rId72" Type="http://schemas.openxmlformats.org/officeDocument/2006/relationships/hyperlink" Target="https://orderbb.emolecules.com/cgi-bin/more?vid=104446953" TargetMode="External"/><Relationship Id="rId73" Type="http://schemas.openxmlformats.org/officeDocument/2006/relationships/hyperlink" Target="http://www.sigmaaldrich.com/catalog/product/SIAL/04490590?lang=en&amp;region=US" TargetMode="External"/><Relationship Id="rId74" Type="http://schemas.openxmlformats.org/officeDocument/2006/relationships/hyperlink" Target="https://orders.emolecules.com/cgi-bin/more?vid=6861215" TargetMode="External"/><Relationship Id="rId75" Type="http://schemas.openxmlformats.org/officeDocument/2006/relationships/hyperlink" Target="http://www.arkpharminc.com/product/detail/AK120874.html" TargetMode="External"/><Relationship Id="rId76" Type="http://schemas.openxmlformats.org/officeDocument/2006/relationships/hyperlink" Target="https://www.molport.com/shop/molecule-link/MolPort-001-740-947" TargetMode="External"/><Relationship Id="rId77" Type="http://schemas.openxmlformats.org/officeDocument/2006/relationships/hyperlink" Target="https://orderbb.emolecules.com/cgi-bin/more?vid=32452401" TargetMode="External"/><Relationship Id="rId78" Type="http://schemas.openxmlformats.org/officeDocument/2006/relationships/hyperlink" Target="http://www.request.vitasmlab.com/index.php?option=com_search_stk&amp;Itemid=22&amp;stk=STK701252&amp;?utm_source=pubchem&amp;utm_medium=p_search_link&amp;utm_campaign=pubchem_search&amp;utm_content=pubchem_slink" TargetMode="External"/><Relationship Id="rId79" Type="http://schemas.openxmlformats.org/officeDocument/2006/relationships/hyperlink" Target="https://orders.emolecules.com/cgi-bin/more?vid=26369205" TargetMode="External"/><Relationship Id="rId80" Type="http://schemas.openxmlformats.org/officeDocument/2006/relationships/hyperlink" Target="https://www.molport.com/shop/molecule-link/MolPort-000-376-975" TargetMode="External"/><Relationship Id="rId81" Type="http://schemas.openxmlformats.org/officeDocument/2006/relationships/hyperlink" Target="http://www.sigmaaldrich.com/catalog/product/SIAL/05350590?lang=en&amp;region=US" TargetMode="External"/><Relationship Id="rId82" Type="http://schemas.openxmlformats.org/officeDocument/2006/relationships/hyperlink" Target="http://www.request.vitasmlab.com/index.php?option=com_search_stk&amp;Itemid=22&amp;stk=STK801964&amp;?utm_source=pubchem&amp;utm_medium=p_search_link&amp;utm_campaign=pubchem_search&amp;utm_content=pubchem_slink" TargetMode="External"/><Relationship Id="rId83" Type="http://schemas.openxmlformats.org/officeDocument/2006/relationships/hyperlink" Target="https://orders.emolecules.com/cgi-bin/more?vid=509332" TargetMode="External"/><Relationship Id="rId84" Type="http://schemas.openxmlformats.org/officeDocument/2006/relationships/hyperlink" Target="https://www.molport.com/shop/molecule-link/MolPort-000-861-050" TargetMode="External"/><Relationship Id="rId85" Type="http://schemas.openxmlformats.org/officeDocument/2006/relationships/hyperlink" Target="http://www.medchemexpress.com/ellagic-acid.html" TargetMode="External"/><Relationship Id="rId86" Type="http://schemas.openxmlformats.org/officeDocument/2006/relationships/hyperlink" Target="https://orderbb.emolecules.com/cgi-bin/more?vid=49240802" TargetMode="External"/><Relationship Id="rId87" Type="http://schemas.openxmlformats.org/officeDocument/2006/relationships/hyperlink" Target="https://www.molport.com/shop/molecule-link/MolPort-020-169-932" TargetMode="External"/><Relationship Id="rId88" Type="http://schemas.openxmlformats.org/officeDocument/2006/relationships/hyperlink" Target="http://www.request.vitasmlab.com/index.php?option=com_search_stk&amp;Itemid=22&amp;stk=BBL026083&amp;?utm_source=pubchem&amp;utm_medium=p_search_link&amp;utm_campaign=pubchem_search&amp;utm_content=pubchem_slink" TargetMode="External"/><Relationship Id="rId89" Type="http://schemas.openxmlformats.org/officeDocument/2006/relationships/hyperlink" Target="https://orders.emolecules.com/cgi-bin/more?vid=1603403" TargetMode="External"/><Relationship Id="rId90" Type="http://schemas.openxmlformats.org/officeDocument/2006/relationships/hyperlink" Target="https://www.molport.com/shop/molecule-link/MolPort-000-993-960" TargetMode="External"/><Relationship Id="rId91" Type="http://schemas.openxmlformats.org/officeDocument/2006/relationships/hyperlink" Target="http://chemistryondemand.com:8080/eShop/search_results.jsp?jme_mol=&amp;smiles=2817-4329&amp;s_type=txt&amp;idnumber=2817-4329" TargetMode="External"/><Relationship Id="rId92" Type="http://schemas.openxmlformats.org/officeDocument/2006/relationships/hyperlink" Target="http://www.sigmaaldrich.com/catalog/product/SIAL/06773?lang=en&amp;region=US" TargetMode="External"/><Relationship Id="rId93" Type="http://schemas.openxmlformats.org/officeDocument/2006/relationships/hyperlink" Target="http://www.request.vitasmlab.com/index.php?option=com_search_stk&amp;Itemid=22&amp;stk=BBL012113&amp;?utm_source=pubchem&amp;utm_medium=p_search_link&amp;utm_campaign=pubchem_search&amp;utm_content=pubchem_slink" TargetMode="External"/><Relationship Id="rId94" Type="http://schemas.openxmlformats.org/officeDocument/2006/relationships/hyperlink" Target="http://www.finetechnology-ind.com/product_detail.shtml?catalogNo=FT-0614329" TargetMode="External"/><Relationship Id="rId95" Type="http://schemas.openxmlformats.org/officeDocument/2006/relationships/hyperlink" Target="https://orders.emolecules.com/cgi-bin/more?vid=206844054" TargetMode="External"/><Relationship Id="rId96" Type="http://schemas.openxmlformats.org/officeDocument/2006/relationships/hyperlink" Target="http://www.arkpharminc.com/product/detail/AK-88787.html" TargetMode="External"/><Relationship Id="rId97" Type="http://schemas.openxmlformats.org/officeDocument/2006/relationships/hyperlink" Target="https://www.molport.com/shop/molecule-link/MolPort-000-742-954" TargetMode="External"/><Relationship Id="rId98" Type="http://schemas.openxmlformats.org/officeDocument/2006/relationships/hyperlink" Target="https://orders.emolecules.com/cgi-bin/more?vid=5851745" TargetMode="External"/><Relationship Id="rId99" Type="http://schemas.openxmlformats.org/officeDocument/2006/relationships/hyperlink" Target="http://www.arkpharminc.com/product/detail/AK106174.html" TargetMode="External"/><Relationship Id="rId100" Type="http://schemas.openxmlformats.org/officeDocument/2006/relationships/hyperlink" Target="http://www.request.vitasmlab.com/index.php?option=com_search_stk&amp;Itemid=22&amp;stk=STL360580&amp;?utm_source=pubchem&amp;utm_medium=p_search_link&amp;utm_campaign=pubchem_search&amp;utm_content=pubchem_slink" TargetMode="External"/><Relationship Id="rId101" Type="http://schemas.openxmlformats.org/officeDocument/2006/relationships/hyperlink" Target="https://orders.emolecules.com/cgi-bin/more?vid=2938850" TargetMode="External"/><Relationship Id="rId102" Type="http://schemas.openxmlformats.org/officeDocument/2006/relationships/hyperlink" Target="https://www.molport.com/shop/molecule-link/MolPort-002-552-328" TargetMode="External"/><Relationship Id="rId103" Type="http://schemas.openxmlformats.org/officeDocument/2006/relationships/hyperlink" Target="http://chemistryondemand.com:8080/eShop/search_results.jsp?jme_mol=&amp;smiles=3237-0462&amp;s_type=txt&amp;idnumber=3237-0462" TargetMode="External"/><Relationship Id="rId104" Type="http://schemas.openxmlformats.org/officeDocument/2006/relationships/hyperlink" Target="https://orders.emolecules.com/cgi-bin/more?vid=6857215" TargetMode="External"/><Relationship Id="rId105" Type="http://schemas.openxmlformats.org/officeDocument/2006/relationships/hyperlink" Target="http://chemistryondemand.com:8080/eShop/search_results.jsp?jme_mol=&amp;smiles=Y041-5312&amp;s_type=txt&amp;idnumber=Y041-5312" TargetMode="External"/><Relationship Id="rId106" Type="http://schemas.openxmlformats.org/officeDocument/2006/relationships/hyperlink" Target="http://www.sigmaaldrich.com/catalog/product/SIAL/03240595?lang=en&amp;region=US" TargetMode="External"/><Relationship Id="rId107" Type="http://schemas.openxmlformats.org/officeDocument/2006/relationships/hyperlink" Target="http://www.finetechnology-ind.com/product_detail.shtml?catalogNo=FT-0622943" TargetMode="External"/><Relationship Id="rId108" Type="http://schemas.openxmlformats.org/officeDocument/2006/relationships/hyperlink" Target="https://orders.emolecules.com/cgi-bin/more?vid=26400107" TargetMode="External"/><Relationship Id="rId109" Type="http://schemas.openxmlformats.org/officeDocument/2006/relationships/hyperlink" Target="https://www.molport.com/shop/molecule-link/MolPort-003-939-637" TargetMode="External"/><Relationship Id="rId110" Type="http://schemas.openxmlformats.org/officeDocument/2006/relationships/hyperlink" Target="http://www.medchemexpress.com/Ursolic-acid.html" TargetMode="External"/><Relationship Id="rId111" Type="http://schemas.openxmlformats.org/officeDocument/2006/relationships/hyperlink" Target="https://orderbb.emolecules.com/cgi-bin/more?vid=32452507" TargetMode="External"/><Relationship Id="rId112" Type="http://schemas.openxmlformats.org/officeDocument/2006/relationships/hyperlink" Target="https://www.molport.com/shop/molecule-link/MolPort-020-005-912" TargetMode="External"/><Relationship Id="rId113" Type="http://schemas.openxmlformats.org/officeDocument/2006/relationships/hyperlink" Target="http://www.sigmaaldrich.com/catalog/product/SIGMA/C7632?lang=en&amp;region=US" TargetMode="External"/><Relationship Id="rId114" Type="http://schemas.openxmlformats.org/officeDocument/2006/relationships/hyperlink" Target="https://orders.emolecules.com/cgi-bin/more?vid=2736475" TargetMode="External"/><Relationship Id="rId115" Type="http://schemas.openxmlformats.org/officeDocument/2006/relationships/hyperlink" Target="https://www.molport.com/shop/molecule-link/MolPort-003-665-556" TargetMode="External"/><Relationship Id="rId116" Type="http://schemas.openxmlformats.org/officeDocument/2006/relationships/hyperlink" Target="http://www.medchemexpress.com/Cantharidin.html" TargetMode="External"/><Relationship Id="rId117" Type="http://schemas.openxmlformats.org/officeDocument/2006/relationships/hyperlink" Target="http://www.sigmaaldrich.com/catalog/product/ALDRICH/CDS000038?lang=en&amp;region=US" TargetMode="External"/><Relationship Id="rId118" Type="http://schemas.openxmlformats.org/officeDocument/2006/relationships/hyperlink" Target="https://orderbb.emolecules.com/cgi-bin/more?vid=36772591" TargetMode="External"/><Relationship Id="rId119" Type="http://schemas.openxmlformats.org/officeDocument/2006/relationships/hyperlink" Target="https://www.molport.com/shop/molecule-link/MolPort-023-220-687" TargetMode="External"/><Relationship Id="rId120" Type="http://schemas.openxmlformats.org/officeDocument/2006/relationships/hyperlink" Target="http://www.sigmaaldrich.com/catalog/product/ALDRICH/302643?lang=en&amp;region=US" TargetMode="External"/><Relationship Id="rId121" Type="http://schemas.openxmlformats.org/officeDocument/2006/relationships/hyperlink" Target="https://orders.emolecules.com/cgi-bin/more?vid=36001123" TargetMode="External"/><Relationship Id="rId122" Type="http://schemas.openxmlformats.org/officeDocument/2006/relationships/hyperlink" Target="https://www.molport.com/shop/molecule-link/MolPort-005-944-682" TargetMode="External"/><Relationship Id="rId123" Type="http://schemas.openxmlformats.org/officeDocument/2006/relationships/hyperlink" Target="https://orders.emolecules.com/cgi-bin/more?vid=7543055" TargetMode="External"/><Relationship Id="rId124" Type="http://schemas.openxmlformats.org/officeDocument/2006/relationships/hyperlink" Target="https://www.molport.com/shop/molecule-link/MolPort-005-945-602" TargetMode="External"/><Relationship Id="rId125" Type="http://schemas.openxmlformats.org/officeDocument/2006/relationships/hyperlink" Target="https://www.molport.com/shop/molecule-link/MolPort-019-787-995" TargetMode="External"/><Relationship Id="rId126" Type="http://schemas.openxmlformats.org/officeDocument/2006/relationships/hyperlink" Target="https://orderbb.emolecules.com/cgi-bin/more?vid=43296750" TargetMode="External"/><Relationship Id="rId127" Type="http://schemas.openxmlformats.org/officeDocument/2006/relationships/hyperlink" Target="http://www.sigmaaldrich.com/catalog/product/SIGMA/R2033?lang=en&amp;region=US" TargetMode="External"/><Relationship Id="rId128" Type="http://schemas.openxmlformats.org/officeDocument/2006/relationships/hyperlink" Target="https://orderbb.emolecules.com/cgi-bin/more?vid=1934425" TargetMode="External"/><Relationship Id="rId129" Type="http://schemas.openxmlformats.org/officeDocument/2006/relationships/hyperlink" Target="http://www.sigmaaldrich.com/catalog/product/SIAL/73962?lang=en&amp;region=US" TargetMode="External"/><Relationship Id="rId130" Type="http://schemas.openxmlformats.org/officeDocument/2006/relationships/hyperlink" Target="https://orders.emolecules.com/cgi-bin/more?vid=12720445" TargetMode="External"/><Relationship Id="rId131" Type="http://schemas.openxmlformats.org/officeDocument/2006/relationships/hyperlink" Target="https://www.molport.com/shop/molecule-link/MolPort-001-740-567" TargetMode="External"/><Relationship Id="rId132" Type="http://schemas.openxmlformats.org/officeDocument/2006/relationships/hyperlink" Target="https://orders.emolecules.com/cgi-bin/more?vid=54860549" TargetMode="External"/><Relationship Id="rId133" Type="http://schemas.openxmlformats.org/officeDocument/2006/relationships/hyperlink" Target="http://www.sigmaaldrich.com/catalog/product/SIGMA/G7548?lang=en&amp;region=US" TargetMode="External"/><Relationship Id="rId134" Type="http://schemas.openxmlformats.org/officeDocument/2006/relationships/hyperlink" Target="http://www.finetechnology-ind.com/product_detail.shtml?catalogNo=FT-0650474" TargetMode="External"/><Relationship Id="rId135" Type="http://schemas.openxmlformats.org/officeDocument/2006/relationships/hyperlink" Target="https://orderbb.emolecules.com/cgi-bin/more?vid=6863420" TargetMode="External"/><Relationship Id="rId136" Type="http://schemas.openxmlformats.org/officeDocument/2006/relationships/hyperlink" Target="http://www.arkpharminc.com/product/detail/AK111257.html" TargetMode="External"/><Relationship Id="rId137" Type="http://schemas.openxmlformats.org/officeDocument/2006/relationships/hyperlink" Target="https://www.molport.com/shop/molecule-link/MolPort-001-741-210" TargetMode="External"/><Relationship Id="rId138" Type="http://schemas.openxmlformats.org/officeDocument/2006/relationships/hyperlink" Target="http://www.medchemexpress.com/1,2,3,4,6-Penta-O-galloyl-beta-D-glucopyranose.html" TargetMode="External"/><Relationship Id="rId139" Type="http://schemas.openxmlformats.org/officeDocument/2006/relationships/hyperlink" Target="https://orderbb.emolecules.com/cgi-bin/more?vid=95719774" TargetMode="External"/><Relationship Id="rId140" Type="http://schemas.openxmlformats.org/officeDocument/2006/relationships/hyperlink" Target="https://www.molport.com/shop/molecule-link/MolPort-039-338-387" TargetMode="External"/><Relationship Id="rId141" Type="http://schemas.openxmlformats.org/officeDocument/2006/relationships/hyperlink" Target="https://orders.emolecules.com/cgi-bin/more?vid=4775701" TargetMode="External"/><Relationship Id="rId142" Type="http://schemas.openxmlformats.org/officeDocument/2006/relationships/hyperlink" Target="https://www.molport.com/shop/molecule-link/MolPort-002-507-433" TargetMode="External"/><Relationship Id="rId143" Type="http://schemas.openxmlformats.org/officeDocument/2006/relationships/hyperlink" Target="https://orderbb.emolecules.com/cgi-bin/more?vid=68864662" TargetMode="External"/><Relationship Id="rId144" Type="http://schemas.openxmlformats.org/officeDocument/2006/relationships/hyperlink" Target="http://www.sigmaaldrich.com/catalog/product/ALDRICH/226017?lang=en&amp;region=US" TargetMode="External"/><Relationship Id="rId145" Type="http://schemas.openxmlformats.org/officeDocument/2006/relationships/hyperlink" Target="http://www.request.vitasmlab.com/index.php?option=com_search_stk&amp;Itemid=22&amp;stk=STK396697&amp;?utm_source=pubchem&amp;utm_medium=p_search_link&amp;utm_campaign=pubchem_search&amp;utm_content=pubchem_slink" TargetMode="External"/><Relationship Id="rId146" Type="http://schemas.openxmlformats.org/officeDocument/2006/relationships/hyperlink" Target="https://orders.emolecules.com/cgi-bin/more?vid=883982" TargetMode="External"/><Relationship Id="rId147" Type="http://schemas.openxmlformats.org/officeDocument/2006/relationships/hyperlink" Target="https://www.molport.com/shop/molecule-link/MolPort-001-780-146" TargetMode="External"/><Relationship Id="rId148" Type="http://schemas.openxmlformats.org/officeDocument/2006/relationships/hyperlink" Target="http://www.sigmaaldrich.com/catalog/product/USP/1148737?lang=en&amp;region=US" TargetMode="External"/><Relationship Id="rId149" Type="http://schemas.openxmlformats.org/officeDocument/2006/relationships/hyperlink" Target="https://orders.emolecules.com/cgi-bin/more?vid=30491052" TargetMode="External"/><Relationship Id="rId150" Type="http://schemas.openxmlformats.org/officeDocument/2006/relationships/hyperlink" Target="https://www.molport.com/shop/molecule-link/MolPort-019-937-078" TargetMode="External"/><Relationship Id="rId151" Type="http://schemas.openxmlformats.org/officeDocument/2006/relationships/hyperlink" Target="http://www.medchemexpress.com/Corosolic-acid.html" TargetMode="External"/><Relationship Id="rId152" Type="http://schemas.openxmlformats.org/officeDocument/2006/relationships/hyperlink" Target="http://www.sigmaaldrich.com/catalog/product/SIAL/68594?lang=en&amp;region=US" TargetMode="External"/><Relationship Id="rId153" Type="http://schemas.openxmlformats.org/officeDocument/2006/relationships/hyperlink" Target="https://orders.emolecules.com/cgi-bin/more?vid=5861732" TargetMode="External"/><Relationship Id="rId154" Type="http://schemas.openxmlformats.org/officeDocument/2006/relationships/hyperlink" Target="https://www.molport.com/shop/molecule-link/MolPort-001-740-467" TargetMode="External"/><Relationship Id="rId155" Type="http://schemas.openxmlformats.org/officeDocument/2006/relationships/hyperlink" Target="http://www.medchemexpress.com/Maslinic-acid.html" TargetMode="External"/><Relationship Id="rId156" Type="http://schemas.openxmlformats.org/officeDocument/2006/relationships/hyperlink" Target="http://www.sigmaaldrich.com/catalog/product/SIAL/03920590?lang=en&amp;region=US" TargetMode="External"/><Relationship Id="rId157" Type="http://schemas.openxmlformats.org/officeDocument/2006/relationships/hyperlink" Target="http://www.finetechnology-ind.com/product_detail.shtml?catalogNo=FT-0601530" TargetMode="External"/><Relationship Id="rId158" Type="http://schemas.openxmlformats.org/officeDocument/2006/relationships/hyperlink" Target="https://orders.emolecules.com/cgi-bin/more?vid=6857215" TargetMode="External"/><Relationship Id="rId159" Type="http://schemas.openxmlformats.org/officeDocument/2006/relationships/hyperlink" Target="https://www.molport.com/shop/molecule-link/MolPort-001-741-050" TargetMode="External"/><Relationship Id="rId160" Type="http://schemas.openxmlformats.org/officeDocument/2006/relationships/hyperlink" Target="http://www.medchemexpress.com/Oleanolic-Acid.html" TargetMode="External"/><Relationship Id="rId161" Type="http://schemas.openxmlformats.org/officeDocument/2006/relationships/hyperlink" Target="http://chemistryondemand.com:8080/eShop/search_results.jsp?jme_mol=&amp;smiles=Y041-5312&amp;s_type=txt&amp;idnumber=Y041-5312" TargetMode="External"/><Relationship Id="rId162" Type="http://schemas.openxmlformats.org/officeDocument/2006/relationships/hyperlink" Target="http://www.request.vitasmlab.com/index.php?option=com_search_stk&amp;Itemid=22&amp;stk=STK021220&amp;?utm_source=pubchem&amp;utm_medium=p_search_link&amp;utm_campaign=pubchem_search&amp;utm_content=pubchem_slink" TargetMode="External"/><Relationship Id="rId163" Type="http://schemas.openxmlformats.org/officeDocument/2006/relationships/hyperlink" Target="https://orders.emolecules.com/cgi-bin/more?vid=441601" TargetMode="External"/><Relationship Id="rId164" Type="http://schemas.openxmlformats.org/officeDocument/2006/relationships/hyperlink" Target="https://www.molport.com/shop/molecule-link/MolPort-001-528-312" TargetMode="External"/><Relationship Id="rId165" Type="http://schemas.openxmlformats.org/officeDocument/2006/relationships/hyperlink" Target="http://chemistryondemand.com:8080/eShop/search_results.jsp?jme_mol=&amp;smiles=Y030-5493&amp;s_type=txt&amp;idnumber=Y030-5493" TargetMode="External"/><Relationship Id="rId166" Type="http://schemas.openxmlformats.org/officeDocument/2006/relationships/hyperlink" Target="http://www.hit2lead.com/comp.asp?db=SC&amp;id=6584681" TargetMode="External"/><Relationship Id="rId167" Type="http://schemas.openxmlformats.org/officeDocument/2006/relationships/hyperlink" Target="https://orderbb.emolecules.com/cgi-bin/more?vid=29914469" TargetMode="External"/><Relationship Id="rId168" Type="http://schemas.openxmlformats.org/officeDocument/2006/relationships/hyperlink" Target="http://www.arkpharminc.com/product/detail/AK-38346.html" TargetMode="External"/><Relationship Id="rId169" Type="http://schemas.openxmlformats.org/officeDocument/2006/relationships/hyperlink" Target="https://orders.emolecules.com/cgi-bin/more?vid=2160954" TargetMode="External"/><Relationship Id="rId170" Type="http://schemas.openxmlformats.org/officeDocument/2006/relationships/hyperlink" Target="https://www.molport.com/shop/molecule-link/MolPort-003-255-486" TargetMode="External"/><Relationship Id="rId171" Type="http://schemas.openxmlformats.org/officeDocument/2006/relationships/hyperlink" Target="http://www.hit2lead.com/comp.asp?db=SC&amp;id=6590696" TargetMode="External"/><Relationship Id="rId172" Type="http://schemas.openxmlformats.org/officeDocument/2006/relationships/hyperlink" Target="https://orderbb.emolecules.com/cgi-bin/more?vid=104446980" TargetMode="External"/><Relationship Id="rId173" Type="http://schemas.openxmlformats.org/officeDocument/2006/relationships/hyperlink" Target="https://orders.emolecules.com/cgi-bin/more?vid=43030119" TargetMode="External"/><Relationship Id="rId174" Type="http://schemas.openxmlformats.org/officeDocument/2006/relationships/hyperlink" Target="https://www.molport.com/shop/molecule-link/MolPort-021-804-438" TargetMode="External"/><Relationship Id="rId175" Type="http://schemas.openxmlformats.org/officeDocument/2006/relationships/hyperlink" Target="http://www.finetechnology-ind.com/product_detail.shtml?catalogNo=FT-0622262" TargetMode="External"/><Relationship Id="rId176" Type="http://schemas.openxmlformats.org/officeDocument/2006/relationships/hyperlink" Target="https://orderbb.emolecules.com/cgi-bin/more?vid=42692890" TargetMode="External"/><Relationship Id="rId177" Type="http://schemas.openxmlformats.org/officeDocument/2006/relationships/hyperlink" Target="https://www.molport.com/shop/molecule-link/MolPort-028-754-125" TargetMode="External"/><Relationship Id="rId178" Type="http://schemas.openxmlformats.org/officeDocument/2006/relationships/hyperlink" Target="http://www.sigmaaldrich.com/catalog/product/SIAL/78535?lang=en&amp;region=US" TargetMode="External"/><Relationship Id="rId179" Type="http://schemas.openxmlformats.org/officeDocument/2006/relationships/hyperlink" Target="https://orderbb.emolecules.com/cgi-bin/more?vid=95721884" TargetMode="External"/><Relationship Id="rId180" Type="http://schemas.openxmlformats.org/officeDocument/2006/relationships/hyperlink" Target="https://www.molport.com/shop/molecule-link/MolPort-016-638-416" TargetMode="External"/><Relationship Id="rId181" Type="http://schemas.openxmlformats.org/officeDocument/2006/relationships/hyperlink" Target="http://www.sigmaaldrich.com/catalog/product/SAJ/014780?lang=en&amp;region=US" TargetMode="External"/><Relationship Id="rId182" Type="http://schemas.openxmlformats.org/officeDocument/2006/relationships/hyperlink" Target="https://www.molport.com/shop/molecule-link/MolPort-027-838-038" TargetMode="External"/><Relationship Id="rId183" Type="http://schemas.openxmlformats.org/officeDocument/2006/relationships/hyperlink" Target="https://www.molport.com/shop/molecule-link/MolPort-002-023-460" TargetMode="External"/><Relationship Id="rId184" Type="http://schemas.openxmlformats.org/officeDocument/2006/relationships/hyperlink" Target="https://orders.emolecules.com/cgi-bin/more?vid=1541083" TargetMode="External"/><Relationship Id="rId185" Type="http://schemas.openxmlformats.org/officeDocument/2006/relationships/hyperlink" Target="https://www.molport.com/shop/molecule-link/MolPort-002-023-458" TargetMode="External"/><Relationship Id="rId186" Type="http://schemas.openxmlformats.org/officeDocument/2006/relationships/hyperlink" Target="http://www.hit2lead.com/comp.asp?db=SC&amp;id=7998349" TargetMode="External"/><Relationship Id="rId187" Type="http://schemas.openxmlformats.org/officeDocument/2006/relationships/hyperlink" Target="http://www.request.vitasmlab.com/index.php?option=com_search_stk&amp;Itemid=22&amp;stk=STK758717&amp;?utm_source=pubchem&amp;utm_medium=p_search_link&amp;utm_campaign=pubchem_search&amp;utm_content=pubchem_slink" TargetMode="External"/><Relationship Id="rId188" Type="http://schemas.openxmlformats.org/officeDocument/2006/relationships/hyperlink" Target="https://orders.emolecules.com/cgi-bin/more?vid=2094411" TargetMode="External"/><Relationship Id="rId189" Type="http://schemas.openxmlformats.org/officeDocument/2006/relationships/hyperlink" Target="https://www.molport.com/shop/molecule-link/MolPort-001-732-645" TargetMode="External"/><Relationship Id="rId190" Type="http://schemas.openxmlformats.org/officeDocument/2006/relationships/hyperlink" Target="http://chemistryondemand.com:8080/eShop/search_results.jsp?jme_mol=&amp;smiles=8008-8499&amp;s_type=txt&amp;idnumber=8008-8499" TargetMode="External"/><Relationship Id="rId191" Type="http://schemas.openxmlformats.org/officeDocument/2006/relationships/hyperlink" Target="http://www.hit2lead.com/comp.asp?db=SC&amp;id=5690102" TargetMode="External"/><Relationship Id="rId192" Type="http://schemas.openxmlformats.org/officeDocument/2006/relationships/hyperlink" Target="http://www.sigmaaldrich.com/catalog/product/SIAL/09258?lang=en&amp;region=US" TargetMode="External"/><Relationship Id="rId193" Type="http://schemas.openxmlformats.org/officeDocument/2006/relationships/hyperlink" Target="https://orderbb.emolecules.com/cgi-bin/more?vid=477137" TargetMode="External"/><Relationship Id="rId194" Type="http://schemas.openxmlformats.org/officeDocument/2006/relationships/hyperlink" Target="https://www.molport.com/shop/molecule-link/MolPort-003-925-627" TargetMode="External"/><Relationship Id="rId195" Type="http://schemas.openxmlformats.org/officeDocument/2006/relationships/hyperlink" Target="https://orders.emolecules.com/cgi-bin/more?vid=29910076" TargetMode="External"/><Relationship Id="rId196" Type="http://schemas.openxmlformats.org/officeDocument/2006/relationships/hyperlink" Target="https://www.molport.com/shop/molecule-link/MolPort-001-740-597" TargetMode="External"/><Relationship Id="rId197" Type="http://schemas.openxmlformats.org/officeDocument/2006/relationships/hyperlink" Target="http://www.sigmaaldrich.com/catalog/product/SAJ/054650?lang=en&amp;region=US" TargetMode="External"/><Relationship Id="rId198" Type="http://schemas.openxmlformats.org/officeDocument/2006/relationships/hyperlink" Target="https://orders.emolecules.com/cgi-bin/more?vid=731159" TargetMode="External"/><Relationship Id="rId199" Type="http://schemas.openxmlformats.org/officeDocument/2006/relationships/hyperlink" Target="https://www.molport.com/shop/molecule-link/MolPort-001-789-024" TargetMode="External"/><Relationship Id="rId200" Type="http://schemas.openxmlformats.org/officeDocument/2006/relationships/hyperlink" Target="http://chemistryondemand.com:8080/eShop/search_results.jsp?jme_mol=&amp;smiles=1657-0023&amp;s_type=txt&amp;idnumber=1657-0023" TargetMode="External"/><Relationship Id="rId201" Type="http://schemas.openxmlformats.org/officeDocument/2006/relationships/hyperlink" Target="https://orderbb.emolecules.com/cgi-bin/more?vid=11021960" TargetMode="External"/><Relationship Id="rId202" Type="http://schemas.openxmlformats.org/officeDocument/2006/relationships/hyperlink" Target="http://www.medchemexpress.com/Suramin.html" TargetMode="External"/><Relationship Id="rId203" Type="http://schemas.openxmlformats.org/officeDocument/2006/relationships/hyperlink" Target="https://orderbb.emolecules.com/cgi-bin/more?vid=4855412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3568/" TargetMode="External"/><Relationship Id="rId2" Type="http://schemas.openxmlformats.org/officeDocument/2006/relationships/hyperlink" Target="https://www.ncbi.nlm.nih.gov/pubmed/33435264/" TargetMode="External"/><Relationship Id="rId3" Type="http://schemas.openxmlformats.org/officeDocument/2006/relationships/hyperlink" Target="https://www.ncbi.nlm.nih.gov/pubmed/32079702/" TargetMode="External"/><Relationship Id="rId4" Type="http://schemas.openxmlformats.org/officeDocument/2006/relationships/hyperlink" Target="https://www.ncbi.nlm.nih.gov/pubmed/33157223/" TargetMode="External"/><Relationship Id="rId5" Type="http://schemas.openxmlformats.org/officeDocument/2006/relationships/hyperlink" Target="https://www.ncbi.nlm.nih.gov/pubmed/32944961/" TargetMode="External"/><Relationship Id="rId6" Type="http://schemas.openxmlformats.org/officeDocument/2006/relationships/hyperlink" Target="https://www.ncbi.nlm.nih.gov/pubmed/32928080/" TargetMode="External"/><Relationship Id="rId7" Type="http://schemas.openxmlformats.org/officeDocument/2006/relationships/hyperlink" Target="https://www.ncbi.nlm.nih.gov/pubmed/32926336/" TargetMode="External"/><Relationship Id="rId8" Type="http://schemas.openxmlformats.org/officeDocument/2006/relationships/hyperlink" Target="https://www.ncbi.nlm.nih.gov/pubmed/33244830/" TargetMode="External"/><Relationship Id="rId9" Type="http://schemas.openxmlformats.org/officeDocument/2006/relationships/hyperlink" Target="https://www.ncbi.nlm.nih.gov/pubmed/33333224/" TargetMode="External"/><Relationship Id="rId10" Type="http://schemas.openxmlformats.org/officeDocument/2006/relationships/hyperlink" Target="https://www.ncbi.nlm.nih.gov/pubmed/33382412/" TargetMode="External"/><Relationship Id="rId11" Type="http://schemas.openxmlformats.org/officeDocument/2006/relationships/hyperlink" Target="https://www.ncbi.nlm.nih.gov/pubmed/33397281/" TargetMode="External"/><Relationship Id="rId12" Type="http://schemas.openxmlformats.org/officeDocument/2006/relationships/hyperlink" Target="https://www.ncbi.nlm.nih.gov/pubmed/34061658/" TargetMode="External"/><Relationship Id="rId13" Type="http://schemas.openxmlformats.org/officeDocument/2006/relationships/hyperlink" Target="https://www.ncbi.nlm.nih.gov/pubmed/33400373/" TargetMode="External"/><Relationship Id="rId14" Type="http://schemas.openxmlformats.org/officeDocument/2006/relationships/hyperlink" Target="https://www.ncbi.nlm.nih.gov/pubmed/33450156/" TargetMode="External"/><Relationship Id="rId15" Type="http://schemas.openxmlformats.org/officeDocument/2006/relationships/hyperlink" Target="https://www.ncbi.nlm.nih.gov/pubmed/33469269/" TargetMode="External"/><Relationship Id="rId16" Type="http://schemas.openxmlformats.org/officeDocument/2006/relationships/hyperlink" Target="https://www.ncbi.nlm.nih.gov/pubmed/33477489/" TargetMode="External"/><Relationship Id="rId17" Type="http://schemas.openxmlformats.org/officeDocument/2006/relationships/hyperlink" Target="https://www.ncbi.nlm.nih.gov/pubmed/33484713/" TargetMode="External"/><Relationship Id="rId18" Type="http://schemas.openxmlformats.org/officeDocument/2006/relationships/hyperlink" Target="https://www.ncbi.nlm.nih.gov/pubmed/33501502/" TargetMode="External"/><Relationship Id="rId19" Type="http://schemas.openxmlformats.org/officeDocument/2006/relationships/hyperlink" Target="https://www.ncbi.nlm.nih.gov/pubmed/33579003/" TargetMode="External"/><Relationship Id="rId20" Type="http://schemas.openxmlformats.org/officeDocument/2006/relationships/hyperlink" Target="https://www.ncbi.nlm.nih.gov/pubmed/33583114/" TargetMode="External"/><Relationship Id="rId21" Type="http://schemas.openxmlformats.org/officeDocument/2006/relationships/hyperlink" Target="https://www.ncbi.nlm.nih.gov/pubmed/33754583/" TargetMode="External"/><Relationship Id="rId22" Type="http://schemas.openxmlformats.org/officeDocument/2006/relationships/hyperlink" Target="https://www.ncbi.nlm.nih.gov/pubmed/33788133/" TargetMode="External"/><Relationship Id="rId23" Type="http://schemas.openxmlformats.org/officeDocument/2006/relationships/hyperlink" Target="https://www.ncbi.nlm.nih.gov/pubmed/33857487/" TargetMode="External"/><Relationship Id="rId24" Type="http://schemas.openxmlformats.org/officeDocument/2006/relationships/hyperlink" Target="https://www.ncbi.nlm.nih.gov/pubmed/33947152/" TargetMode="External"/><Relationship Id="rId25" Type="http://schemas.openxmlformats.org/officeDocument/2006/relationships/hyperlink" Target="https://www.ncbi.nlm.nih.gov/pubmed/33025675/" TargetMode="External"/><Relationship Id="rId26" Type="http://schemas.openxmlformats.org/officeDocument/2006/relationships/hyperlink" Target="https://www.ncbi.nlm.nih.gov/pubmed/31951013/" TargetMode="External"/><Relationship Id="rId27" Type="http://schemas.openxmlformats.org/officeDocument/2006/relationships/hyperlink" Target="https://www.ncbi.nlm.nih.gov/pubmed/31960729/" TargetMode="External"/><Relationship Id="rId28" Type="http://schemas.openxmlformats.org/officeDocument/2006/relationships/hyperlink" Target="https://www.ncbi.nlm.nih.gov/pubmed/31990052/" TargetMode="External"/><Relationship Id="rId29" Type="http://schemas.openxmlformats.org/officeDocument/2006/relationships/hyperlink" Target="https://www.ncbi.nlm.nih.gov/pubmed/32036160/" TargetMode="External"/><Relationship Id="rId30" Type="http://schemas.openxmlformats.org/officeDocument/2006/relationships/hyperlink" Target="https://www.ncbi.nlm.nih.gov/pubmed/32201212/" TargetMode="External"/><Relationship Id="rId31" Type="http://schemas.openxmlformats.org/officeDocument/2006/relationships/hyperlink" Target="https://www.ncbi.nlm.nih.gov/pubmed/32042410/" TargetMode="External"/><Relationship Id="rId32" Type="http://schemas.openxmlformats.org/officeDocument/2006/relationships/hyperlink" Target="https://www.ncbi.nlm.nih.gov/pubmed/32078940/" TargetMode="External"/><Relationship Id="rId33" Type="http://schemas.openxmlformats.org/officeDocument/2006/relationships/hyperlink" Target="https://www.ncbi.nlm.nih.gov/pubmed/32094367/" TargetMode="External"/><Relationship Id="rId34" Type="http://schemas.openxmlformats.org/officeDocument/2006/relationships/hyperlink" Target="https://www.ncbi.nlm.nih.gov/pubmed/32100381/" TargetMode="External"/><Relationship Id="rId35" Type="http://schemas.openxmlformats.org/officeDocument/2006/relationships/hyperlink" Target="https://www.ncbi.nlm.nih.gov/pubmed/32156083/" TargetMode="External"/><Relationship Id="rId36" Type="http://schemas.openxmlformats.org/officeDocument/2006/relationships/hyperlink" Target="https://www.ncbi.nlm.nih.gov/pubmed/32199302/" TargetMode="External"/><Relationship Id="rId37" Type="http://schemas.openxmlformats.org/officeDocument/2006/relationships/hyperlink" Target="https://www.ncbi.nlm.nih.gov/pubmed/31915254/" TargetMode="External"/><Relationship Id="rId38" Type="http://schemas.openxmlformats.org/officeDocument/2006/relationships/hyperlink" Target="https://www.ncbi.nlm.nih.gov/pubmed/32244182/" TargetMode="External"/><Relationship Id="rId39" Type="http://schemas.openxmlformats.org/officeDocument/2006/relationships/hyperlink" Target="https://www.ncbi.nlm.nih.gov/pubmed/31944695/" TargetMode="External"/><Relationship Id="rId40" Type="http://schemas.openxmlformats.org/officeDocument/2006/relationships/hyperlink" Target="https://www.ncbi.nlm.nih.gov/pubmed/31774495/" TargetMode="External"/><Relationship Id="rId41" Type="http://schemas.openxmlformats.org/officeDocument/2006/relationships/hyperlink" Target="https://www.ncbi.nlm.nih.gov/pubmed/31911946/" TargetMode="External"/><Relationship Id="rId42" Type="http://schemas.openxmlformats.org/officeDocument/2006/relationships/hyperlink" Target="https://www.ncbi.nlm.nih.gov/pubmed/31894853/" TargetMode="External"/><Relationship Id="rId43" Type="http://schemas.openxmlformats.org/officeDocument/2006/relationships/hyperlink" Target="https://www.ncbi.nlm.nih.gov/pubmed/31873221/" TargetMode="External"/><Relationship Id="rId44" Type="http://schemas.openxmlformats.org/officeDocument/2006/relationships/hyperlink" Target="https://www.ncbi.nlm.nih.gov/pubmed/31839943/" TargetMode="External"/><Relationship Id="rId45" Type="http://schemas.openxmlformats.org/officeDocument/2006/relationships/hyperlink" Target="https://www.ncbi.nlm.nih.gov/pubmed/31830896/" TargetMode="External"/><Relationship Id="rId46" Type="http://schemas.openxmlformats.org/officeDocument/2006/relationships/hyperlink" Target="https://www.ncbi.nlm.nih.gov/pubmed/31812919/" TargetMode="External"/><Relationship Id="rId47" Type="http://schemas.openxmlformats.org/officeDocument/2006/relationships/hyperlink" Target="https://www.ncbi.nlm.nih.gov/pubmed/32265274/" TargetMode="External"/><Relationship Id="rId48" Type="http://schemas.openxmlformats.org/officeDocument/2006/relationships/hyperlink" Target="https://www.ncbi.nlm.nih.gov/pubmed/30499349/" TargetMode="External"/><Relationship Id="rId49" Type="http://schemas.openxmlformats.org/officeDocument/2006/relationships/hyperlink" Target="https://www.ncbi.nlm.nih.gov/pubmed/31742469/" TargetMode="External"/><Relationship Id="rId50" Type="http://schemas.openxmlformats.org/officeDocument/2006/relationships/hyperlink" Target="https://www.ncbi.nlm.nih.gov/pubmed/31735331/" TargetMode="External"/><Relationship Id="rId51" Type="http://schemas.openxmlformats.org/officeDocument/2006/relationships/hyperlink" Target="https://www.ncbi.nlm.nih.gov/pubmed/31727321/" TargetMode="External"/><Relationship Id="rId52" Type="http://schemas.openxmlformats.org/officeDocument/2006/relationships/hyperlink" Target="https://www.ncbi.nlm.nih.gov/pubmed/31711802/" TargetMode="External"/><Relationship Id="rId53" Type="http://schemas.openxmlformats.org/officeDocument/2006/relationships/hyperlink" Target="https://www.ncbi.nlm.nih.gov/pubmed/31629370/" TargetMode="External"/><Relationship Id="rId54" Type="http://schemas.openxmlformats.org/officeDocument/2006/relationships/hyperlink" Target="https://www.ncbi.nlm.nih.gov/pubmed/31441000/" TargetMode="External"/><Relationship Id="rId55" Type="http://schemas.openxmlformats.org/officeDocument/2006/relationships/hyperlink" Target="https://www.ncbi.nlm.nih.gov/pubmed/31283677/" TargetMode="External"/><Relationship Id="rId56" Type="http://schemas.openxmlformats.org/officeDocument/2006/relationships/hyperlink" Target="https://www.ncbi.nlm.nih.gov/pubmed/32252966/" TargetMode="External"/><Relationship Id="rId57" Type="http://schemas.openxmlformats.org/officeDocument/2006/relationships/hyperlink" Target="https://www.ncbi.nlm.nih.gov/pubmed/31965513/" TargetMode="External"/><Relationship Id="rId58" Type="http://schemas.openxmlformats.org/officeDocument/2006/relationships/hyperlink" Target="https://www.ncbi.nlm.nih.gov/pubmed/32395869/" TargetMode="External"/><Relationship Id="rId59" Type="http://schemas.openxmlformats.org/officeDocument/2006/relationships/hyperlink" Target="https://www.ncbi.nlm.nih.gov/pubmed/33281934/" TargetMode="External"/><Relationship Id="rId60" Type="http://schemas.openxmlformats.org/officeDocument/2006/relationships/hyperlink" Target="https://www.ncbi.nlm.nih.gov/pubmed/32840371/" TargetMode="External"/><Relationship Id="rId61" Type="http://schemas.openxmlformats.org/officeDocument/2006/relationships/hyperlink" Target="https://www.ncbi.nlm.nih.gov/pubmed/32851074/" TargetMode="External"/><Relationship Id="rId62" Type="http://schemas.openxmlformats.org/officeDocument/2006/relationships/hyperlink" Target="https://www.ncbi.nlm.nih.gov/pubmed/33226994/" TargetMode="External"/><Relationship Id="rId63" Type="http://schemas.openxmlformats.org/officeDocument/2006/relationships/hyperlink" Target="https://www.ncbi.nlm.nih.gov/pubmed/32958258/" TargetMode="External"/><Relationship Id="rId64" Type="http://schemas.openxmlformats.org/officeDocument/2006/relationships/hyperlink" Target="https://www.ncbi.nlm.nih.gov/pubmed/33011531/" TargetMode="External"/><Relationship Id="rId65" Type="http://schemas.openxmlformats.org/officeDocument/2006/relationships/hyperlink" Target="https://www.ncbi.nlm.nih.gov/pubmed/33058302/" TargetMode="External"/><Relationship Id="rId66" Type="http://schemas.openxmlformats.org/officeDocument/2006/relationships/hyperlink" Target="https://www.ncbi.nlm.nih.gov/pubmed/33114258/" TargetMode="External"/><Relationship Id="rId67" Type="http://schemas.openxmlformats.org/officeDocument/2006/relationships/hyperlink" Target="https://www.ncbi.nlm.nih.gov/pubmed/32760098/" TargetMode="External"/><Relationship Id="rId68" Type="http://schemas.openxmlformats.org/officeDocument/2006/relationships/hyperlink" Target="https://www.ncbi.nlm.nih.gov/pubmed/33116398/" TargetMode="External"/><Relationship Id="rId69" Type="http://schemas.openxmlformats.org/officeDocument/2006/relationships/hyperlink" Target="https://www.ncbi.nlm.nih.gov/pubmed/33142424/" TargetMode="External"/><Relationship Id="rId70" Type="http://schemas.openxmlformats.org/officeDocument/2006/relationships/hyperlink" Target="https://www.ncbi.nlm.nih.gov/pubmed/33158915/" TargetMode="External"/><Relationship Id="rId71" Type="http://schemas.openxmlformats.org/officeDocument/2006/relationships/hyperlink" Target="https://www.ncbi.nlm.nih.gov/pubmed/33164398/" TargetMode="External"/><Relationship Id="rId72" Type="http://schemas.openxmlformats.org/officeDocument/2006/relationships/hyperlink" Target="https://www.ncbi.nlm.nih.gov/pubmed/33221752/" TargetMode="External"/><Relationship Id="rId73" Type="http://schemas.openxmlformats.org/officeDocument/2006/relationships/hyperlink" Target="https://www.ncbi.nlm.nih.gov/pubmed/33313229/" TargetMode="External"/><Relationship Id="rId74" Type="http://schemas.openxmlformats.org/officeDocument/2006/relationships/hyperlink" Target="https://www.ncbi.nlm.nih.gov/pubmed/32786266/" TargetMode="External"/><Relationship Id="rId75" Type="http://schemas.openxmlformats.org/officeDocument/2006/relationships/hyperlink" Target="https://www.ncbi.nlm.nih.gov/pubmed/32397523/" TargetMode="External"/><Relationship Id="rId76" Type="http://schemas.openxmlformats.org/officeDocument/2006/relationships/hyperlink" Target="https://www.ncbi.nlm.nih.gov/pubmed/32752292/" TargetMode="External"/><Relationship Id="rId77" Type="http://schemas.openxmlformats.org/officeDocument/2006/relationships/hyperlink" Target="https://www.ncbi.nlm.nih.gov/pubmed/32536826/" TargetMode="External"/><Relationship Id="rId78" Type="http://schemas.openxmlformats.org/officeDocument/2006/relationships/hyperlink" Target="https://www.ncbi.nlm.nih.gov/pubmed/32398476/" TargetMode="External"/><Relationship Id="rId79" Type="http://schemas.openxmlformats.org/officeDocument/2006/relationships/hyperlink" Target="https://www.ncbi.nlm.nih.gov/pubmed/32412042/" TargetMode="External"/><Relationship Id="rId80" Type="http://schemas.openxmlformats.org/officeDocument/2006/relationships/hyperlink" Target="https://www.ncbi.nlm.nih.gov/pubmed/32416458/" TargetMode="External"/><Relationship Id="rId81" Type="http://schemas.openxmlformats.org/officeDocument/2006/relationships/hyperlink" Target="https://www.ncbi.nlm.nih.gov/pubmed/32417688/" TargetMode="External"/><Relationship Id="rId82" Type="http://schemas.openxmlformats.org/officeDocument/2006/relationships/hyperlink" Target="https://www.ncbi.nlm.nih.gov/pubmed/32422389/" TargetMode="External"/><Relationship Id="rId83" Type="http://schemas.openxmlformats.org/officeDocument/2006/relationships/hyperlink" Target="https://www.ncbi.nlm.nih.gov/pubmed/32737198/" TargetMode="External"/><Relationship Id="rId84" Type="http://schemas.openxmlformats.org/officeDocument/2006/relationships/hyperlink" Target="https://www.ncbi.nlm.nih.gov/pubmed/32492551/" TargetMode="External"/><Relationship Id="rId85" Type="http://schemas.openxmlformats.org/officeDocument/2006/relationships/hyperlink" Target="https://www.ncbi.nlm.nih.gov/pubmed/32475979/" TargetMode="External"/><Relationship Id="rId86" Type="http://schemas.openxmlformats.org/officeDocument/2006/relationships/hyperlink" Target="https://www.ncbi.nlm.nih.gov/pubmed/32569626/" TargetMode="External"/><Relationship Id="rId87" Type="http://schemas.openxmlformats.org/officeDocument/2006/relationships/hyperlink" Target="https://www.ncbi.nlm.nih.gov/pubmed/32628985/" TargetMode="External"/><Relationship Id="rId88" Type="http://schemas.openxmlformats.org/officeDocument/2006/relationships/hyperlink" Target="https://www.ncbi.nlm.nih.gov/pubmed/32650643/" TargetMode="External"/><Relationship Id="rId89" Type="http://schemas.openxmlformats.org/officeDocument/2006/relationships/hyperlink" Target="https://www.ncbi.nlm.nih.gov/pubmed/32673515/" TargetMode="External"/><Relationship Id="rId90" Type="http://schemas.openxmlformats.org/officeDocument/2006/relationships/hyperlink" Target="https://www.ncbi.nlm.nih.gov/pubmed/30831529/" TargetMode="External"/><Relationship Id="rId91" Type="http://schemas.openxmlformats.org/officeDocument/2006/relationships/hyperlink" Target="https://www.ncbi.nlm.nih.gov/pubmed/30843173/" TargetMode="External"/><Relationship Id="rId92" Type="http://schemas.openxmlformats.org/officeDocument/2006/relationships/hyperlink" Target="https://www.ncbi.nlm.nih.gov/pubmed/30852232/" TargetMode="External"/><Relationship Id="rId93" Type="http://schemas.openxmlformats.org/officeDocument/2006/relationships/hyperlink" Target="https://www.ncbi.nlm.nih.gov/pubmed/30853337/" TargetMode="External"/><Relationship Id="rId94" Type="http://schemas.openxmlformats.org/officeDocument/2006/relationships/hyperlink" Target="https://www.ncbi.nlm.nih.gov/pubmed/30875760/" TargetMode="External"/><Relationship Id="rId95" Type="http://schemas.openxmlformats.org/officeDocument/2006/relationships/hyperlink" Target="https://www.ncbi.nlm.nih.gov/pubmed/30804049/" TargetMode="External"/><Relationship Id="rId96" Type="http://schemas.openxmlformats.org/officeDocument/2006/relationships/hyperlink" Target="https://www.ncbi.nlm.nih.gov/pubmed/30806317/" TargetMode="External"/><Relationship Id="rId97" Type="http://schemas.openxmlformats.org/officeDocument/2006/relationships/hyperlink" Target="https://www.ncbi.nlm.nih.gov/pubmed/30875909/" TargetMode="External"/><Relationship Id="rId98" Type="http://schemas.openxmlformats.org/officeDocument/2006/relationships/hyperlink" Target="https://www.ncbi.nlm.nih.gov/pubmed/30897341/" TargetMode="External"/><Relationship Id="rId99" Type="http://schemas.openxmlformats.org/officeDocument/2006/relationships/hyperlink" Target="https://www.ncbi.nlm.nih.gov/pubmed/30805963/" TargetMode="External"/><Relationship Id="rId100" Type="http://schemas.openxmlformats.org/officeDocument/2006/relationships/hyperlink" Target="https://www.ncbi.nlm.nih.gov/pubmed/30995667/" TargetMode="External"/><Relationship Id="rId101" Type="http://schemas.openxmlformats.org/officeDocument/2006/relationships/hyperlink" Target="https://www.ncbi.nlm.nih.gov/pubmed/30901847/" TargetMode="External"/><Relationship Id="rId102" Type="http://schemas.openxmlformats.org/officeDocument/2006/relationships/hyperlink" Target="https://www.ncbi.nlm.nih.gov/pubmed/30927676/" TargetMode="External"/><Relationship Id="rId103" Type="http://schemas.openxmlformats.org/officeDocument/2006/relationships/hyperlink" Target="https://www.ncbi.nlm.nih.gov/pubmed/30928876/" TargetMode="External"/><Relationship Id="rId104" Type="http://schemas.openxmlformats.org/officeDocument/2006/relationships/hyperlink" Target="https://www.ncbi.nlm.nih.gov/pubmed/30947960/" TargetMode="External"/><Relationship Id="rId105" Type="http://schemas.openxmlformats.org/officeDocument/2006/relationships/hyperlink" Target="https://www.ncbi.nlm.nih.gov/pubmed/30974944/" TargetMode="External"/><Relationship Id="rId106" Type="http://schemas.openxmlformats.org/officeDocument/2006/relationships/hyperlink" Target="https://www.ncbi.nlm.nih.gov/pubmed/30978561/" TargetMode="External"/><Relationship Id="rId107" Type="http://schemas.openxmlformats.org/officeDocument/2006/relationships/hyperlink" Target="https://www.ncbi.nlm.nih.gov/pubmed/30991192/" TargetMode="External"/><Relationship Id="rId108" Type="http://schemas.openxmlformats.org/officeDocument/2006/relationships/hyperlink" Target="https://www.ncbi.nlm.nih.gov/pubmed/30997876/" TargetMode="External"/><Relationship Id="rId109" Type="http://schemas.openxmlformats.org/officeDocument/2006/relationships/hyperlink" Target="https://www.ncbi.nlm.nih.gov/pubmed/31014927/" TargetMode="External"/><Relationship Id="rId110" Type="http://schemas.openxmlformats.org/officeDocument/2006/relationships/hyperlink" Target="https://www.ncbi.nlm.nih.gov/pubmed/31015365/" TargetMode="External"/><Relationship Id="rId111" Type="http://schemas.openxmlformats.org/officeDocument/2006/relationships/hyperlink" Target="https://www.ncbi.nlm.nih.gov/pubmed/31019257/" TargetMode="External"/><Relationship Id="rId112" Type="http://schemas.openxmlformats.org/officeDocument/2006/relationships/hyperlink" Target="https://www.ncbi.nlm.nih.gov/pubmed/30743173/" TargetMode="External"/><Relationship Id="rId113" Type="http://schemas.openxmlformats.org/officeDocument/2006/relationships/hyperlink" Target="https://www.ncbi.nlm.nih.gov/pubmed/30641913/" TargetMode="External"/><Relationship Id="rId114" Type="http://schemas.openxmlformats.org/officeDocument/2006/relationships/hyperlink" Target="https://www.ncbi.nlm.nih.gov/pubmed/30737132/" TargetMode="External"/><Relationship Id="rId115" Type="http://schemas.openxmlformats.org/officeDocument/2006/relationships/hyperlink" Target="https://www.ncbi.nlm.nih.gov/pubmed/30729132/" TargetMode="External"/><Relationship Id="rId116" Type="http://schemas.openxmlformats.org/officeDocument/2006/relationships/hyperlink" Target="https://www.ncbi.nlm.nih.gov/pubmed/31054429/" TargetMode="External"/><Relationship Id="rId117" Type="http://schemas.openxmlformats.org/officeDocument/2006/relationships/hyperlink" Target="https://www.ncbi.nlm.nih.gov/pubmed/29086598/" TargetMode="External"/><Relationship Id="rId118" Type="http://schemas.openxmlformats.org/officeDocument/2006/relationships/hyperlink" Target="https://www.ncbi.nlm.nih.gov/pubmed/29390191/" TargetMode="External"/><Relationship Id="rId119" Type="http://schemas.openxmlformats.org/officeDocument/2006/relationships/hyperlink" Target="https://www.ncbi.nlm.nih.gov/pubmed/29665732/" TargetMode="External"/><Relationship Id="rId120" Type="http://schemas.openxmlformats.org/officeDocument/2006/relationships/hyperlink" Target="https://www.ncbi.nlm.nih.gov/pubmed/29852800/" TargetMode="External"/><Relationship Id="rId121" Type="http://schemas.openxmlformats.org/officeDocument/2006/relationships/hyperlink" Target="https://www.ncbi.nlm.nih.gov/pubmed/30284103/" TargetMode="External"/><Relationship Id="rId122" Type="http://schemas.openxmlformats.org/officeDocument/2006/relationships/hyperlink" Target="https://www.ncbi.nlm.nih.gov/pubmed/30501963/" TargetMode="External"/><Relationship Id="rId123" Type="http://schemas.openxmlformats.org/officeDocument/2006/relationships/hyperlink" Target="https://www.ncbi.nlm.nih.gov/pubmed/30521988/" TargetMode="External"/><Relationship Id="rId124" Type="http://schemas.openxmlformats.org/officeDocument/2006/relationships/hyperlink" Target="https://www.ncbi.nlm.nih.gov/pubmed/30539815/" TargetMode="External"/><Relationship Id="rId125" Type="http://schemas.openxmlformats.org/officeDocument/2006/relationships/hyperlink" Target="https://www.ncbi.nlm.nih.gov/pubmed/30548198/" TargetMode="External"/><Relationship Id="rId126" Type="http://schemas.openxmlformats.org/officeDocument/2006/relationships/hyperlink" Target="https://www.ncbi.nlm.nih.gov/pubmed/30572001/" TargetMode="External"/><Relationship Id="rId127" Type="http://schemas.openxmlformats.org/officeDocument/2006/relationships/hyperlink" Target="https://www.ncbi.nlm.nih.gov/pubmed/30625317/" TargetMode="External"/><Relationship Id="rId128" Type="http://schemas.openxmlformats.org/officeDocument/2006/relationships/hyperlink" Target="https://www.ncbi.nlm.nih.gov/pubmed/30644128/" TargetMode="External"/><Relationship Id="rId129" Type="http://schemas.openxmlformats.org/officeDocument/2006/relationships/hyperlink" Target="https://www.ncbi.nlm.nih.gov/pubmed/30654451/" TargetMode="External"/><Relationship Id="rId130" Type="http://schemas.openxmlformats.org/officeDocument/2006/relationships/hyperlink" Target="https://www.ncbi.nlm.nih.gov/pubmed/30674322/" TargetMode="External"/><Relationship Id="rId131" Type="http://schemas.openxmlformats.org/officeDocument/2006/relationships/hyperlink" Target="https://www.ncbi.nlm.nih.gov/pubmed/30679477/" TargetMode="External"/><Relationship Id="rId132" Type="http://schemas.openxmlformats.org/officeDocument/2006/relationships/hyperlink" Target="https://www.ncbi.nlm.nih.gov/pubmed/30704811/" TargetMode="External"/><Relationship Id="rId133" Type="http://schemas.openxmlformats.org/officeDocument/2006/relationships/hyperlink" Target="https://www.ncbi.nlm.nih.gov/pubmed/30711953/" TargetMode="External"/><Relationship Id="rId134" Type="http://schemas.openxmlformats.org/officeDocument/2006/relationships/hyperlink" Target="https://www.ncbi.nlm.nih.gov/pubmed/30714526/" TargetMode="External"/><Relationship Id="rId135" Type="http://schemas.openxmlformats.org/officeDocument/2006/relationships/hyperlink" Target="https://www.ncbi.nlm.nih.gov/pubmed/30716620/" TargetMode="External"/><Relationship Id="rId136" Type="http://schemas.openxmlformats.org/officeDocument/2006/relationships/hyperlink" Target="https://www.ncbi.nlm.nih.gov/pubmed/30718726/" TargetMode="External"/><Relationship Id="rId137" Type="http://schemas.openxmlformats.org/officeDocument/2006/relationships/hyperlink" Target="https://www.ncbi.nlm.nih.gov/pubmed/30721761/" TargetMode="External"/><Relationship Id="rId138" Type="http://schemas.openxmlformats.org/officeDocument/2006/relationships/hyperlink" Target="https://www.ncbi.nlm.nih.gov/pubmed/30725529/" TargetMode="External"/><Relationship Id="rId139" Type="http://schemas.openxmlformats.org/officeDocument/2006/relationships/hyperlink" Target="https://www.ncbi.nlm.nih.gov/pubmed/31048362/" TargetMode="External"/><Relationship Id="rId140" Type="http://schemas.openxmlformats.org/officeDocument/2006/relationships/hyperlink" Target="https://www.ncbi.nlm.nih.gov/pubmed/30783134/" TargetMode="External"/><Relationship Id="rId141" Type="http://schemas.openxmlformats.org/officeDocument/2006/relationships/hyperlink" Target="https://www.ncbi.nlm.nih.gov/pubmed/31085260/" TargetMode="External"/><Relationship Id="rId142" Type="http://schemas.openxmlformats.org/officeDocument/2006/relationships/hyperlink" Target="https://www.ncbi.nlm.nih.gov/pubmed/31690925/" TargetMode="External"/><Relationship Id="rId143" Type="http://schemas.openxmlformats.org/officeDocument/2006/relationships/hyperlink" Target="https://www.ncbi.nlm.nih.gov/pubmed/31502193/" TargetMode="External"/><Relationship Id="rId144" Type="http://schemas.openxmlformats.org/officeDocument/2006/relationships/hyperlink" Target="https://www.ncbi.nlm.nih.gov/pubmed/31509751/" TargetMode="External"/><Relationship Id="rId145" Type="http://schemas.openxmlformats.org/officeDocument/2006/relationships/hyperlink" Target="https://www.ncbi.nlm.nih.gov/pubmed/31527250/" TargetMode="External"/><Relationship Id="rId146" Type="http://schemas.openxmlformats.org/officeDocument/2006/relationships/hyperlink" Target="https://www.ncbi.nlm.nih.gov/pubmed/31527306/" TargetMode="External"/><Relationship Id="rId147" Type="http://schemas.openxmlformats.org/officeDocument/2006/relationships/hyperlink" Target="https://www.ncbi.nlm.nih.gov/pubmed/31532798/" TargetMode="External"/><Relationship Id="rId148" Type="http://schemas.openxmlformats.org/officeDocument/2006/relationships/hyperlink" Target="https://www.ncbi.nlm.nih.gov/pubmed/31539748/" TargetMode="External"/><Relationship Id="rId149" Type="http://schemas.openxmlformats.org/officeDocument/2006/relationships/hyperlink" Target="https://www.ncbi.nlm.nih.gov/pubmed/31585268/" TargetMode="External"/><Relationship Id="rId150" Type="http://schemas.openxmlformats.org/officeDocument/2006/relationships/hyperlink" Target="https://www.ncbi.nlm.nih.gov/pubmed/31622281/" TargetMode="External"/><Relationship Id="rId151" Type="http://schemas.openxmlformats.org/officeDocument/2006/relationships/hyperlink" Target="https://www.ncbi.nlm.nih.gov/pubmed/31629053/" TargetMode="External"/><Relationship Id="rId152" Type="http://schemas.openxmlformats.org/officeDocument/2006/relationships/hyperlink" Target="https://www.ncbi.nlm.nih.gov/pubmed/31629257/" TargetMode="External"/><Relationship Id="rId153" Type="http://schemas.openxmlformats.org/officeDocument/2006/relationships/hyperlink" Target="https://www.ncbi.nlm.nih.gov/pubmed/31652764/" TargetMode="External"/><Relationship Id="rId154" Type="http://schemas.openxmlformats.org/officeDocument/2006/relationships/hyperlink" Target="https://www.ncbi.nlm.nih.gov/pubmed/31710490/" TargetMode="External"/><Relationship Id="rId155" Type="http://schemas.openxmlformats.org/officeDocument/2006/relationships/hyperlink" Target="https://www.ncbi.nlm.nih.gov/pubmed/31491569/" TargetMode="External"/><Relationship Id="rId156" Type="http://schemas.openxmlformats.org/officeDocument/2006/relationships/hyperlink" Target="https://www.ncbi.nlm.nih.gov/pubmed/31725080/" TargetMode="External"/><Relationship Id="rId157" Type="http://schemas.openxmlformats.org/officeDocument/2006/relationships/hyperlink" Target="https://www.ncbi.nlm.nih.gov/pubmed/31737637/" TargetMode="External"/><Relationship Id="rId158" Type="http://schemas.openxmlformats.org/officeDocument/2006/relationships/hyperlink" Target="https://www.ncbi.nlm.nih.gov/pubmed/31738062/" TargetMode="External"/><Relationship Id="rId159" Type="http://schemas.openxmlformats.org/officeDocument/2006/relationships/hyperlink" Target="https://www.ncbi.nlm.nih.gov/pubmed/31743023/" TargetMode="External"/><Relationship Id="rId160" Type="http://schemas.openxmlformats.org/officeDocument/2006/relationships/hyperlink" Target="https://www.ncbi.nlm.nih.gov/pubmed/31745071/" TargetMode="External"/><Relationship Id="rId161" Type="http://schemas.openxmlformats.org/officeDocument/2006/relationships/hyperlink" Target="https://www.ncbi.nlm.nih.gov/pubmed/31746610/" TargetMode="External"/><Relationship Id="rId162" Type="http://schemas.openxmlformats.org/officeDocument/2006/relationships/hyperlink" Target="https://www.ncbi.nlm.nih.gov/pubmed/31837707/" TargetMode="External"/><Relationship Id="rId163" Type="http://schemas.openxmlformats.org/officeDocument/2006/relationships/hyperlink" Target="https://www.ncbi.nlm.nih.gov/pubmed/31835878/" TargetMode="External"/><Relationship Id="rId164" Type="http://schemas.openxmlformats.org/officeDocument/2006/relationships/hyperlink" Target="https://www.ncbi.nlm.nih.gov/pubmed/31808495/" TargetMode="External"/><Relationship Id="rId165" Type="http://schemas.openxmlformats.org/officeDocument/2006/relationships/hyperlink" Target="https://www.ncbi.nlm.nih.gov/pubmed/31793564/" TargetMode="External"/><Relationship Id="rId166" Type="http://schemas.openxmlformats.org/officeDocument/2006/relationships/hyperlink" Target="https://www.ncbi.nlm.nih.gov/pubmed/31789041/" TargetMode="External"/><Relationship Id="rId167" Type="http://schemas.openxmlformats.org/officeDocument/2006/relationships/hyperlink" Target="https://www.ncbi.nlm.nih.gov/pubmed/31499261/" TargetMode="External"/><Relationship Id="rId168" Type="http://schemas.openxmlformats.org/officeDocument/2006/relationships/hyperlink" Target="https://www.ncbi.nlm.nih.gov/pubmed/31117671/" TargetMode="External"/><Relationship Id="rId169" Type="http://schemas.openxmlformats.org/officeDocument/2006/relationships/hyperlink" Target="https://www.ncbi.nlm.nih.gov/pubmed/31474996/" TargetMode="External"/><Relationship Id="rId170" Type="http://schemas.openxmlformats.org/officeDocument/2006/relationships/hyperlink" Target="https://www.ncbi.nlm.nih.gov/pubmed/31269896/" TargetMode="External"/><Relationship Id="rId171" Type="http://schemas.openxmlformats.org/officeDocument/2006/relationships/hyperlink" Target="https://www.ncbi.nlm.nih.gov/pubmed/31177093/" TargetMode="External"/><Relationship Id="rId172" Type="http://schemas.openxmlformats.org/officeDocument/2006/relationships/hyperlink" Target="https://www.ncbi.nlm.nih.gov/pubmed/31173266/" TargetMode="External"/><Relationship Id="rId173" Type="http://schemas.openxmlformats.org/officeDocument/2006/relationships/hyperlink" Target="https://www.ncbi.nlm.nih.gov/pubmed/31419504/" TargetMode="External"/><Relationship Id="rId174" Type="http://schemas.openxmlformats.org/officeDocument/2006/relationships/hyperlink" Target="https://www.ncbi.nlm.nih.gov/pubmed/31180676/" TargetMode="External"/><Relationship Id="rId175" Type="http://schemas.openxmlformats.org/officeDocument/2006/relationships/hyperlink" Target="https://www.ncbi.nlm.nih.gov/pubmed/31188002/" TargetMode="External"/><Relationship Id="rId176" Type="http://schemas.openxmlformats.org/officeDocument/2006/relationships/hyperlink" Target="https://www.ncbi.nlm.nih.gov/pubmed/31159306/" TargetMode="External"/><Relationship Id="rId177" Type="http://schemas.openxmlformats.org/officeDocument/2006/relationships/hyperlink" Target="https://www.ncbi.nlm.nih.gov/pubmed/31197039/" TargetMode="External"/><Relationship Id="rId178" Type="http://schemas.openxmlformats.org/officeDocument/2006/relationships/hyperlink" Target="https://www.ncbi.nlm.nih.gov/pubmed/31119225/" TargetMode="External"/><Relationship Id="rId179" Type="http://schemas.openxmlformats.org/officeDocument/2006/relationships/hyperlink" Target="https://www.ncbi.nlm.nih.gov/pubmed/31221555/" TargetMode="External"/><Relationship Id="rId180" Type="http://schemas.openxmlformats.org/officeDocument/2006/relationships/hyperlink" Target="https://www.ncbi.nlm.nih.gov/pubmed/31246040/" TargetMode="External"/><Relationship Id="rId181" Type="http://schemas.openxmlformats.org/officeDocument/2006/relationships/hyperlink" Target="https://www.ncbi.nlm.nih.gov/pubmed/31262859/" TargetMode="External"/><Relationship Id="rId182" Type="http://schemas.openxmlformats.org/officeDocument/2006/relationships/hyperlink" Target="https://www.ncbi.nlm.nih.gov/pubmed/31194868/" TargetMode="External"/><Relationship Id="rId183" Type="http://schemas.openxmlformats.org/officeDocument/2006/relationships/hyperlink" Target="https://www.ncbi.nlm.nih.gov/pubmed/31298844/" TargetMode="External"/><Relationship Id="rId184" Type="http://schemas.openxmlformats.org/officeDocument/2006/relationships/hyperlink" Target="https://www.ncbi.nlm.nih.gov/pubmed/31410531/" TargetMode="External"/><Relationship Id="rId185" Type="http://schemas.openxmlformats.org/officeDocument/2006/relationships/hyperlink" Target="https://www.ncbi.nlm.nih.gov/pubmed/31299613/" TargetMode="External"/><Relationship Id="rId186" Type="http://schemas.openxmlformats.org/officeDocument/2006/relationships/hyperlink" Target="https://www.ncbi.nlm.nih.gov/pubmed/31309546/" TargetMode="External"/><Relationship Id="rId187" Type="http://schemas.openxmlformats.org/officeDocument/2006/relationships/hyperlink" Target="https://www.ncbi.nlm.nih.gov/pubmed/31319588/" TargetMode="External"/><Relationship Id="rId188" Type="http://schemas.openxmlformats.org/officeDocument/2006/relationships/hyperlink" Target="https://www.ncbi.nlm.nih.gov/pubmed/31395821/" TargetMode="External"/><Relationship Id="rId189" Type="http://schemas.openxmlformats.org/officeDocument/2006/relationships/hyperlink" Target="https://www.ncbi.nlm.nih.gov/pubmed/31331250/" TargetMode="External"/><Relationship Id="rId190" Type="http://schemas.openxmlformats.org/officeDocument/2006/relationships/hyperlink" Target="https://www.ncbi.nlm.nih.gov/pubmed/31402706/" TargetMode="External"/><Relationship Id="rId191" Type="http://schemas.openxmlformats.org/officeDocument/2006/relationships/hyperlink" Target="https://www.ncbi.nlm.nih.gov/pubmed/31271785/" TargetMode="External"/><Relationship Id="rId192" Type="http://schemas.openxmlformats.org/officeDocument/2006/relationships/hyperlink" Target="https://www.ncbi.nlm.nih.gov/pubmed/31339043/" TargetMode="External"/><Relationship Id="rId193" Type="http://schemas.openxmlformats.org/officeDocument/2006/relationships/hyperlink" Target="https://www.ncbi.nlm.nih.gov/pubmed/29701158/" TargetMode="External"/><Relationship Id="rId194" Type="http://schemas.openxmlformats.org/officeDocument/2006/relationships/hyperlink" Target="https://www.ncbi.nlm.nih.gov/pubmed/29439147/" TargetMode="External"/><Relationship Id="rId195" Type="http://schemas.openxmlformats.org/officeDocument/2006/relationships/hyperlink" Target="https://www.ncbi.nlm.nih.gov/pubmed/29420952/" TargetMode="External"/><Relationship Id="rId196" Type="http://schemas.openxmlformats.org/officeDocument/2006/relationships/hyperlink" Target="https://www.ncbi.nlm.nih.gov/pubmed/29425100/" TargetMode="External"/><Relationship Id="rId197" Type="http://schemas.openxmlformats.org/officeDocument/2006/relationships/hyperlink" Target="https://www.ncbi.nlm.nih.gov/pubmed/29423494/" TargetMode="External"/><Relationship Id="rId198" Type="http://schemas.openxmlformats.org/officeDocument/2006/relationships/hyperlink" Target="https://www.ncbi.nlm.nih.gov/pubmed/29705509/" TargetMode="External"/><Relationship Id="rId199" Type="http://schemas.openxmlformats.org/officeDocument/2006/relationships/hyperlink" Target="https://www.ncbi.nlm.nih.gov/pubmed/29380400/" TargetMode="External"/><Relationship Id="rId200" Type="http://schemas.openxmlformats.org/officeDocument/2006/relationships/hyperlink" Target="https://www.ncbi.nlm.nih.gov/pubmed/29455109/" TargetMode="External"/><Relationship Id="rId201" Type="http://schemas.openxmlformats.org/officeDocument/2006/relationships/hyperlink" Target="https://www.ncbi.nlm.nih.gov/pubmed/29533213/" TargetMode="External"/><Relationship Id="rId202" Type="http://schemas.openxmlformats.org/officeDocument/2006/relationships/hyperlink" Target="https://www.ncbi.nlm.nih.gov/pubmed/29500363/" TargetMode="External"/><Relationship Id="rId203" Type="http://schemas.openxmlformats.org/officeDocument/2006/relationships/hyperlink" Target="https://www.ncbi.nlm.nih.gov/pubmed/29503661/" TargetMode="External"/><Relationship Id="rId204" Type="http://schemas.openxmlformats.org/officeDocument/2006/relationships/hyperlink" Target="https://www.ncbi.nlm.nih.gov/pubmed/29525218/" TargetMode="External"/><Relationship Id="rId205" Type="http://schemas.openxmlformats.org/officeDocument/2006/relationships/hyperlink" Target="https://www.ncbi.nlm.nih.gov/pubmed/29569957/" TargetMode="External"/><Relationship Id="rId206" Type="http://schemas.openxmlformats.org/officeDocument/2006/relationships/hyperlink" Target="https://www.ncbi.nlm.nih.gov/pubmed/29577582/" TargetMode="External"/><Relationship Id="rId207" Type="http://schemas.openxmlformats.org/officeDocument/2006/relationships/hyperlink" Target="https://www.ncbi.nlm.nih.gov/pubmed/29604334/" TargetMode="External"/><Relationship Id="rId208" Type="http://schemas.openxmlformats.org/officeDocument/2006/relationships/hyperlink" Target="https://www.ncbi.nlm.nih.gov/pubmed/29650799/" TargetMode="External"/><Relationship Id="rId209" Type="http://schemas.openxmlformats.org/officeDocument/2006/relationships/hyperlink" Target="https://www.ncbi.nlm.nih.gov/pubmed/29348454/" TargetMode="External"/><Relationship Id="rId210" Type="http://schemas.openxmlformats.org/officeDocument/2006/relationships/hyperlink" Target="https://www.ncbi.nlm.nih.gov/pubmed/29671829/" TargetMode="External"/><Relationship Id="rId211" Type="http://schemas.openxmlformats.org/officeDocument/2006/relationships/hyperlink" Target="https://www.ncbi.nlm.nih.gov/pubmed/29351427/" TargetMode="External"/><Relationship Id="rId212" Type="http://schemas.openxmlformats.org/officeDocument/2006/relationships/hyperlink" Target="https://www.ncbi.nlm.nih.gov/pubmed/29180021/" TargetMode="External"/><Relationship Id="rId213" Type="http://schemas.openxmlformats.org/officeDocument/2006/relationships/hyperlink" Target="https://www.ncbi.nlm.nih.gov/pubmed/29347844/" TargetMode="External"/><Relationship Id="rId214" Type="http://schemas.openxmlformats.org/officeDocument/2006/relationships/hyperlink" Target="https://www.ncbi.nlm.nih.gov/pubmed/29068796/" TargetMode="External"/><Relationship Id="rId215" Type="http://schemas.openxmlformats.org/officeDocument/2006/relationships/hyperlink" Target="https://www.ncbi.nlm.nih.gov/pubmed/28393626/" TargetMode="External"/><Relationship Id="rId216" Type="http://schemas.openxmlformats.org/officeDocument/2006/relationships/hyperlink" Target="https://www.ncbi.nlm.nih.gov/pubmed/28508666/" TargetMode="External"/><Relationship Id="rId217" Type="http://schemas.openxmlformats.org/officeDocument/2006/relationships/hyperlink" Target="https://www.ncbi.nlm.nih.gov/pubmed/28228082/" TargetMode="External"/><Relationship Id="rId218" Type="http://schemas.openxmlformats.org/officeDocument/2006/relationships/hyperlink" Target="https://www.ncbi.nlm.nih.gov/pubmed/29742155/" TargetMode="External"/><Relationship Id="rId219" Type="http://schemas.openxmlformats.org/officeDocument/2006/relationships/hyperlink" Target="https://www.ncbi.nlm.nih.gov/pubmed/28707052/" TargetMode="External"/><Relationship Id="rId220" Type="http://schemas.openxmlformats.org/officeDocument/2006/relationships/hyperlink" Target="https://www.ncbi.nlm.nih.gov/pubmed/28811203/" TargetMode="External"/><Relationship Id="rId221" Type="http://schemas.openxmlformats.org/officeDocument/2006/relationships/hyperlink" Target="https://www.ncbi.nlm.nih.gov/pubmed/28817487/" TargetMode="External"/><Relationship Id="rId222" Type="http://schemas.openxmlformats.org/officeDocument/2006/relationships/hyperlink" Target="https://www.ncbi.nlm.nih.gov/pubmed/28965984/" TargetMode="External"/><Relationship Id="rId223" Type="http://schemas.openxmlformats.org/officeDocument/2006/relationships/hyperlink" Target="https://www.ncbi.nlm.nih.gov/pubmed/29059712/" TargetMode="External"/><Relationship Id="rId224" Type="http://schemas.openxmlformats.org/officeDocument/2006/relationships/hyperlink" Target="https://www.ncbi.nlm.nih.gov/pubmed/29122767/" TargetMode="External"/><Relationship Id="rId225" Type="http://schemas.openxmlformats.org/officeDocument/2006/relationships/hyperlink" Target="https://www.ncbi.nlm.nih.gov/pubmed/29278704/" TargetMode="External"/><Relationship Id="rId226" Type="http://schemas.openxmlformats.org/officeDocument/2006/relationships/hyperlink" Target="https://www.ncbi.nlm.nih.gov/pubmed/29126873/" TargetMode="External"/><Relationship Id="rId227" Type="http://schemas.openxmlformats.org/officeDocument/2006/relationships/hyperlink" Target="https://www.ncbi.nlm.nih.gov/pubmed/29175190/" TargetMode="External"/><Relationship Id="rId228" Type="http://schemas.openxmlformats.org/officeDocument/2006/relationships/hyperlink" Target="https://www.ncbi.nlm.nih.gov/pubmed/29183848/" TargetMode="External"/><Relationship Id="rId229" Type="http://schemas.openxmlformats.org/officeDocument/2006/relationships/hyperlink" Target="https://www.ncbi.nlm.nih.gov/pubmed/29196128/" TargetMode="External"/><Relationship Id="rId230" Type="http://schemas.openxmlformats.org/officeDocument/2006/relationships/hyperlink" Target="https://www.ncbi.nlm.nih.gov/pubmed/29207320/" TargetMode="External"/><Relationship Id="rId231" Type="http://schemas.openxmlformats.org/officeDocument/2006/relationships/hyperlink" Target="https://www.ncbi.nlm.nih.gov/pubmed/29215104/" TargetMode="External"/><Relationship Id="rId232" Type="http://schemas.openxmlformats.org/officeDocument/2006/relationships/hyperlink" Target="https://www.ncbi.nlm.nih.gov/pubmed/29216799/" TargetMode="External"/><Relationship Id="rId233" Type="http://schemas.openxmlformats.org/officeDocument/2006/relationships/hyperlink" Target="https://www.ncbi.nlm.nih.gov/pubmed/29217773/" TargetMode="External"/><Relationship Id="rId234" Type="http://schemas.openxmlformats.org/officeDocument/2006/relationships/hyperlink" Target="https://www.ncbi.nlm.nih.gov/pubmed/29235148/" TargetMode="External"/><Relationship Id="rId235" Type="http://schemas.openxmlformats.org/officeDocument/2006/relationships/hyperlink" Target="https://www.ncbi.nlm.nih.gov/pubmed/28670919/" TargetMode="External"/><Relationship Id="rId236" Type="http://schemas.openxmlformats.org/officeDocument/2006/relationships/hyperlink" Target="https://www.ncbi.nlm.nih.gov/pubmed/29751237/" TargetMode="External"/><Relationship Id="rId237" Type="http://schemas.openxmlformats.org/officeDocument/2006/relationships/hyperlink" Target="https://www.ncbi.nlm.nih.gov/pubmed/29743567/" TargetMode="External"/><Relationship Id="rId238" Type="http://schemas.openxmlformats.org/officeDocument/2006/relationships/hyperlink" Target="https://www.ncbi.nlm.nih.gov/pubmed/30226559/" TargetMode="External"/><Relationship Id="rId239" Type="http://schemas.openxmlformats.org/officeDocument/2006/relationships/hyperlink" Target="https://www.ncbi.nlm.nih.gov/pubmed/30110154/" TargetMode="External"/><Relationship Id="rId240" Type="http://schemas.openxmlformats.org/officeDocument/2006/relationships/hyperlink" Target="https://www.ncbi.nlm.nih.gov/pubmed/30129374/" TargetMode="External"/><Relationship Id="rId241" Type="http://schemas.openxmlformats.org/officeDocument/2006/relationships/hyperlink" Target="https://www.ncbi.nlm.nih.gov/pubmed/30149859/" TargetMode="External"/><Relationship Id="rId242" Type="http://schemas.openxmlformats.org/officeDocument/2006/relationships/hyperlink" Target="https://www.ncbi.nlm.nih.gov/pubmed/30158241/" TargetMode="External"/><Relationship Id="rId243" Type="http://schemas.openxmlformats.org/officeDocument/2006/relationships/hyperlink" Target="https://www.ncbi.nlm.nih.gov/pubmed/30160205/" TargetMode="External"/><Relationship Id="rId244" Type="http://schemas.openxmlformats.org/officeDocument/2006/relationships/hyperlink" Target="https://www.ncbi.nlm.nih.gov/pubmed/30169954/" TargetMode="External"/><Relationship Id="rId245" Type="http://schemas.openxmlformats.org/officeDocument/2006/relationships/hyperlink" Target="https://www.ncbi.nlm.nih.gov/pubmed/30185830/" TargetMode="External"/><Relationship Id="rId246" Type="http://schemas.openxmlformats.org/officeDocument/2006/relationships/hyperlink" Target="https://www.ncbi.nlm.nih.gov/pubmed/30210345/" TargetMode="External"/><Relationship Id="rId247" Type="http://schemas.openxmlformats.org/officeDocument/2006/relationships/hyperlink" Target="https://www.ncbi.nlm.nih.gov/pubmed/30223019/" TargetMode="External"/><Relationship Id="rId248" Type="http://schemas.openxmlformats.org/officeDocument/2006/relationships/hyperlink" Target="https://www.ncbi.nlm.nih.gov/pubmed/30584278/" TargetMode="External"/><Relationship Id="rId249" Type="http://schemas.openxmlformats.org/officeDocument/2006/relationships/hyperlink" Target="https://www.ncbi.nlm.nih.gov/pubmed/30086333/" TargetMode="External"/><Relationship Id="rId250" Type="http://schemas.openxmlformats.org/officeDocument/2006/relationships/hyperlink" Target="https://www.ncbi.nlm.nih.gov/pubmed/30238680/" TargetMode="External"/><Relationship Id="rId251" Type="http://schemas.openxmlformats.org/officeDocument/2006/relationships/hyperlink" Target="https://www.ncbi.nlm.nih.gov/pubmed/30242114/" TargetMode="External"/><Relationship Id="rId252" Type="http://schemas.openxmlformats.org/officeDocument/2006/relationships/hyperlink" Target="https://www.ncbi.nlm.nih.gov/pubmed/30247891/" TargetMode="External"/><Relationship Id="rId253" Type="http://schemas.openxmlformats.org/officeDocument/2006/relationships/hyperlink" Target="https://www.ncbi.nlm.nih.gov/pubmed/29769704/" TargetMode="External"/><Relationship Id="rId254" Type="http://schemas.openxmlformats.org/officeDocument/2006/relationships/hyperlink" Target="https://www.ncbi.nlm.nih.gov/pubmed/30260514/" TargetMode="External"/><Relationship Id="rId255" Type="http://schemas.openxmlformats.org/officeDocument/2006/relationships/hyperlink" Target="https://www.ncbi.nlm.nih.gov/pubmed/30525586/" TargetMode="External"/><Relationship Id="rId256" Type="http://schemas.openxmlformats.org/officeDocument/2006/relationships/hyperlink" Target="https://www.ncbi.nlm.nih.gov/pubmed/30504630/" TargetMode="External"/><Relationship Id="rId257" Type="http://schemas.openxmlformats.org/officeDocument/2006/relationships/hyperlink" Target="https://www.ncbi.nlm.nih.gov/pubmed/30289713/" TargetMode="External"/><Relationship Id="rId258" Type="http://schemas.openxmlformats.org/officeDocument/2006/relationships/hyperlink" Target="https://www.ncbi.nlm.nih.gov/pubmed/30452246/" TargetMode="External"/><Relationship Id="rId259" Type="http://schemas.openxmlformats.org/officeDocument/2006/relationships/hyperlink" Target="https://www.ncbi.nlm.nih.gov/pubmed/30103164/" TargetMode="External"/><Relationship Id="rId260" Type="http://schemas.openxmlformats.org/officeDocument/2006/relationships/hyperlink" Target="https://www.ncbi.nlm.nih.gov/pubmed/30187609/" TargetMode="External"/><Relationship Id="rId261" Type="http://schemas.openxmlformats.org/officeDocument/2006/relationships/hyperlink" Target="https://www.ncbi.nlm.nih.gov/pubmed/30069262/" TargetMode="External"/><Relationship Id="rId262" Type="http://schemas.openxmlformats.org/officeDocument/2006/relationships/hyperlink" Target="https://www.ncbi.nlm.nih.gov/pubmed/29940341/" TargetMode="External"/><Relationship Id="rId263" Type="http://schemas.openxmlformats.org/officeDocument/2006/relationships/hyperlink" Target="https://www.ncbi.nlm.nih.gov/pubmed/29786669/" TargetMode="External"/><Relationship Id="rId264" Type="http://schemas.openxmlformats.org/officeDocument/2006/relationships/hyperlink" Target="https://www.ncbi.nlm.nih.gov/pubmed/29852391/" TargetMode="External"/><Relationship Id="rId265" Type="http://schemas.openxmlformats.org/officeDocument/2006/relationships/hyperlink" Target="https://www.ncbi.nlm.nih.gov/pubmed/29863070/" TargetMode="External"/><Relationship Id="rId266" Type="http://schemas.openxmlformats.org/officeDocument/2006/relationships/hyperlink" Target="https://www.ncbi.nlm.nih.gov/pubmed/29894845/" TargetMode="External"/><Relationship Id="rId267" Type="http://schemas.openxmlformats.org/officeDocument/2006/relationships/hyperlink" Target="https://www.ncbi.nlm.nih.gov/pubmed/29896099/" TargetMode="External"/><Relationship Id="rId268" Type="http://schemas.openxmlformats.org/officeDocument/2006/relationships/hyperlink" Target="https://www.ncbi.nlm.nih.gov/pubmed/29907633/" TargetMode="External"/><Relationship Id="rId269" Type="http://schemas.openxmlformats.org/officeDocument/2006/relationships/hyperlink" Target="https://www.ncbi.nlm.nih.gov/pubmed/30067971/" TargetMode="External"/><Relationship Id="rId270" Type="http://schemas.openxmlformats.org/officeDocument/2006/relationships/hyperlink" Target="https://www.ncbi.nlm.nih.gov/pubmed/29912965/" TargetMode="External"/><Relationship Id="rId271" Type="http://schemas.openxmlformats.org/officeDocument/2006/relationships/hyperlink" Target="https://www.ncbi.nlm.nih.gov/pubmed/29925050/" TargetMode="External"/><Relationship Id="rId272" Type="http://schemas.openxmlformats.org/officeDocument/2006/relationships/hyperlink" Target="https://www.ncbi.nlm.nih.gov/pubmed/29928877/" TargetMode="External"/><Relationship Id="rId273" Type="http://schemas.openxmlformats.org/officeDocument/2006/relationships/hyperlink" Target="https://www.ncbi.nlm.nih.gov/pubmed/29929988/" TargetMode="External"/><Relationship Id="rId274" Type="http://schemas.openxmlformats.org/officeDocument/2006/relationships/hyperlink" Target="https://www.ncbi.nlm.nih.gov/pubmed/30478313/" TargetMode="External"/><Relationship Id="rId275" Type="http://schemas.openxmlformats.org/officeDocument/2006/relationships/hyperlink" Target="https://www.ncbi.nlm.nih.gov/pubmed/30005910/" TargetMode="External"/><Relationship Id="rId276" Type="http://schemas.openxmlformats.org/officeDocument/2006/relationships/hyperlink" Target="https://www.ncbi.nlm.nih.gov/pubmed/30067363/" TargetMode="External"/><Relationship Id="rId277" Type="http://schemas.openxmlformats.org/officeDocument/2006/relationships/hyperlink" Target="https://www.ncbi.nlm.nih.gov/pubmed/30018269/" TargetMode="External"/><Relationship Id="rId278" Type="http://schemas.openxmlformats.org/officeDocument/2006/relationships/hyperlink" Target="https://www.ncbi.nlm.nih.gov/pubmed/30024103/" TargetMode="External"/><Relationship Id="rId279" Type="http://schemas.openxmlformats.org/officeDocument/2006/relationships/hyperlink" Target="https://www.ncbi.nlm.nih.gov/pubmed/30043179/" TargetMode="External"/><Relationship Id="rId280" Type="http://schemas.openxmlformats.org/officeDocument/2006/relationships/hyperlink" Target="https://www.ncbi.nlm.nih.gov/pubmed/30050001/" TargetMode="External"/><Relationship Id="rId281" Type="http://schemas.openxmlformats.org/officeDocument/2006/relationships/hyperlink" Target="https://www.ncbi.nlm.nih.gov/pubmed/30001383/" TargetMode="External"/><Relationship Id="rId282" Type="http://schemas.openxmlformats.org/officeDocument/2006/relationships/hyperlink" Target="https://www.ncbi.nlm.nih.gov/pubmed/30046852/" TargetMode="External"/><Relationship Id="rId283" Type="http://schemas.openxmlformats.org/officeDocument/2006/relationships/hyperlink" Target="https://www.ncbi.nlm.nih.gov/pubmed/28454670/" TargetMode="External"/><Relationship Id="rId284" Type="http://schemas.openxmlformats.org/officeDocument/2006/relationships/hyperlink" Target="https://www.ncbi.nlm.nih.gov/pubmed/28229972/" TargetMode="External"/><Relationship Id="rId285" Type="http://schemas.openxmlformats.org/officeDocument/2006/relationships/hyperlink" Target="https://www.ncbi.nlm.nih.gov/pubmed/28166214/" TargetMode="External"/><Relationship Id="rId286" Type="http://schemas.openxmlformats.org/officeDocument/2006/relationships/hyperlink" Target="https://www.ncbi.nlm.nih.gov/pubmed/28403933/" TargetMode="External"/><Relationship Id="rId287" Type="http://schemas.openxmlformats.org/officeDocument/2006/relationships/hyperlink" Target="https://www.ncbi.nlm.nih.gov/pubmed/28173704/" TargetMode="External"/><Relationship Id="rId288" Type="http://schemas.openxmlformats.org/officeDocument/2006/relationships/hyperlink" Target="https://www.ncbi.nlm.nih.gov/pubmed/28182702/" TargetMode="External"/><Relationship Id="rId289" Type="http://schemas.openxmlformats.org/officeDocument/2006/relationships/hyperlink" Target="https://www.ncbi.nlm.nih.gov/pubmed/28199951/" TargetMode="External"/><Relationship Id="rId290" Type="http://schemas.openxmlformats.org/officeDocument/2006/relationships/hyperlink" Target="https://www.ncbi.nlm.nih.gov/pubmed/28212750/" TargetMode="External"/><Relationship Id="rId291" Type="http://schemas.openxmlformats.org/officeDocument/2006/relationships/hyperlink" Target="https://www.ncbi.nlm.nih.gov/pubmed/28272165/" TargetMode="External"/><Relationship Id="rId292" Type="http://schemas.openxmlformats.org/officeDocument/2006/relationships/hyperlink" Target="https://www.ncbi.nlm.nih.gov/pubmed/28245838/" TargetMode="External"/><Relationship Id="rId293" Type="http://schemas.openxmlformats.org/officeDocument/2006/relationships/hyperlink" Target="https://www.ncbi.nlm.nih.gov/pubmed/28250350/" TargetMode="External"/><Relationship Id="rId294" Type="http://schemas.openxmlformats.org/officeDocument/2006/relationships/hyperlink" Target="https://www.ncbi.nlm.nih.gov/pubmed/28287835/" TargetMode="External"/><Relationship Id="rId295" Type="http://schemas.openxmlformats.org/officeDocument/2006/relationships/hyperlink" Target="https://www.ncbi.nlm.nih.gov/pubmed/28294503/" TargetMode="External"/><Relationship Id="rId296" Type="http://schemas.openxmlformats.org/officeDocument/2006/relationships/hyperlink" Target="https://www.ncbi.nlm.nih.gov/pubmed/28318895/" TargetMode="External"/><Relationship Id="rId297" Type="http://schemas.openxmlformats.org/officeDocument/2006/relationships/hyperlink" Target="https://www.ncbi.nlm.nih.gov/pubmed/28322990/" TargetMode="External"/><Relationship Id="rId298" Type="http://schemas.openxmlformats.org/officeDocument/2006/relationships/hyperlink" Target="https://www.ncbi.nlm.nih.gov/pubmed/28378571/" TargetMode="External"/><Relationship Id="rId299" Type="http://schemas.openxmlformats.org/officeDocument/2006/relationships/hyperlink" Target="https://www.ncbi.nlm.nih.gov/pubmed/28140583/" TargetMode="External"/><Relationship Id="rId300" Type="http://schemas.openxmlformats.org/officeDocument/2006/relationships/hyperlink" Target="https://www.ncbi.nlm.nih.gov/pubmed/28382867/" TargetMode="External"/><Relationship Id="rId301" Type="http://schemas.openxmlformats.org/officeDocument/2006/relationships/hyperlink" Target="https://www.ncbi.nlm.nih.gov/pubmed/28400224/" TargetMode="External"/><Relationship Id="rId302" Type="http://schemas.openxmlformats.org/officeDocument/2006/relationships/hyperlink" Target="https://www.ncbi.nlm.nih.gov/pubmed/28345882/" TargetMode="External"/><Relationship Id="rId303" Type="http://schemas.openxmlformats.org/officeDocument/2006/relationships/hyperlink" Target="https://www.ncbi.nlm.nih.gov/pubmed/27840258/" TargetMode="External"/><Relationship Id="rId304" Type="http://schemas.openxmlformats.org/officeDocument/2006/relationships/hyperlink" Target="https://www.ncbi.nlm.nih.gov/pubmed/28137483/" TargetMode="External"/><Relationship Id="rId305" Type="http://schemas.openxmlformats.org/officeDocument/2006/relationships/hyperlink" Target="https://www.ncbi.nlm.nih.gov/pubmed/27959494/" TargetMode="External"/><Relationship Id="rId306" Type="http://schemas.openxmlformats.org/officeDocument/2006/relationships/hyperlink" Target="https://www.ncbi.nlm.nih.gov/pubmed/26374248/" TargetMode="External"/><Relationship Id="rId307" Type="http://schemas.openxmlformats.org/officeDocument/2006/relationships/hyperlink" Target="https://www.ncbi.nlm.nih.gov/pubmed/27452659/" TargetMode="External"/><Relationship Id="rId308" Type="http://schemas.openxmlformats.org/officeDocument/2006/relationships/hyperlink" Target="https://www.ncbi.nlm.nih.gov/pubmed/27693037/" TargetMode="External"/><Relationship Id="rId309" Type="http://schemas.openxmlformats.org/officeDocument/2006/relationships/hyperlink" Target="https://www.ncbi.nlm.nih.gov/pubmed/27702761/" TargetMode="External"/><Relationship Id="rId310" Type="http://schemas.openxmlformats.org/officeDocument/2006/relationships/hyperlink" Target="https://www.ncbi.nlm.nih.gov/pubmed/27798765/" TargetMode="External"/><Relationship Id="rId311" Type="http://schemas.openxmlformats.org/officeDocument/2006/relationships/hyperlink" Target="https://www.ncbi.nlm.nih.gov/pubmed/27799335/" TargetMode="External"/><Relationship Id="rId312" Type="http://schemas.openxmlformats.org/officeDocument/2006/relationships/hyperlink" Target="https://www.ncbi.nlm.nih.gov/pubmed/27826746/" TargetMode="External"/><Relationship Id="rId313" Type="http://schemas.openxmlformats.org/officeDocument/2006/relationships/hyperlink" Target="https://www.ncbi.nlm.nih.gov/pubmed/27871946/" TargetMode="External"/><Relationship Id="rId314" Type="http://schemas.openxmlformats.org/officeDocument/2006/relationships/hyperlink" Target="https://www.ncbi.nlm.nih.gov/pubmed/27872190/" TargetMode="External"/><Relationship Id="rId315" Type="http://schemas.openxmlformats.org/officeDocument/2006/relationships/hyperlink" Target="https://www.ncbi.nlm.nih.gov/pubmed/27908790/" TargetMode="External"/><Relationship Id="rId316" Type="http://schemas.openxmlformats.org/officeDocument/2006/relationships/hyperlink" Target="https://www.ncbi.nlm.nih.gov/pubmed/27976820/" TargetMode="External"/><Relationship Id="rId317" Type="http://schemas.openxmlformats.org/officeDocument/2006/relationships/hyperlink" Target="https://www.ncbi.nlm.nih.gov/pubmed/28134521/" TargetMode="External"/><Relationship Id="rId318" Type="http://schemas.openxmlformats.org/officeDocument/2006/relationships/hyperlink" Target="https://www.ncbi.nlm.nih.gov/pubmed/28006676/" TargetMode="External"/><Relationship Id="rId319" Type="http://schemas.openxmlformats.org/officeDocument/2006/relationships/hyperlink" Target="https://www.ncbi.nlm.nih.gov/pubmed/28025059/" TargetMode="External"/><Relationship Id="rId320" Type="http://schemas.openxmlformats.org/officeDocument/2006/relationships/hyperlink" Target="https://www.ncbi.nlm.nih.gov/pubmed/28031011/" TargetMode="External"/><Relationship Id="rId321" Type="http://schemas.openxmlformats.org/officeDocument/2006/relationships/hyperlink" Target="https://www.ncbi.nlm.nih.gov/pubmed/28038441/" TargetMode="External"/><Relationship Id="rId322" Type="http://schemas.openxmlformats.org/officeDocument/2006/relationships/hyperlink" Target="https://www.ncbi.nlm.nih.gov/pubmed/28043717/" TargetMode="External"/><Relationship Id="rId323" Type="http://schemas.openxmlformats.org/officeDocument/2006/relationships/hyperlink" Target="https://www.ncbi.nlm.nih.gov/pubmed/28082443/" TargetMode="External"/><Relationship Id="rId324" Type="http://schemas.openxmlformats.org/officeDocument/2006/relationships/hyperlink" Target="https://www.ncbi.nlm.nih.gov/pubmed/28094236/" TargetMode="External"/><Relationship Id="rId325" Type="http://schemas.openxmlformats.org/officeDocument/2006/relationships/hyperlink" Target="https://www.ncbi.nlm.nih.gov/pubmed/28109786/" TargetMode="External"/><Relationship Id="rId326" Type="http://schemas.openxmlformats.org/officeDocument/2006/relationships/hyperlink" Target="https://www.ncbi.nlm.nih.gov/pubmed/28111468/" TargetMode="External"/><Relationship Id="rId327" Type="http://schemas.openxmlformats.org/officeDocument/2006/relationships/hyperlink" Target="https://www.ncbi.nlm.nih.gov/pubmed/28126289/" TargetMode="External"/><Relationship Id="rId328" Type="http://schemas.openxmlformats.org/officeDocument/2006/relationships/hyperlink" Target="https://www.ncbi.nlm.nih.gov/pubmed/28436691/" TargetMode="External"/><Relationship Id="rId329" Type="http://schemas.openxmlformats.org/officeDocument/2006/relationships/hyperlink" Target="https://www.ncbi.nlm.nih.gov/pubmed/29441120/" TargetMode="External"/><Relationship Id="rId330" Type="http://schemas.openxmlformats.org/officeDocument/2006/relationships/hyperlink" Target="https://www.ncbi.nlm.nih.gov/pubmed/28455143/" TargetMode="External"/><Relationship Id="rId331" Type="http://schemas.openxmlformats.org/officeDocument/2006/relationships/hyperlink" Target="https://www.ncbi.nlm.nih.gov/pubmed/28807715/" TargetMode="External"/><Relationship Id="rId332" Type="http://schemas.openxmlformats.org/officeDocument/2006/relationships/hyperlink" Target="https://www.ncbi.nlm.nih.gov/pubmed/28834433/" TargetMode="External"/><Relationship Id="rId333" Type="http://schemas.openxmlformats.org/officeDocument/2006/relationships/hyperlink" Target="https://www.ncbi.nlm.nih.gov/pubmed/28870898/" TargetMode="External"/><Relationship Id="rId334" Type="http://schemas.openxmlformats.org/officeDocument/2006/relationships/hyperlink" Target="https://www.ncbi.nlm.nih.gov/pubmed/28899902/" TargetMode="External"/><Relationship Id="rId335" Type="http://schemas.openxmlformats.org/officeDocument/2006/relationships/hyperlink" Target="https://www.ncbi.nlm.nih.gov/pubmed/28916258/" TargetMode="External"/><Relationship Id="rId336" Type="http://schemas.openxmlformats.org/officeDocument/2006/relationships/hyperlink" Target="https://www.ncbi.nlm.nih.gov/pubmed/28917090/" TargetMode="External"/><Relationship Id="rId337" Type="http://schemas.openxmlformats.org/officeDocument/2006/relationships/hyperlink" Target="https://www.ncbi.nlm.nih.gov/pubmed/28919207/" TargetMode="External"/><Relationship Id="rId338" Type="http://schemas.openxmlformats.org/officeDocument/2006/relationships/hyperlink" Target="https://www.ncbi.nlm.nih.gov/pubmed/28941626/" TargetMode="External"/><Relationship Id="rId339" Type="http://schemas.openxmlformats.org/officeDocument/2006/relationships/hyperlink" Target="https://www.ncbi.nlm.nih.gov/pubmed/28946049/" TargetMode="External"/><Relationship Id="rId340" Type="http://schemas.openxmlformats.org/officeDocument/2006/relationships/hyperlink" Target="https://www.ncbi.nlm.nih.gov/pubmed/28958600/" TargetMode="External"/><Relationship Id="rId341" Type="http://schemas.openxmlformats.org/officeDocument/2006/relationships/hyperlink" Target="https://www.ncbi.nlm.nih.gov/pubmed/28988132/" TargetMode="External"/><Relationship Id="rId342" Type="http://schemas.openxmlformats.org/officeDocument/2006/relationships/hyperlink" Target="https://www.ncbi.nlm.nih.gov/pubmed/29021559/" TargetMode="External"/><Relationship Id="rId343" Type="http://schemas.openxmlformats.org/officeDocument/2006/relationships/hyperlink" Target="https://www.ncbi.nlm.nih.gov/pubmed/29024172/" TargetMode="External"/><Relationship Id="rId344" Type="http://schemas.openxmlformats.org/officeDocument/2006/relationships/hyperlink" Target="https://www.ncbi.nlm.nih.gov/pubmed/29027136/" TargetMode="External"/><Relationship Id="rId345" Type="http://schemas.openxmlformats.org/officeDocument/2006/relationships/hyperlink" Target="https://www.ncbi.nlm.nih.gov/pubmed/29042909/" TargetMode="External"/><Relationship Id="rId346" Type="http://schemas.openxmlformats.org/officeDocument/2006/relationships/hyperlink" Target="https://www.ncbi.nlm.nih.gov/pubmed/28479249/" TargetMode="External"/><Relationship Id="rId347" Type="http://schemas.openxmlformats.org/officeDocument/2006/relationships/hyperlink" Target="https://www.ncbi.nlm.nih.gov/pubmed/29043977/" TargetMode="External"/><Relationship Id="rId348" Type="http://schemas.openxmlformats.org/officeDocument/2006/relationships/hyperlink" Target="https://www.ncbi.nlm.nih.gov/pubmed/29064696/" TargetMode="External"/><Relationship Id="rId349" Type="http://schemas.openxmlformats.org/officeDocument/2006/relationships/hyperlink" Target="https://www.ncbi.nlm.nih.gov/pubmed/29088862/" TargetMode="External"/><Relationship Id="rId350" Type="http://schemas.openxmlformats.org/officeDocument/2006/relationships/hyperlink" Target="https://www.ncbi.nlm.nih.gov/pubmed/29116277/" TargetMode="External"/><Relationship Id="rId351" Type="http://schemas.openxmlformats.org/officeDocument/2006/relationships/hyperlink" Target="https://www.ncbi.nlm.nih.gov/pubmed/29228094/" TargetMode="External"/><Relationship Id="rId352" Type="http://schemas.openxmlformats.org/officeDocument/2006/relationships/hyperlink" Target="https://www.ncbi.nlm.nih.gov/pubmed/29177868/" TargetMode="External"/><Relationship Id="rId353" Type="http://schemas.openxmlformats.org/officeDocument/2006/relationships/hyperlink" Target="https://www.ncbi.nlm.nih.gov/pubmed/28827413/" TargetMode="External"/><Relationship Id="rId354" Type="http://schemas.openxmlformats.org/officeDocument/2006/relationships/hyperlink" Target="https://www.ncbi.nlm.nih.gov/pubmed/28933230/" TargetMode="External"/><Relationship Id="rId355" Type="http://schemas.openxmlformats.org/officeDocument/2006/relationships/hyperlink" Target="https://www.ncbi.nlm.nih.gov/pubmed/28752048/" TargetMode="External"/><Relationship Id="rId356" Type="http://schemas.openxmlformats.org/officeDocument/2006/relationships/hyperlink" Target="https://www.ncbi.nlm.nih.gov/pubmed/28624142/" TargetMode="External"/><Relationship Id="rId357" Type="http://schemas.openxmlformats.org/officeDocument/2006/relationships/hyperlink" Target="https://www.ncbi.nlm.nih.gov/pubmed/28492548/" TargetMode="External"/><Relationship Id="rId358" Type="http://schemas.openxmlformats.org/officeDocument/2006/relationships/hyperlink" Target="https://www.ncbi.nlm.nih.gov/pubmed/28499188/" TargetMode="External"/><Relationship Id="rId359" Type="http://schemas.openxmlformats.org/officeDocument/2006/relationships/hyperlink" Target="https://www.ncbi.nlm.nih.gov/pubmed/28511130/" TargetMode="External"/><Relationship Id="rId360" Type="http://schemas.openxmlformats.org/officeDocument/2006/relationships/hyperlink" Target="https://www.ncbi.nlm.nih.gov/pubmed/28539383/" TargetMode="External"/><Relationship Id="rId361" Type="http://schemas.openxmlformats.org/officeDocument/2006/relationships/hyperlink" Target="https://www.ncbi.nlm.nih.gov/pubmed/28540523/" TargetMode="External"/><Relationship Id="rId362" Type="http://schemas.openxmlformats.org/officeDocument/2006/relationships/hyperlink" Target="https://www.ncbi.nlm.nih.gov/pubmed/28744004/" TargetMode="External"/><Relationship Id="rId363" Type="http://schemas.openxmlformats.org/officeDocument/2006/relationships/hyperlink" Target="https://www.ncbi.nlm.nih.gov/pubmed/28551626/" TargetMode="External"/><Relationship Id="rId364" Type="http://schemas.openxmlformats.org/officeDocument/2006/relationships/hyperlink" Target="https://www.ncbi.nlm.nih.gov/pubmed/28585531/" TargetMode="External"/><Relationship Id="rId365" Type="http://schemas.openxmlformats.org/officeDocument/2006/relationships/hyperlink" Target="https://www.ncbi.nlm.nih.gov/pubmed/28592157/" TargetMode="External"/><Relationship Id="rId366" Type="http://schemas.openxmlformats.org/officeDocument/2006/relationships/hyperlink" Target="https://www.ncbi.nlm.nih.gov/pubmed/28608833/" TargetMode="External"/><Relationship Id="rId367" Type="http://schemas.openxmlformats.org/officeDocument/2006/relationships/hyperlink" Target="https://www.ncbi.nlm.nih.gov/pubmed/28542134/" TargetMode="External"/><Relationship Id="rId368" Type="http://schemas.openxmlformats.org/officeDocument/2006/relationships/hyperlink" Target="https://www.ncbi.nlm.nih.gov/pubmed/28625849/" TargetMode="External"/><Relationship Id="rId369" Type="http://schemas.openxmlformats.org/officeDocument/2006/relationships/hyperlink" Target="https://www.ncbi.nlm.nih.gov/pubmed/28684416/" TargetMode="External"/><Relationship Id="rId370" Type="http://schemas.openxmlformats.org/officeDocument/2006/relationships/hyperlink" Target="https://www.ncbi.nlm.nih.gov/pubmed/28729389/" TargetMode="External"/><Relationship Id="rId371" Type="http://schemas.openxmlformats.org/officeDocument/2006/relationships/hyperlink" Target="https://www.ncbi.nlm.nih.gov/pubmed/28699753/" TargetMode="External"/><Relationship Id="rId372" Type="http://schemas.openxmlformats.org/officeDocument/2006/relationships/hyperlink" Target="https://www.ncbi.nlm.nih.gov/pubmed/28686728/" TargetMode="External"/><Relationship Id="rId373" Type="http://schemas.openxmlformats.org/officeDocument/2006/relationships/hyperlink" Target="https://www.ncbi.nlm.nih.gov/pubmed/28690198/" TargetMode="External"/><Relationship Id="rId374" Type="http://schemas.openxmlformats.org/officeDocument/2006/relationships/hyperlink" Target="https://www.ncbi.nlm.nih.gov/pubmed/28651353/" TargetMode="External"/><Relationship Id="rId375" Type="http://schemas.openxmlformats.org/officeDocument/2006/relationships/hyperlink" Target="https://www.ncbi.nlm.nih.gov/pubmed/28673968/" TargetMode="External"/><Relationship Id="rId376" Type="http://schemas.openxmlformats.org/officeDocument/2006/relationships/hyperlink" Target="https://www.ncbi.nlm.nih.gov/pubmed/28642102/" TargetMode="External"/><Relationship Id="rId377" Type="http://schemas.openxmlformats.org/officeDocument/2006/relationships/hyperlink" Target="https://www.ncbi.nlm.nih.gov/pubmed/26960032/" TargetMode="External"/><Relationship Id="rId378" Type="http://schemas.openxmlformats.org/officeDocument/2006/relationships/hyperlink" Target="https://www.ncbi.nlm.nih.gov/pubmed/26817397/" TargetMode="External"/><Relationship Id="rId379" Type="http://schemas.openxmlformats.org/officeDocument/2006/relationships/hyperlink" Target="https://www.ncbi.nlm.nih.gov/pubmed/26830227/" TargetMode="External"/><Relationship Id="rId380" Type="http://schemas.openxmlformats.org/officeDocument/2006/relationships/hyperlink" Target="https://www.ncbi.nlm.nih.gov/pubmed/26840794/" TargetMode="External"/><Relationship Id="rId381" Type="http://schemas.openxmlformats.org/officeDocument/2006/relationships/hyperlink" Target="https://www.ncbi.nlm.nih.gov/pubmed/26841168/" TargetMode="External"/><Relationship Id="rId382" Type="http://schemas.openxmlformats.org/officeDocument/2006/relationships/hyperlink" Target="https://www.ncbi.nlm.nih.gov/pubmed/26862397/" TargetMode="External"/><Relationship Id="rId383" Type="http://schemas.openxmlformats.org/officeDocument/2006/relationships/hyperlink" Target="https://www.ncbi.nlm.nih.gov/pubmed/26865097/" TargetMode="External"/><Relationship Id="rId384" Type="http://schemas.openxmlformats.org/officeDocument/2006/relationships/hyperlink" Target="https://www.ncbi.nlm.nih.gov/pubmed/26882973/" TargetMode="External"/><Relationship Id="rId385" Type="http://schemas.openxmlformats.org/officeDocument/2006/relationships/hyperlink" Target="https://www.ncbi.nlm.nih.gov/pubmed/26914844/" TargetMode="External"/><Relationship Id="rId386" Type="http://schemas.openxmlformats.org/officeDocument/2006/relationships/hyperlink" Target="https://www.ncbi.nlm.nih.gov/pubmed/26774579/" TargetMode="External"/><Relationship Id="rId387" Type="http://schemas.openxmlformats.org/officeDocument/2006/relationships/hyperlink" Target="https://www.ncbi.nlm.nih.gov/pubmed/26915302/" TargetMode="External"/><Relationship Id="rId388" Type="http://schemas.openxmlformats.org/officeDocument/2006/relationships/hyperlink" Target="https://www.ncbi.nlm.nih.gov/pubmed/28875641/" TargetMode="External"/><Relationship Id="rId389" Type="http://schemas.openxmlformats.org/officeDocument/2006/relationships/hyperlink" Target="https://www.ncbi.nlm.nih.gov/pubmed/26990621/" TargetMode="External"/><Relationship Id="rId390" Type="http://schemas.openxmlformats.org/officeDocument/2006/relationships/hyperlink" Target="https://www.ncbi.nlm.nih.gov/pubmed/26935109/" TargetMode="External"/><Relationship Id="rId391" Type="http://schemas.openxmlformats.org/officeDocument/2006/relationships/hyperlink" Target="https://www.ncbi.nlm.nih.gov/pubmed/26942883/" TargetMode="External"/><Relationship Id="rId392" Type="http://schemas.openxmlformats.org/officeDocument/2006/relationships/hyperlink" Target="https://www.ncbi.nlm.nih.gov/pubmed/26953321/" TargetMode="External"/><Relationship Id="rId393" Type="http://schemas.openxmlformats.org/officeDocument/2006/relationships/hyperlink" Target="https://www.ncbi.nlm.nih.gov/pubmed/26989693/" TargetMode="External"/><Relationship Id="rId394" Type="http://schemas.openxmlformats.org/officeDocument/2006/relationships/hyperlink" Target="https://www.ncbi.nlm.nih.gov/pubmed/26813343/" TargetMode="External"/><Relationship Id="rId395" Type="http://schemas.openxmlformats.org/officeDocument/2006/relationships/hyperlink" Target="https://www.ncbi.nlm.nih.gov/pubmed/26099503/" TargetMode="External"/><Relationship Id="rId396" Type="http://schemas.openxmlformats.org/officeDocument/2006/relationships/hyperlink" Target="https://www.ncbi.nlm.nih.gov/pubmed/26755347/" TargetMode="External"/><Relationship Id="rId397" Type="http://schemas.openxmlformats.org/officeDocument/2006/relationships/hyperlink" Target="https://www.ncbi.nlm.nih.gov/pubmed/26328540/" TargetMode="External"/><Relationship Id="rId398" Type="http://schemas.openxmlformats.org/officeDocument/2006/relationships/hyperlink" Target="https://www.ncbi.nlm.nih.gov/pubmed/26084800/" TargetMode="External"/><Relationship Id="rId399" Type="http://schemas.openxmlformats.org/officeDocument/2006/relationships/hyperlink" Target="https://www.ncbi.nlm.nih.gov/pubmed/26118418/" TargetMode="External"/><Relationship Id="rId400" Type="http://schemas.openxmlformats.org/officeDocument/2006/relationships/hyperlink" Target="https://www.ncbi.nlm.nih.gov/pubmed/26168402/" TargetMode="External"/><Relationship Id="rId401" Type="http://schemas.openxmlformats.org/officeDocument/2006/relationships/hyperlink" Target="https://www.ncbi.nlm.nih.gov/pubmed/26186199/" TargetMode="External"/><Relationship Id="rId402" Type="http://schemas.openxmlformats.org/officeDocument/2006/relationships/hyperlink" Target="https://www.ncbi.nlm.nih.gov/pubmed/26228026/" TargetMode="External"/><Relationship Id="rId403" Type="http://schemas.openxmlformats.org/officeDocument/2006/relationships/hyperlink" Target="https://www.ncbi.nlm.nih.gov/pubmed/26289715/" TargetMode="External"/><Relationship Id="rId404" Type="http://schemas.openxmlformats.org/officeDocument/2006/relationships/hyperlink" Target="https://www.ncbi.nlm.nih.gov/pubmed/26311429/" TargetMode="External"/><Relationship Id="rId405" Type="http://schemas.openxmlformats.org/officeDocument/2006/relationships/hyperlink" Target="https://www.ncbi.nlm.nih.gov/pubmed/26333151/" TargetMode="External"/><Relationship Id="rId406" Type="http://schemas.openxmlformats.org/officeDocument/2006/relationships/hyperlink" Target="https://www.ncbi.nlm.nih.gov/pubmed/26739621/" TargetMode="External"/><Relationship Id="rId407" Type="http://schemas.openxmlformats.org/officeDocument/2006/relationships/hyperlink" Target="https://www.ncbi.nlm.nih.gov/pubmed/26506979/" TargetMode="External"/><Relationship Id="rId408" Type="http://schemas.openxmlformats.org/officeDocument/2006/relationships/hyperlink" Target="https://www.ncbi.nlm.nih.gov/pubmed/26644274/" TargetMode="External"/><Relationship Id="rId409" Type="http://schemas.openxmlformats.org/officeDocument/2006/relationships/hyperlink" Target="https://www.ncbi.nlm.nih.gov/pubmed/26691757/" TargetMode="External"/><Relationship Id="rId410" Type="http://schemas.openxmlformats.org/officeDocument/2006/relationships/hyperlink" Target="https://www.ncbi.nlm.nih.gov/pubmed/26711144/" TargetMode="External"/><Relationship Id="rId411" Type="http://schemas.openxmlformats.org/officeDocument/2006/relationships/hyperlink" Target="https://www.ncbi.nlm.nih.gov/pubmed/26721204/" TargetMode="External"/><Relationship Id="rId412" Type="http://schemas.openxmlformats.org/officeDocument/2006/relationships/hyperlink" Target="https://www.ncbi.nlm.nih.gov/pubmed/26724817/" TargetMode="External"/><Relationship Id="rId413" Type="http://schemas.openxmlformats.org/officeDocument/2006/relationships/hyperlink" Target="https://www.ncbi.nlm.nih.gov/pubmed/26735581/" TargetMode="External"/><Relationship Id="rId414" Type="http://schemas.openxmlformats.org/officeDocument/2006/relationships/hyperlink" Target="https://www.ncbi.nlm.nih.gov/pubmed/27002216/" TargetMode="External"/><Relationship Id="rId415" Type="http://schemas.openxmlformats.org/officeDocument/2006/relationships/hyperlink" Target="https://www.ncbi.nlm.nih.gov/pubmed/27016479/" TargetMode="External"/><Relationship Id="rId416" Type="http://schemas.openxmlformats.org/officeDocument/2006/relationships/hyperlink" Target="https://www.ncbi.nlm.nih.gov/pubmed/27020859/" TargetMode="External"/><Relationship Id="rId417" Type="http://schemas.openxmlformats.org/officeDocument/2006/relationships/hyperlink" Target="https://www.ncbi.nlm.nih.gov/pubmed/27336796/" TargetMode="External"/><Relationship Id="rId418" Type="http://schemas.openxmlformats.org/officeDocument/2006/relationships/hyperlink" Target="https://www.ncbi.nlm.nih.gov/pubmed/27391439/" TargetMode="External"/><Relationship Id="rId419" Type="http://schemas.openxmlformats.org/officeDocument/2006/relationships/hyperlink" Target="https://www.ncbi.nlm.nih.gov/pubmed/27457246/" TargetMode="External"/><Relationship Id="rId420" Type="http://schemas.openxmlformats.org/officeDocument/2006/relationships/hyperlink" Target="https://www.ncbi.nlm.nih.gov/pubmed/27465552/" TargetMode="External"/><Relationship Id="rId421" Type="http://schemas.openxmlformats.org/officeDocument/2006/relationships/hyperlink" Target="https://www.ncbi.nlm.nih.gov/pubmed/27516476/" TargetMode="External"/><Relationship Id="rId422" Type="http://schemas.openxmlformats.org/officeDocument/2006/relationships/hyperlink" Target="https://www.ncbi.nlm.nih.gov/pubmed/27526040/" TargetMode="External"/><Relationship Id="rId423" Type="http://schemas.openxmlformats.org/officeDocument/2006/relationships/hyperlink" Target="https://www.ncbi.nlm.nih.gov/pubmed/27855221/" TargetMode="External"/><Relationship Id="rId424" Type="http://schemas.openxmlformats.org/officeDocument/2006/relationships/hyperlink" Target="https://www.ncbi.nlm.nih.gov/pubmed/27544192/" TargetMode="External"/><Relationship Id="rId425" Type="http://schemas.openxmlformats.org/officeDocument/2006/relationships/hyperlink" Target="https://www.ncbi.nlm.nih.gov/pubmed/27824079/" TargetMode="External"/><Relationship Id="rId426" Type="http://schemas.openxmlformats.org/officeDocument/2006/relationships/hyperlink" Target="https://www.ncbi.nlm.nih.gov/pubmed/27025565/" TargetMode="External"/><Relationship Id="rId427" Type="http://schemas.openxmlformats.org/officeDocument/2006/relationships/hyperlink" Target="https://www.ncbi.nlm.nih.gov/pubmed/27802966/" TargetMode="External"/><Relationship Id="rId428" Type="http://schemas.openxmlformats.org/officeDocument/2006/relationships/hyperlink" Target="https://www.ncbi.nlm.nih.gov/pubmed/27605406/" TargetMode="External"/><Relationship Id="rId429" Type="http://schemas.openxmlformats.org/officeDocument/2006/relationships/hyperlink" Target="https://www.ncbi.nlm.nih.gov/pubmed/27521458/" TargetMode="External"/><Relationship Id="rId430" Type="http://schemas.openxmlformats.org/officeDocument/2006/relationships/hyperlink" Target="https://www.ncbi.nlm.nih.gov/pubmed/27559126/" TargetMode="External"/><Relationship Id="rId431" Type="http://schemas.openxmlformats.org/officeDocument/2006/relationships/hyperlink" Target="https://www.ncbi.nlm.nih.gov/pubmed/27757011/" TargetMode="External"/><Relationship Id="rId432" Type="http://schemas.openxmlformats.org/officeDocument/2006/relationships/hyperlink" Target="https://www.ncbi.nlm.nih.gov/pubmed/27649132/" TargetMode="External"/><Relationship Id="rId433" Type="http://schemas.openxmlformats.org/officeDocument/2006/relationships/hyperlink" Target="https://www.ncbi.nlm.nih.gov/pubmed/27649447/" TargetMode="External"/><Relationship Id="rId434" Type="http://schemas.openxmlformats.org/officeDocument/2006/relationships/hyperlink" Target="https://www.ncbi.nlm.nih.gov/pubmed/27651465/" TargetMode="External"/><Relationship Id="rId435" Type="http://schemas.openxmlformats.org/officeDocument/2006/relationships/hyperlink" Target="https://www.ncbi.nlm.nih.gov/pubmed/27373628/" TargetMode="External"/><Relationship Id="rId436" Type="http://schemas.openxmlformats.org/officeDocument/2006/relationships/hyperlink" Target="https://www.ncbi.nlm.nih.gov/pubmed/27530212/" TargetMode="External"/><Relationship Id="rId437" Type="http://schemas.openxmlformats.org/officeDocument/2006/relationships/hyperlink" Target="https://www.ncbi.nlm.nih.gov/pubmed/27752061/" TargetMode="External"/><Relationship Id="rId438" Type="http://schemas.openxmlformats.org/officeDocument/2006/relationships/hyperlink" Target="https://www.ncbi.nlm.nih.gov/pubmed/27209699/" TargetMode="External"/><Relationship Id="rId439" Type="http://schemas.openxmlformats.org/officeDocument/2006/relationships/hyperlink" Target="https://www.ncbi.nlm.nih.gov/pubmed/27251140/" TargetMode="External"/><Relationship Id="rId440" Type="http://schemas.openxmlformats.org/officeDocument/2006/relationships/hyperlink" Target="https://www.ncbi.nlm.nih.gov/pubmed/27251941/" TargetMode="External"/><Relationship Id="rId441" Type="http://schemas.openxmlformats.org/officeDocument/2006/relationships/hyperlink" Target="https://www.ncbi.nlm.nih.gov/pubmed/27207947/" TargetMode="External"/><Relationship Id="rId442" Type="http://schemas.openxmlformats.org/officeDocument/2006/relationships/hyperlink" Target="https://www.ncbi.nlm.nih.gov/pubmed/27323329/" TargetMode="External"/><Relationship Id="rId443" Type="http://schemas.openxmlformats.org/officeDocument/2006/relationships/hyperlink" Target="https://www.ncbi.nlm.nih.gov/pubmed/27268263/" TargetMode="External"/><Relationship Id="rId444" Type="http://schemas.openxmlformats.org/officeDocument/2006/relationships/hyperlink" Target="https://www.ncbi.nlm.nih.gov/pubmed/27270042/" TargetMode="External"/><Relationship Id="rId445" Type="http://schemas.openxmlformats.org/officeDocument/2006/relationships/hyperlink" Target="https://www.ncbi.nlm.nih.gov/pubmed/27095436/" TargetMode="External"/><Relationship Id="rId446" Type="http://schemas.openxmlformats.org/officeDocument/2006/relationships/hyperlink" Target="https://www.ncbi.nlm.nih.gov/pubmed/27085303/" TargetMode="External"/><Relationship Id="rId447" Type="http://schemas.openxmlformats.org/officeDocument/2006/relationships/hyperlink" Target="https://www.ncbi.nlm.nih.gov/pubmed/29879345/" TargetMode="External"/><Relationship Id="rId448" Type="http://schemas.openxmlformats.org/officeDocument/2006/relationships/hyperlink" Target="https://www.ncbi.nlm.nih.gov/pubmed/27066716/" TargetMode="External"/><Relationship Id="rId449" Type="http://schemas.openxmlformats.org/officeDocument/2006/relationships/hyperlink" Target="https://www.ncbi.nlm.nih.gov/pubmed/27064611/" TargetMode="External"/><Relationship Id="rId450" Type="http://schemas.openxmlformats.org/officeDocument/2006/relationships/hyperlink" Target="https://www.ncbi.nlm.nih.gov/pubmed/27279072/" TargetMode="External"/><Relationship Id="rId451" Type="http://schemas.openxmlformats.org/officeDocument/2006/relationships/hyperlink" Target="https://www.ncbi.nlm.nih.gov/pubmed/27288485/" TargetMode="External"/><Relationship Id="rId452" Type="http://schemas.openxmlformats.org/officeDocument/2006/relationships/hyperlink" Target="https://www.ncbi.nlm.nih.gov/pubmed/27309387/" TargetMode="External"/><Relationship Id="rId453" Type="http://schemas.openxmlformats.org/officeDocument/2006/relationships/hyperlink" Target="https://www.ncbi.nlm.nih.gov/pubmed/27059805/" TargetMode="External"/><Relationship Id="rId454" Type="http://schemas.openxmlformats.org/officeDocument/2006/relationships/hyperlink" Target="https://www.ncbi.nlm.nih.gov/pubmed/27311921/" TargetMode="External"/><Relationship Id="rId455" Type="http://schemas.openxmlformats.org/officeDocument/2006/relationships/hyperlink" Target="https://www.ncbi.nlm.nih.gov/pubmed/26259828/" TargetMode="External"/><Relationship Id="rId456" Type="http://schemas.openxmlformats.org/officeDocument/2006/relationships/hyperlink" Target="https://www.ncbi.nlm.nih.gov/pubmed/26214522/" TargetMode="External"/><Relationship Id="rId457" Type="http://schemas.openxmlformats.org/officeDocument/2006/relationships/hyperlink" Target="https://www.ncbi.nlm.nih.gov/pubmed/26193288/" TargetMode="External"/><Relationship Id="rId458" Type="http://schemas.openxmlformats.org/officeDocument/2006/relationships/hyperlink" Target="https://www.ncbi.nlm.nih.gov/pubmed/26260902/" TargetMode="External"/><Relationship Id="rId459" Type="http://schemas.openxmlformats.org/officeDocument/2006/relationships/hyperlink" Target="https://www.ncbi.nlm.nih.gov/pubmed/26253631/" TargetMode="External"/><Relationship Id="rId460" Type="http://schemas.openxmlformats.org/officeDocument/2006/relationships/hyperlink" Target="https://www.ncbi.nlm.nih.gov/pubmed/26023990/" TargetMode="External"/><Relationship Id="rId461" Type="http://schemas.openxmlformats.org/officeDocument/2006/relationships/hyperlink" Target="https://www.ncbi.nlm.nih.gov/pubmed/26152875/" TargetMode="External"/><Relationship Id="rId462" Type="http://schemas.openxmlformats.org/officeDocument/2006/relationships/hyperlink" Target="https://www.ncbi.nlm.nih.gov/pubmed/26088348/" TargetMode="External"/><Relationship Id="rId463" Type="http://schemas.openxmlformats.org/officeDocument/2006/relationships/hyperlink" Target="https://www.ncbi.nlm.nih.gov/pubmed/26084119/" TargetMode="External"/><Relationship Id="rId464" Type="http://schemas.openxmlformats.org/officeDocument/2006/relationships/hyperlink" Target="https://www.ncbi.nlm.nih.gov/pubmed/26064877/" TargetMode="External"/><Relationship Id="rId465" Type="http://schemas.openxmlformats.org/officeDocument/2006/relationships/hyperlink" Target="https://www.ncbi.nlm.nih.gov/pubmed/26063615/" TargetMode="External"/><Relationship Id="rId466" Type="http://schemas.openxmlformats.org/officeDocument/2006/relationships/hyperlink" Target="https://www.ncbi.nlm.nih.gov/pubmed/26060394/" TargetMode="External"/><Relationship Id="rId467" Type="http://schemas.openxmlformats.org/officeDocument/2006/relationships/hyperlink" Target="https://www.ncbi.nlm.nih.gov/pubmed/26041457/" TargetMode="External"/><Relationship Id="rId468" Type="http://schemas.openxmlformats.org/officeDocument/2006/relationships/hyperlink" Target="https://www.ncbi.nlm.nih.gov/pubmed/26035293/" TargetMode="External"/><Relationship Id="rId469" Type="http://schemas.openxmlformats.org/officeDocument/2006/relationships/hyperlink" Target="https://www.ncbi.nlm.nih.gov/pubmed/26027757/" TargetMode="External"/><Relationship Id="rId470" Type="http://schemas.openxmlformats.org/officeDocument/2006/relationships/hyperlink" Target="https://www.ncbi.nlm.nih.gov/pubmed/26294069/" TargetMode="External"/><Relationship Id="rId471" Type="http://schemas.openxmlformats.org/officeDocument/2006/relationships/hyperlink" Target="https://www.ncbi.nlm.nih.gov/pubmed/26026874/" TargetMode="External"/><Relationship Id="rId472" Type="http://schemas.openxmlformats.org/officeDocument/2006/relationships/hyperlink" Target="https://www.ncbi.nlm.nih.gov/pubmed/26014104/" TargetMode="External"/><Relationship Id="rId473" Type="http://schemas.openxmlformats.org/officeDocument/2006/relationships/hyperlink" Target="https://www.ncbi.nlm.nih.gov/pubmed/26084847/" TargetMode="External"/><Relationship Id="rId474" Type="http://schemas.openxmlformats.org/officeDocument/2006/relationships/hyperlink" Target="https://www.ncbi.nlm.nih.gov/pubmed/26440969/" TargetMode="External"/><Relationship Id="rId475" Type="http://schemas.openxmlformats.org/officeDocument/2006/relationships/hyperlink" Target="https://www.ncbi.nlm.nih.gov/pubmed/26299811/" TargetMode="External"/><Relationship Id="rId476" Type="http://schemas.openxmlformats.org/officeDocument/2006/relationships/hyperlink" Target="https://www.ncbi.nlm.nih.gov/pubmed/26315623/" TargetMode="External"/><Relationship Id="rId477" Type="http://schemas.openxmlformats.org/officeDocument/2006/relationships/hyperlink" Target="https://www.ncbi.nlm.nih.gov/pubmed/26817274/" TargetMode="External"/><Relationship Id="rId478" Type="http://schemas.openxmlformats.org/officeDocument/2006/relationships/hyperlink" Target="https://www.ncbi.nlm.nih.gov/pubmed/26756187/" TargetMode="External"/><Relationship Id="rId479" Type="http://schemas.openxmlformats.org/officeDocument/2006/relationships/hyperlink" Target="https://www.ncbi.nlm.nih.gov/pubmed/26674084/" TargetMode="External"/><Relationship Id="rId480" Type="http://schemas.openxmlformats.org/officeDocument/2006/relationships/hyperlink" Target="https://www.ncbi.nlm.nih.gov/pubmed/26633022/" TargetMode="External"/><Relationship Id="rId481" Type="http://schemas.openxmlformats.org/officeDocument/2006/relationships/hyperlink" Target="https://www.ncbi.nlm.nih.gov/pubmed/26599546/" TargetMode="External"/><Relationship Id="rId482" Type="http://schemas.openxmlformats.org/officeDocument/2006/relationships/hyperlink" Target="https://www.ncbi.nlm.nih.gov/pubmed/26587547/" TargetMode="External"/><Relationship Id="rId483" Type="http://schemas.openxmlformats.org/officeDocument/2006/relationships/hyperlink" Target="https://www.ncbi.nlm.nih.gov/pubmed/26547960/" TargetMode="External"/><Relationship Id="rId484" Type="http://schemas.openxmlformats.org/officeDocument/2006/relationships/hyperlink" Target="https://www.ncbi.nlm.nih.gov/pubmed/26523876/" TargetMode="External"/><Relationship Id="rId485" Type="http://schemas.openxmlformats.org/officeDocument/2006/relationships/hyperlink" Target="https://www.ncbi.nlm.nih.gov/pubmed/26523458/" TargetMode="External"/><Relationship Id="rId486" Type="http://schemas.openxmlformats.org/officeDocument/2006/relationships/hyperlink" Target="https://www.ncbi.nlm.nih.gov/pubmed/26521437/" TargetMode="External"/><Relationship Id="rId487" Type="http://schemas.openxmlformats.org/officeDocument/2006/relationships/hyperlink" Target="https://www.ncbi.nlm.nih.gov/pubmed/26517018/" TargetMode="External"/><Relationship Id="rId488" Type="http://schemas.openxmlformats.org/officeDocument/2006/relationships/hyperlink" Target="https://www.ncbi.nlm.nih.gov/pubmed/26486498/" TargetMode="External"/><Relationship Id="rId489" Type="http://schemas.openxmlformats.org/officeDocument/2006/relationships/hyperlink" Target="https://www.ncbi.nlm.nih.gov/pubmed/26453921/" TargetMode="External"/><Relationship Id="rId490" Type="http://schemas.openxmlformats.org/officeDocument/2006/relationships/hyperlink" Target="https://www.ncbi.nlm.nih.gov/pubmed/26407665/" TargetMode="External"/><Relationship Id="rId491" Type="http://schemas.openxmlformats.org/officeDocument/2006/relationships/hyperlink" Target="https://www.ncbi.nlm.nih.gov/pubmed/26402673/" TargetMode="External"/><Relationship Id="rId492" Type="http://schemas.openxmlformats.org/officeDocument/2006/relationships/hyperlink" Target="https://www.ncbi.nlm.nih.gov/pubmed/26395192/" TargetMode="External"/><Relationship Id="rId493" Type="http://schemas.openxmlformats.org/officeDocument/2006/relationships/hyperlink" Target="https://www.ncbi.nlm.nih.gov/pubmed/26388336/" TargetMode="External"/><Relationship Id="rId494" Type="http://schemas.openxmlformats.org/officeDocument/2006/relationships/hyperlink" Target="https://www.ncbi.nlm.nih.gov/pubmed/26385316/" TargetMode="External"/><Relationship Id="rId495" Type="http://schemas.openxmlformats.org/officeDocument/2006/relationships/hyperlink" Target="https://www.ncbi.nlm.nih.gov/pubmed/26384875/" TargetMode="External"/><Relationship Id="rId496" Type="http://schemas.openxmlformats.org/officeDocument/2006/relationships/hyperlink" Target="https://www.ncbi.nlm.nih.gov/pubmed/26342135/" TargetMode="External"/><Relationship Id="rId497" Type="http://schemas.openxmlformats.org/officeDocument/2006/relationships/hyperlink" Target="https://www.ncbi.nlm.nih.gov/pubmed/26338358/" TargetMode="External"/><Relationship Id="rId498" Type="http://schemas.openxmlformats.org/officeDocument/2006/relationships/hyperlink" Target="https://www.ncbi.nlm.nih.gov/pubmed/26337385/" TargetMode="External"/><Relationship Id="rId499" Type="http://schemas.openxmlformats.org/officeDocument/2006/relationships/hyperlink" Target="https://www.ncbi.nlm.nih.gov/pubmed/25999679/" TargetMode="External"/><Relationship Id="rId500" Type="http://schemas.openxmlformats.org/officeDocument/2006/relationships/hyperlink" Target="https://www.ncbi.nlm.nih.gov/pubmed/264614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636452" TargetMode="External"/><Relationship Id="rId2"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34"/>
  <sheetViews>
    <sheetView tabSelected="1" workbookViewId="0"/>
  </sheetViews>
  <sheetFormatPr defaultRowHeight="15"/>
  <sheetData>
    <row r="1" spans="1:5">
      <c r="A1" s="1" t="s">
        <v>4197</v>
      </c>
      <c r="B1" s="2" t="s">
        <v>4212</v>
      </c>
      <c r="D1" s="1" t="s">
        <v>4204</v>
      </c>
      <c r="E1" s="1" t="s">
        <v>4205</v>
      </c>
    </row>
    <row r="2" spans="1:5">
      <c r="A2" s="1" t="s">
        <v>4198</v>
      </c>
      <c r="B2" s="2" t="s">
        <v>4214</v>
      </c>
      <c r="D2" s="3" t="s">
        <v>4217</v>
      </c>
      <c r="E2" s="3">
        <v>81.13</v>
      </c>
    </row>
    <row r="3" spans="1:5">
      <c r="A3" s="1" t="s">
        <v>4199</v>
      </c>
      <c r="B3" s="2" t="s">
        <v>4050</v>
      </c>
      <c r="D3" s="1" t="s">
        <v>4206</v>
      </c>
      <c r="E3" s="1"/>
    </row>
    <row r="4" spans="1:5">
      <c r="A4" s="1" t="s">
        <v>4200</v>
      </c>
      <c r="B4" s="2" t="s">
        <v>4215</v>
      </c>
      <c r="D4" s="3" t="s">
        <v>4218</v>
      </c>
      <c r="E4" s="3"/>
    </row>
    <row r="5" spans="1:5">
      <c r="A5" s="1" t="s">
        <v>4201</v>
      </c>
      <c r="B5" s="2" t="s">
        <v>4216</v>
      </c>
    </row>
    <row r="6" spans="1:5">
      <c r="A6" s="1" t="s">
        <v>4202</v>
      </c>
      <c r="B6" s="2" t="s">
        <v>4213</v>
      </c>
    </row>
    <row r="7" spans="1:5">
      <c r="A7" s="1" t="s">
        <v>4203</v>
      </c>
      <c r="B7" s="2">
        <v>0</v>
      </c>
    </row>
    <row r="9" spans="1:5">
      <c r="A9" s="1" t="s">
        <v>4207</v>
      </c>
      <c r="B9" s="1"/>
      <c r="D9" s="1" t="s">
        <v>4209</v>
      </c>
      <c r="E9" s="1"/>
    </row>
    <row r="10" spans="1:5">
      <c r="A10" s="1" t="s">
        <v>4208</v>
      </c>
      <c r="B10" s="1" t="s">
        <v>4041</v>
      </c>
      <c r="D10" s="1" t="s">
        <v>4210</v>
      </c>
      <c r="E10" s="1" t="s">
        <v>4211</v>
      </c>
    </row>
    <row r="11" spans="1:5">
      <c r="A11" s="4" t="s">
        <v>4221</v>
      </c>
      <c r="B11" s="5" t="s">
        <v>4219</v>
      </c>
      <c r="D11" s="5" t="s">
        <v>4222</v>
      </c>
    </row>
    <row r="12" spans="1:5">
      <c r="D12" s="5" t="s">
        <v>4223</v>
      </c>
    </row>
    <row r="13" spans="1:5">
      <c r="D13" s="5" t="s">
        <v>4224</v>
      </c>
    </row>
    <row r="14" spans="1:5">
      <c r="D14" s="5" t="s">
        <v>4225</v>
      </c>
    </row>
    <row r="15" spans="1:5">
      <c r="D15" s="5" t="s">
        <v>4226</v>
      </c>
    </row>
    <row r="16" spans="1:5">
      <c r="D16" s="5" t="s">
        <v>4227</v>
      </c>
    </row>
    <row r="17" spans="4:4">
      <c r="D17" s="5" t="s">
        <v>4228</v>
      </c>
    </row>
    <row r="18" spans="4:4">
      <c r="D18" s="5" t="s">
        <v>4229</v>
      </c>
    </row>
    <row r="19" spans="4:4">
      <c r="D19" s="5" t="s">
        <v>4230</v>
      </c>
    </row>
    <row r="20" spans="4:4">
      <c r="D20" s="5" t="s">
        <v>4231</v>
      </c>
    </row>
    <row r="21" spans="4:4">
      <c r="D21" s="5" t="s">
        <v>4232</v>
      </c>
    </row>
    <row r="22" spans="4:4">
      <c r="D22" s="5" t="s">
        <v>4233</v>
      </c>
    </row>
    <row r="23" spans="4:4">
      <c r="D23" s="5" t="s">
        <v>4234</v>
      </c>
    </row>
    <row r="24" spans="4:4">
      <c r="D24" s="5" t="s">
        <v>4235</v>
      </c>
    </row>
    <row r="25" spans="4:4">
      <c r="D25" s="5" t="s">
        <v>4236</v>
      </c>
    </row>
    <row r="26" spans="4:4">
      <c r="D26" s="5" t="s">
        <v>4237</v>
      </c>
    </row>
    <row r="27" spans="4:4">
      <c r="D27" s="5" t="s">
        <v>4238</v>
      </c>
    </row>
    <row r="28" spans="4:4">
      <c r="D28" s="5" t="s">
        <v>4239</v>
      </c>
    </row>
    <row r="29" spans="4:4">
      <c r="D29" s="5" t="s">
        <v>4240</v>
      </c>
    </row>
    <row r="30" spans="4:4">
      <c r="D30" s="5" t="s">
        <v>4241</v>
      </c>
    </row>
    <row r="31" spans="4:4">
      <c r="D31" s="5" t="s">
        <v>4242</v>
      </c>
    </row>
    <row r="32" spans="4:4">
      <c r="D32" s="5" t="s">
        <v>4243</v>
      </c>
    </row>
    <row r="33" spans="4:4">
      <c r="D33" s="5" t="s">
        <v>4244</v>
      </c>
    </row>
    <row r="34" spans="4:4">
      <c r="D34" s="5" t="s">
        <v>4245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97"/>
  <sheetViews>
    <sheetView workbookViewId="0"/>
  </sheetViews>
  <sheetFormatPr defaultRowHeight="15"/>
  <sheetData>
    <row r="1" spans="1:8">
      <c r="A1" s="1" t="s">
        <v>5092</v>
      </c>
      <c r="B1" s="1"/>
      <c r="C1" s="1"/>
      <c r="D1" s="1"/>
      <c r="E1" s="1"/>
      <c r="F1" s="1"/>
      <c r="G1" s="1"/>
      <c r="H1" s="1"/>
    </row>
    <row r="2" spans="1:8">
      <c r="A2" s="11" t="s">
        <v>4561</v>
      </c>
      <c r="B2" s="11" t="s">
        <v>5064</v>
      </c>
      <c r="C2" s="11" t="s">
        <v>5065</v>
      </c>
      <c r="D2" s="11" t="s">
        <v>5066</v>
      </c>
      <c r="E2" s="11" t="s">
        <v>5067</v>
      </c>
      <c r="F2" s="11" t="s">
        <v>5068</v>
      </c>
      <c r="G2" s="11" t="s">
        <v>5069</v>
      </c>
      <c r="H2" s="11" t="s">
        <v>5070</v>
      </c>
    </row>
    <row r="3" spans="1:8">
      <c r="A3" t="s">
        <v>4592</v>
      </c>
      <c r="B3">
        <v>0.507</v>
      </c>
      <c r="C3">
        <v>0.174</v>
      </c>
      <c r="D3" t="s">
        <v>5071</v>
      </c>
      <c r="E3">
        <v>273.6</v>
      </c>
      <c r="F3">
        <v>99.90000000000001</v>
      </c>
      <c r="G3">
        <v>87</v>
      </c>
      <c r="H3" t="s">
        <v>5082</v>
      </c>
    </row>
    <row r="4" spans="1:8">
      <c r="A4" t="s">
        <v>4593</v>
      </c>
      <c r="B4">
        <v>0.861</v>
      </c>
      <c r="C4">
        <v>0.714</v>
      </c>
      <c r="D4" t="s">
        <v>5072</v>
      </c>
      <c r="E4">
        <v>503.3</v>
      </c>
      <c r="F4">
        <v>43.1</v>
      </c>
      <c r="G4">
        <v>44.8</v>
      </c>
      <c r="H4" t="s">
        <v>5083</v>
      </c>
    </row>
    <row r="5" spans="1:8">
      <c r="A5" t="s">
        <v>4595</v>
      </c>
      <c r="B5">
        <v>0.505</v>
      </c>
      <c r="C5">
        <v>-0.034</v>
      </c>
      <c r="D5" t="s">
        <v>5073</v>
      </c>
      <c r="E5">
        <v>340</v>
      </c>
      <c r="F5">
        <v>101.5</v>
      </c>
      <c r="G5">
        <v>90.40000000000001</v>
      </c>
      <c r="H5" t="s">
        <v>5084</v>
      </c>
    </row>
    <row r="6" spans="1:8">
      <c r="A6" t="s">
        <v>4596</v>
      </c>
      <c r="B6">
        <v>0.5679999999999999</v>
      </c>
      <c r="C6">
        <v>0.68</v>
      </c>
      <c r="D6" t="s">
        <v>5072</v>
      </c>
      <c r="E6">
        <v>349</v>
      </c>
      <c r="F6">
        <v>21.8</v>
      </c>
      <c r="G6">
        <v>55.3</v>
      </c>
      <c r="H6" t="s">
        <v>5085</v>
      </c>
    </row>
    <row r="7" spans="1:8">
      <c r="A7" t="s">
        <v>4597</v>
      </c>
      <c r="B7">
        <v>0.8090000000000001</v>
      </c>
      <c r="C7">
        <v>0.729</v>
      </c>
      <c r="D7" t="s">
        <v>5072</v>
      </c>
      <c r="E7">
        <v>339.1</v>
      </c>
      <c r="F7">
        <v>11.8</v>
      </c>
      <c r="G7">
        <v>81.7</v>
      </c>
      <c r="H7" t="s">
        <v>5086</v>
      </c>
    </row>
    <row r="8" spans="1:8">
      <c r="A8" t="s">
        <v>4598</v>
      </c>
      <c r="B8">
        <v>0.745</v>
      </c>
      <c r="C8">
        <v>0.734</v>
      </c>
      <c r="D8" t="s">
        <v>5072</v>
      </c>
      <c r="E8">
        <v>345.4</v>
      </c>
      <c r="F8">
        <v>10.8</v>
      </c>
      <c r="G8">
        <v>89.8</v>
      </c>
      <c r="H8" t="s">
        <v>5085</v>
      </c>
    </row>
    <row r="9" spans="1:8">
      <c r="A9" t="s">
        <v>4600</v>
      </c>
      <c r="B9">
        <v>0.649</v>
      </c>
      <c r="C9">
        <v>0.722</v>
      </c>
      <c r="D9" t="s">
        <v>5072</v>
      </c>
      <c r="E9">
        <v>416.7</v>
      </c>
      <c r="F9">
        <v>39.7</v>
      </c>
      <c r="G9">
        <v>37.1</v>
      </c>
      <c r="H9" t="s">
        <v>5083</v>
      </c>
    </row>
    <row r="10" spans="1:8">
      <c r="A10" t="s">
        <v>4601</v>
      </c>
      <c r="B10">
        <v>0.649</v>
      </c>
      <c r="C10">
        <v>0.484</v>
      </c>
      <c r="D10" t="s">
        <v>5072</v>
      </c>
      <c r="E10">
        <v>267.1</v>
      </c>
      <c r="F10">
        <v>15.3</v>
      </c>
      <c r="G10">
        <v>78.7</v>
      </c>
      <c r="H10" t="s">
        <v>5085</v>
      </c>
    </row>
    <row r="11" spans="1:8">
      <c r="A11" t="s">
        <v>4601</v>
      </c>
      <c r="B11">
        <v>0.673</v>
      </c>
      <c r="C11">
        <v>0.118</v>
      </c>
      <c r="D11" t="s">
        <v>5074</v>
      </c>
      <c r="E11">
        <v>544.6</v>
      </c>
      <c r="F11">
        <v>136.4</v>
      </c>
      <c r="G11">
        <v>63.7</v>
      </c>
      <c r="H11" t="s">
        <v>5087</v>
      </c>
    </row>
    <row r="12" spans="1:8">
      <c r="A12" t="s">
        <v>4602</v>
      </c>
      <c r="B12">
        <v>0.6889999999999999</v>
      </c>
      <c r="C12">
        <v>0.75</v>
      </c>
      <c r="D12" t="s">
        <v>5072</v>
      </c>
      <c r="E12">
        <v>276.1</v>
      </c>
      <c r="F12">
        <v>6.9</v>
      </c>
      <c r="G12">
        <v>52.8</v>
      </c>
      <c r="H12" t="s">
        <v>5086</v>
      </c>
    </row>
    <row r="13" spans="1:8">
      <c r="A13" t="s">
        <v>4603</v>
      </c>
      <c r="B13">
        <v>0.89</v>
      </c>
      <c r="C13">
        <v>0.736</v>
      </c>
      <c r="D13" t="s">
        <v>5072</v>
      </c>
      <c r="E13">
        <v>409.9</v>
      </c>
      <c r="F13">
        <v>30.3</v>
      </c>
      <c r="G13">
        <v>67.8</v>
      </c>
      <c r="H13" t="s">
        <v>5086</v>
      </c>
    </row>
    <row r="14" spans="1:8">
      <c r="A14" t="s">
        <v>4610</v>
      </c>
      <c r="B14">
        <v>0.669</v>
      </c>
      <c r="C14">
        <v>0.727</v>
      </c>
      <c r="D14" t="s">
        <v>5072</v>
      </c>
      <c r="E14">
        <v>440.3</v>
      </c>
      <c r="F14">
        <v>21.3</v>
      </c>
      <c r="G14">
        <v>79.5</v>
      </c>
      <c r="H14" t="s">
        <v>5086</v>
      </c>
    </row>
    <row r="15" spans="1:8">
      <c r="A15" t="s">
        <v>4611</v>
      </c>
      <c r="B15">
        <v>0.8100000000000001</v>
      </c>
      <c r="C15">
        <v>0.6870000000000001</v>
      </c>
      <c r="D15" t="s">
        <v>5072</v>
      </c>
      <c r="E15">
        <v>512.9</v>
      </c>
      <c r="F15">
        <v>64.59999999999999</v>
      </c>
      <c r="G15">
        <v>58.2</v>
      </c>
      <c r="H15" t="s">
        <v>5083</v>
      </c>
    </row>
    <row r="16" spans="1:8">
      <c r="A16" t="s">
        <v>4615</v>
      </c>
      <c r="B16">
        <v>0.772</v>
      </c>
      <c r="C16">
        <v>0.67</v>
      </c>
      <c r="D16" t="s">
        <v>5072</v>
      </c>
      <c r="E16">
        <v>378.3</v>
      </c>
      <c r="F16">
        <v>29.6</v>
      </c>
      <c r="G16">
        <v>49</v>
      </c>
      <c r="H16" t="s">
        <v>5086</v>
      </c>
    </row>
    <row r="17" spans="1:8">
      <c r="A17" t="s">
        <v>4616</v>
      </c>
      <c r="B17">
        <v>0.915</v>
      </c>
      <c r="C17">
        <v>0.773</v>
      </c>
      <c r="D17" t="s">
        <v>5072</v>
      </c>
      <c r="E17">
        <v>422.3</v>
      </c>
      <c r="F17">
        <v>31.1</v>
      </c>
      <c r="G17">
        <v>58.3</v>
      </c>
      <c r="H17" t="s">
        <v>5086</v>
      </c>
    </row>
    <row r="18" spans="1:8">
      <c r="A18" t="s">
        <v>4617</v>
      </c>
      <c r="B18">
        <v>0.544</v>
      </c>
      <c r="C18">
        <v>0.703</v>
      </c>
      <c r="D18" t="s">
        <v>5072</v>
      </c>
      <c r="E18">
        <v>437.6</v>
      </c>
      <c r="F18">
        <v>35</v>
      </c>
      <c r="G18">
        <v>41.3</v>
      </c>
    </row>
    <row r="19" spans="1:8">
      <c r="A19" t="s">
        <v>4621</v>
      </c>
      <c r="B19">
        <v>0.669</v>
      </c>
      <c r="C19">
        <v>0.6830000000000001</v>
      </c>
      <c r="D19" t="s">
        <v>5072</v>
      </c>
      <c r="E19">
        <v>278</v>
      </c>
      <c r="F19">
        <v>20.4</v>
      </c>
      <c r="G19">
        <v>41.4</v>
      </c>
      <c r="H19" t="s">
        <v>5086</v>
      </c>
    </row>
    <row r="20" spans="1:8">
      <c r="A20" t="s">
        <v>4624</v>
      </c>
      <c r="B20">
        <v>0.525</v>
      </c>
      <c r="C20">
        <v>0.285</v>
      </c>
      <c r="D20" t="s">
        <v>5075</v>
      </c>
      <c r="E20">
        <v>379.5</v>
      </c>
      <c r="F20">
        <v>127.3</v>
      </c>
      <c r="G20">
        <v>56.9</v>
      </c>
      <c r="H20" t="s">
        <v>5082</v>
      </c>
    </row>
    <row r="21" spans="1:8">
      <c r="A21" t="s">
        <v>4626</v>
      </c>
      <c r="B21">
        <v>0.7</v>
      </c>
      <c r="C21">
        <v>0.31</v>
      </c>
      <c r="D21" t="s">
        <v>5075</v>
      </c>
      <c r="E21">
        <v>691.6</v>
      </c>
      <c r="F21">
        <v>187.7</v>
      </c>
      <c r="G21">
        <v>48.9</v>
      </c>
      <c r="H21" t="s">
        <v>5086</v>
      </c>
    </row>
    <row r="22" spans="1:8">
      <c r="A22" t="s">
        <v>4630</v>
      </c>
      <c r="B22">
        <v>0.716</v>
      </c>
      <c r="C22">
        <v>0.947</v>
      </c>
      <c r="D22" t="s">
        <v>5072</v>
      </c>
      <c r="E22">
        <v>700.5</v>
      </c>
      <c r="F22">
        <v>18.6</v>
      </c>
      <c r="G22">
        <v>58.9</v>
      </c>
      <c r="H22" t="s">
        <v>5083</v>
      </c>
    </row>
    <row r="23" spans="1:8">
      <c r="A23" t="s">
        <v>4632</v>
      </c>
      <c r="B23">
        <v>0.87</v>
      </c>
      <c r="C23">
        <v>0.399</v>
      </c>
      <c r="D23" t="s">
        <v>5072</v>
      </c>
      <c r="E23">
        <v>396</v>
      </c>
      <c r="F23">
        <v>113.3</v>
      </c>
      <c r="G23">
        <v>71.40000000000001</v>
      </c>
    </row>
    <row r="24" spans="1:8">
      <c r="A24" t="s">
        <v>4638</v>
      </c>
      <c r="B24">
        <v>0.713</v>
      </c>
      <c r="C24">
        <v>0.702</v>
      </c>
      <c r="D24" t="s">
        <v>5072</v>
      </c>
      <c r="E24">
        <v>439.3</v>
      </c>
      <c r="F24">
        <v>23.3</v>
      </c>
      <c r="G24">
        <v>67.40000000000001</v>
      </c>
      <c r="H24" t="s">
        <v>5086</v>
      </c>
    </row>
    <row r="25" spans="1:8">
      <c r="A25" t="s">
        <v>4640</v>
      </c>
      <c r="B25">
        <v>0.898</v>
      </c>
      <c r="C25">
        <v>0.702</v>
      </c>
      <c r="D25" t="s">
        <v>5072</v>
      </c>
      <c r="E25">
        <v>415.5</v>
      </c>
      <c r="F25">
        <v>36.9</v>
      </c>
      <c r="G25">
        <v>62.1</v>
      </c>
      <c r="H25" t="s">
        <v>5086</v>
      </c>
    </row>
    <row r="26" spans="1:8">
      <c r="A26" t="s">
        <v>4641</v>
      </c>
      <c r="B26">
        <v>0.679</v>
      </c>
      <c r="C26">
        <v>0.727</v>
      </c>
      <c r="D26" t="s">
        <v>5072</v>
      </c>
      <c r="E26">
        <v>312.1</v>
      </c>
      <c r="F26">
        <v>1.2</v>
      </c>
      <c r="G26">
        <v>100</v>
      </c>
      <c r="H26" t="s">
        <v>5086</v>
      </c>
    </row>
    <row r="27" spans="1:8">
      <c r="A27" t="s">
        <v>4642</v>
      </c>
      <c r="B27">
        <v>0.944</v>
      </c>
      <c r="C27">
        <v>0.837</v>
      </c>
      <c r="D27" t="s">
        <v>5072</v>
      </c>
      <c r="E27">
        <v>528.8</v>
      </c>
      <c r="F27">
        <v>10.3</v>
      </c>
      <c r="G27">
        <v>47.1</v>
      </c>
      <c r="H27" t="s">
        <v>5086</v>
      </c>
    </row>
    <row r="28" spans="1:8">
      <c r="A28" t="s">
        <v>4643</v>
      </c>
      <c r="B28">
        <v>0.952</v>
      </c>
      <c r="C28">
        <v>0.785</v>
      </c>
      <c r="D28" t="s">
        <v>5072</v>
      </c>
      <c r="E28">
        <v>499.4</v>
      </c>
      <c r="F28">
        <v>2.3</v>
      </c>
      <c r="G28">
        <v>52.5</v>
      </c>
    </row>
    <row r="29" spans="1:8">
      <c r="A29" t="s">
        <v>4644</v>
      </c>
      <c r="B29">
        <v>0.703</v>
      </c>
      <c r="C29">
        <v>0.792</v>
      </c>
      <c r="D29" t="s">
        <v>5072</v>
      </c>
      <c r="E29">
        <v>363.5</v>
      </c>
      <c r="F29">
        <v>0</v>
      </c>
    </row>
    <row r="30" spans="1:8">
      <c r="A30" t="s">
        <v>4645</v>
      </c>
      <c r="B30">
        <v>0.947</v>
      </c>
      <c r="C30">
        <v>0.8100000000000001</v>
      </c>
      <c r="D30" t="s">
        <v>5072</v>
      </c>
      <c r="E30">
        <v>567.6</v>
      </c>
      <c r="F30">
        <v>29.2</v>
      </c>
      <c r="G30">
        <v>37.2</v>
      </c>
    </row>
    <row r="31" spans="1:8">
      <c r="A31" t="s">
        <v>4646</v>
      </c>
      <c r="B31">
        <v>0.666</v>
      </c>
      <c r="C31">
        <v>0.763</v>
      </c>
      <c r="D31" t="s">
        <v>5072</v>
      </c>
      <c r="E31">
        <v>331.2</v>
      </c>
      <c r="F31">
        <v>0</v>
      </c>
    </row>
    <row r="32" spans="1:8">
      <c r="A32" t="s">
        <v>4649</v>
      </c>
      <c r="B32">
        <v>0.961</v>
      </c>
      <c r="C32">
        <v>0.83</v>
      </c>
      <c r="D32" t="s">
        <v>5072</v>
      </c>
      <c r="E32">
        <v>584.4</v>
      </c>
      <c r="F32">
        <v>27.2</v>
      </c>
      <c r="G32">
        <v>48.8</v>
      </c>
      <c r="H32" t="s">
        <v>5082</v>
      </c>
    </row>
    <row r="33" spans="1:8">
      <c r="A33" t="s">
        <v>4650</v>
      </c>
      <c r="B33">
        <v>0.968</v>
      </c>
      <c r="C33">
        <v>0.71</v>
      </c>
      <c r="D33" t="s">
        <v>5072</v>
      </c>
      <c r="E33">
        <v>586.5</v>
      </c>
      <c r="F33">
        <v>61.1</v>
      </c>
      <c r="G33">
        <v>61.3</v>
      </c>
      <c r="H33" t="s">
        <v>5082</v>
      </c>
    </row>
    <row r="34" spans="1:8">
      <c r="A34" t="s">
        <v>4651</v>
      </c>
      <c r="B34">
        <v>0.958</v>
      </c>
      <c r="C34">
        <v>0.699</v>
      </c>
      <c r="D34" t="s">
        <v>5072</v>
      </c>
      <c r="E34">
        <v>563.5</v>
      </c>
      <c r="F34">
        <v>58.7</v>
      </c>
      <c r="G34">
        <v>59.7</v>
      </c>
      <c r="H34" t="s">
        <v>5082</v>
      </c>
    </row>
    <row r="35" spans="1:8">
      <c r="A35" t="s">
        <v>4653</v>
      </c>
      <c r="B35">
        <v>0.599</v>
      </c>
      <c r="C35">
        <v>0.654</v>
      </c>
      <c r="D35" t="s">
        <v>5072</v>
      </c>
      <c r="E35">
        <v>477</v>
      </c>
      <c r="F35">
        <v>44</v>
      </c>
      <c r="G35">
        <v>60.4</v>
      </c>
      <c r="H35" t="s">
        <v>5086</v>
      </c>
    </row>
    <row r="36" spans="1:8">
      <c r="A36" t="s">
        <v>4654</v>
      </c>
      <c r="B36">
        <v>0.901</v>
      </c>
      <c r="C36">
        <v>0.621</v>
      </c>
      <c r="D36" t="s">
        <v>5072</v>
      </c>
      <c r="E36">
        <v>534</v>
      </c>
      <c r="F36">
        <v>65.40000000000001</v>
      </c>
      <c r="G36">
        <v>57.2</v>
      </c>
      <c r="H36" t="s">
        <v>5086</v>
      </c>
    </row>
    <row r="37" spans="1:8">
      <c r="A37" t="s">
        <v>4655</v>
      </c>
      <c r="B37">
        <v>0.862</v>
      </c>
      <c r="C37">
        <v>0.664</v>
      </c>
      <c r="D37" t="s">
        <v>5072</v>
      </c>
      <c r="E37">
        <v>624.6</v>
      </c>
      <c r="F37">
        <v>65.2</v>
      </c>
      <c r="G37">
        <v>55.5</v>
      </c>
      <c r="H37" t="s">
        <v>5083</v>
      </c>
    </row>
    <row r="38" spans="1:8">
      <c r="A38" t="s">
        <v>4555</v>
      </c>
      <c r="B38">
        <v>0.778</v>
      </c>
      <c r="C38">
        <v>-0.042</v>
      </c>
      <c r="D38" t="s">
        <v>5076</v>
      </c>
      <c r="E38">
        <v>562.4</v>
      </c>
      <c r="F38">
        <v>166.7</v>
      </c>
      <c r="G38">
        <v>69</v>
      </c>
    </row>
    <row r="39" spans="1:8">
      <c r="A39" t="s">
        <v>4555</v>
      </c>
      <c r="B39">
        <v>0.887</v>
      </c>
      <c r="C39">
        <v>-0.417</v>
      </c>
      <c r="D39" t="s">
        <v>5077</v>
      </c>
      <c r="E39">
        <v>954</v>
      </c>
      <c r="F39">
        <v>324.6</v>
      </c>
      <c r="G39">
        <v>54.9</v>
      </c>
    </row>
    <row r="40" spans="1:8">
      <c r="A40" t="s">
        <v>4555</v>
      </c>
      <c r="B40">
        <v>0.966</v>
      </c>
      <c r="C40">
        <v>-0.434</v>
      </c>
      <c r="D40" t="s">
        <v>5078</v>
      </c>
      <c r="E40">
        <v>1317.4</v>
      </c>
      <c r="F40">
        <v>410.3</v>
      </c>
      <c r="G40">
        <v>52.4</v>
      </c>
    </row>
    <row r="41" spans="1:8">
      <c r="A41" t="s">
        <v>4656</v>
      </c>
      <c r="B41">
        <v>0.912</v>
      </c>
      <c r="C41">
        <v>0.718</v>
      </c>
      <c r="D41" t="s">
        <v>5072</v>
      </c>
      <c r="E41">
        <v>546.7</v>
      </c>
      <c r="F41">
        <v>45.1</v>
      </c>
      <c r="G41">
        <v>61.7</v>
      </c>
      <c r="H41" t="s">
        <v>5083</v>
      </c>
    </row>
    <row r="42" spans="1:8">
      <c r="A42" t="s">
        <v>4658</v>
      </c>
      <c r="B42">
        <v>0.5590000000000001</v>
      </c>
      <c r="C42">
        <v>0.303</v>
      </c>
      <c r="D42" t="s">
        <v>5079</v>
      </c>
      <c r="E42">
        <v>394.1</v>
      </c>
      <c r="F42">
        <v>118.1</v>
      </c>
      <c r="G42">
        <v>62.4</v>
      </c>
      <c r="H42" t="s">
        <v>5086</v>
      </c>
    </row>
    <row r="43" spans="1:8">
      <c r="A43" t="s">
        <v>4658</v>
      </c>
      <c r="B43">
        <v>0.709</v>
      </c>
      <c r="C43">
        <v>0.401</v>
      </c>
      <c r="D43" t="s">
        <v>5072</v>
      </c>
      <c r="E43">
        <v>694.4</v>
      </c>
      <c r="F43">
        <v>184.3</v>
      </c>
      <c r="G43">
        <v>59.6</v>
      </c>
      <c r="H43" t="s">
        <v>5083</v>
      </c>
    </row>
    <row r="44" spans="1:8">
      <c r="A44" t="s">
        <v>4659</v>
      </c>
      <c r="B44">
        <v>0.626</v>
      </c>
      <c r="C44">
        <v>0.202</v>
      </c>
      <c r="D44" t="s">
        <v>5080</v>
      </c>
      <c r="E44">
        <v>524.5</v>
      </c>
      <c r="F44">
        <v>151.5</v>
      </c>
      <c r="G44">
        <v>64.59999999999999</v>
      </c>
      <c r="H44" t="s">
        <v>5086</v>
      </c>
    </row>
    <row r="45" spans="1:8">
      <c r="A45" t="s">
        <v>4660</v>
      </c>
      <c r="B45">
        <v>0.644</v>
      </c>
      <c r="C45">
        <v>0.6860000000000001</v>
      </c>
      <c r="D45" t="s">
        <v>5072</v>
      </c>
      <c r="E45">
        <v>340.3</v>
      </c>
      <c r="F45">
        <v>15.9</v>
      </c>
      <c r="G45">
        <v>45.5</v>
      </c>
      <c r="H45" t="s">
        <v>5086</v>
      </c>
    </row>
    <row r="46" spans="1:8">
      <c r="A46" t="s">
        <v>4661</v>
      </c>
      <c r="B46">
        <v>0.624</v>
      </c>
      <c r="C46">
        <v>0.664</v>
      </c>
      <c r="D46" t="s">
        <v>5072</v>
      </c>
      <c r="E46">
        <v>374.9</v>
      </c>
      <c r="F46">
        <v>39.9</v>
      </c>
      <c r="G46">
        <v>51.4</v>
      </c>
      <c r="H46" t="s">
        <v>5086</v>
      </c>
    </row>
    <row r="47" spans="1:8">
      <c r="A47" t="s">
        <v>4662</v>
      </c>
      <c r="B47">
        <v>0.609</v>
      </c>
      <c r="C47">
        <v>0.628</v>
      </c>
      <c r="D47" t="s">
        <v>5072</v>
      </c>
      <c r="E47">
        <v>386.2</v>
      </c>
      <c r="F47">
        <v>27.8</v>
      </c>
      <c r="G47">
        <v>60.8</v>
      </c>
      <c r="H47" t="s">
        <v>5086</v>
      </c>
    </row>
    <row r="48" spans="1:8">
      <c r="A48" t="s">
        <v>4663</v>
      </c>
      <c r="B48">
        <v>0.5629999999999999</v>
      </c>
      <c r="C48">
        <v>0.538</v>
      </c>
      <c r="D48" t="s">
        <v>5079</v>
      </c>
      <c r="E48">
        <v>494.3</v>
      </c>
      <c r="F48">
        <v>75.5</v>
      </c>
      <c r="G48">
        <v>48.4</v>
      </c>
      <c r="H48" t="s">
        <v>5083</v>
      </c>
    </row>
    <row r="49" spans="1:8">
      <c r="A49" t="s">
        <v>4663</v>
      </c>
      <c r="B49">
        <v>0.852</v>
      </c>
      <c r="C49">
        <v>0.672</v>
      </c>
      <c r="D49" t="s">
        <v>5072</v>
      </c>
      <c r="E49">
        <v>680.8</v>
      </c>
      <c r="F49">
        <v>88.8</v>
      </c>
      <c r="G49">
        <v>62.6</v>
      </c>
      <c r="H49" t="s">
        <v>5088</v>
      </c>
    </row>
    <row r="50" spans="1:8">
      <c r="A50" t="s">
        <v>4664</v>
      </c>
      <c r="B50">
        <v>0.863</v>
      </c>
      <c r="C50">
        <v>0.776</v>
      </c>
      <c r="D50" t="s">
        <v>5072</v>
      </c>
      <c r="E50">
        <v>315.5</v>
      </c>
      <c r="F50">
        <v>8.9</v>
      </c>
      <c r="G50">
        <v>28</v>
      </c>
      <c r="H50" t="s">
        <v>5082</v>
      </c>
    </row>
    <row r="51" spans="1:8">
      <c r="A51" t="s">
        <v>4665</v>
      </c>
      <c r="B51">
        <v>0.534</v>
      </c>
      <c r="C51">
        <v>0.761</v>
      </c>
      <c r="D51" t="s">
        <v>5072</v>
      </c>
      <c r="E51">
        <v>366.4</v>
      </c>
      <c r="F51">
        <v>20.8</v>
      </c>
      <c r="G51">
        <v>17.8</v>
      </c>
      <c r="H51" t="s">
        <v>5089</v>
      </c>
    </row>
    <row r="52" spans="1:8">
      <c r="A52" t="s">
        <v>4665</v>
      </c>
      <c r="B52">
        <v>0.553</v>
      </c>
      <c r="C52">
        <v>0.641</v>
      </c>
      <c r="D52" t="s">
        <v>5079</v>
      </c>
      <c r="E52">
        <v>451</v>
      </c>
      <c r="F52">
        <v>47.1</v>
      </c>
      <c r="G52">
        <v>33.3</v>
      </c>
      <c r="H52" t="s">
        <v>5086</v>
      </c>
    </row>
    <row r="53" spans="1:8">
      <c r="A53" t="s">
        <v>4666</v>
      </c>
      <c r="B53">
        <v>0.735</v>
      </c>
      <c r="C53">
        <v>0.642</v>
      </c>
      <c r="D53" t="s">
        <v>5072</v>
      </c>
      <c r="E53">
        <v>379.2</v>
      </c>
      <c r="F53">
        <v>29.1</v>
      </c>
      <c r="G53">
        <v>70.5</v>
      </c>
      <c r="H53" t="s">
        <v>5086</v>
      </c>
    </row>
    <row r="54" spans="1:8">
      <c r="A54" t="s">
        <v>4667</v>
      </c>
      <c r="B54">
        <v>0.602</v>
      </c>
      <c r="C54">
        <v>0.746</v>
      </c>
      <c r="D54" t="s">
        <v>5072</v>
      </c>
      <c r="E54">
        <v>345.4</v>
      </c>
      <c r="F54">
        <v>13.4</v>
      </c>
      <c r="G54">
        <v>27</v>
      </c>
      <c r="H54" t="s">
        <v>5086</v>
      </c>
    </row>
    <row r="55" spans="1:8">
      <c r="A55" t="s">
        <v>4668</v>
      </c>
      <c r="B55">
        <v>0.705</v>
      </c>
      <c r="C55">
        <v>0.6820000000000001</v>
      </c>
      <c r="D55" t="s">
        <v>5072</v>
      </c>
      <c r="E55">
        <v>347</v>
      </c>
      <c r="F55">
        <v>18.1</v>
      </c>
      <c r="G55">
        <v>46.7</v>
      </c>
      <c r="H55" t="s">
        <v>5086</v>
      </c>
    </row>
    <row r="56" spans="1:8">
      <c r="A56" t="s">
        <v>4669</v>
      </c>
      <c r="B56">
        <v>0.709</v>
      </c>
      <c r="C56">
        <v>0.65</v>
      </c>
      <c r="D56" t="s">
        <v>5072</v>
      </c>
      <c r="E56">
        <v>418.6</v>
      </c>
      <c r="F56">
        <v>27.1</v>
      </c>
      <c r="G56">
        <v>80.2</v>
      </c>
      <c r="H56" t="s">
        <v>5086</v>
      </c>
    </row>
    <row r="57" spans="1:8">
      <c r="A57" t="s">
        <v>4670</v>
      </c>
      <c r="B57">
        <v>0.657</v>
      </c>
      <c r="C57">
        <v>0.496</v>
      </c>
      <c r="D57" t="s">
        <v>5072</v>
      </c>
      <c r="E57">
        <v>365.8</v>
      </c>
      <c r="F57">
        <v>98.2</v>
      </c>
      <c r="G57">
        <v>73.8</v>
      </c>
      <c r="H57" t="s">
        <v>5087</v>
      </c>
    </row>
    <row r="58" spans="1:8">
      <c r="A58" t="s">
        <v>4671</v>
      </c>
      <c r="B58">
        <v>0.84</v>
      </c>
      <c r="C58">
        <v>0.707</v>
      </c>
      <c r="D58" t="s">
        <v>5072</v>
      </c>
      <c r="E58">
        <v>524.8</v>
      </c>
      <c r="F58">
        <v>59.9</v>
      </c>
      <c r="G58">
        <v>40.3</v>
      </c>
      <c r="H58" t="s">
        <v>5083</v>
      </c>
    </row>
    <row r="59" spans="1:8">
      <c r="A59" t="s">
        <v>4672</v>
      </c>
      <c r="B59">
        <v>0.847</v>
      </c>
      <c r="C59">
        <v>0.723</v>
      </c>
      <c r="D59" t="s">
        <v>5072</v>
      </c>
      <c r="E59">
        <v>555.5</v>
      </c>
      <c r="F59">
        <v>54.3</v>
      </c>
      <c r="G59">
        <v>42.2</v>
      </c>
      <c r="H59" t="s">
        <v>5083</v>
      </c>
    </row>
    <row r="60" spans="1:8">
      <c r="A60" t="s">
        <v>4673</v>
      </c>
      <c r="B60">
        <v>0.758</v>
      </c>
      <c r="C60">
        <v>0.6879999999999999</v>
      </c>
      <c r="D60" t="s">
        <v>5072</v>
      </c>
      <c r="E60">
        <v>521.7</v>
      </c>
      <c r="F60">
        <v>60.8</v>
      </c>
      <c r="G60">
        <v>71.5</v>
      </c>
      <c r="H60" t="s">
        <v>5083</v>
      </c>
    </row>
    <row r="61" spans="1:8">
      <c r="A61" t="s">
        <v>4674</v>
      </c>
      <c r="B61">
        <v>0.793</v>
      </c>
      <c r="C61">
        <v>0.717</v>
      </c>
      <c r="D61" t="s">
        <v>5072</v>
      </c>
      <c r="E61">
        <v>377.7</v>
      </c>
      <c r="F61">
        <v>20.3</v>
      </c>
      <c r="G61">
        <v>89.40000000000001</v>
      </c>
      <c r="H61" t="s">
        <v>5086</v>
      </c>
    </row>
    <row r="62" spans="1:8">
      <c r="A62" t="s">
        <v>4675</v>
      </c>
      <c r="B62">
        <v>0.865</v>
      </c>
      <c r="C62">
        <v>0.723</v>
      </c>
      <c r="D62" t="s">
        <v>5072</v>
      </c>
      <c r="E62">
        <v>496.8</v>
      </c>
      <c r="F62">
        <v>44.3</v>
      </c>
      <c r="G62">
        <v>68.2</v>
      </c>
      <c r="H62" t="s">
        <v>5083</v>
      </c>
    </row>
    <row r="63" spans="1:8">
      <c r="A63" t="s">
        <v>4676</v>
      </c>
      <c r="B63">
        <v>0.851</v>
      </c>
      <c r="C63">
        <v>0.639</v>
      </c>
      <c r="D63" t="s">
        <v>5072</v>
      </c>
      <c r="E63">
        <v>730.2</v>
      </c>
      <c r="F63">
        <v>87.3</v>
      </c>
      <c r="G63">
        <v>44.3</v>
      </c>
      <c r="H63" t="s">
        <v>5083</v>
      </c>
    </row>
    <row r="64" spans="1:8">
      <c r="A64" t="s">
        <v>4677</v>
      </c>
      <c r="B64">
        <v>0.803</v>
      </c>
      <c r="C64">
        <v>0.663</v>
      </c>
      <c r="D64" t="s">
        <v>5072</v>
      </c>
      <c r="E64">
        <v>530.8</v>
      </c>
      <c r="F64">
        <v>60.4</v>
      </c>
      <c r="G64">
        <v>65.90000000000001</v>
      </c>
      <c r="H64" t="s">
        <v>5083</v>
      </c>
    </row>
    <row r="65" spans="1:8">
      <c r="A65" t="s">
        <v>4679</v>
      </c>
      <c r="B65">
        <v>0.775</v>
      </c>
      <c r="C65">
        <v>0.775</v>
      </c>
      <c r="D65" t="s">
        <v>5072</v>
      </c>
      <c r="E65">
        <v>367.1</v>
      </c>
      <c r="F65">
        <v>1.2</v>
      </c>
      <c r="G65">
        <v>100</v>
      </c>
    </row>
    <row r="66" spans="1:8">
      <c r="A66" t="s">
        <v>4680</v>
      </c>
      <c r="B66">
        <v>0.751</v>
      </c>
      <c r="C66">
        <v>0.71</v>
      </c>
      <c r="D66" t="s">
        <v>5072</v>
      </c>
      <c r="E66">
        <v>734.5</v>
      </c>
      <c r="F66">
        <v>67.09999999999999</v>
      </c>
      <c r="G66">
        <v>64.8</v>
      </c>
      <c r="H66" t="s">
        <v>5083</v>
      </c>
    </row>
    <row r="67" spans="1:8">
      <c r="A67" t="s">
        <v>4681</v>
      </c>
      <c r="B67">
        <v>0.6850000000000001</v>
      </c>
      <c r="C67">
        <v>0.641</v>
      </c>
      <c r="D67" t="s">
        <v>5072</v>
      </c>
      <c r="E67">
        <v>854.9</v>
      </c>
      <c r="F67">
        <v>96.40000000000001</v>
      </c>
      <c r="G67">
        <v>46.4</v>
      </c>
      <c r="H67" t="s">
        <v>5090</v>
      </c>
    </row>
    <row r="68" spans="1:8">
      <c r="A68" t="s">
        <v>4682</v>
      </c>
      <c r="B68">
        <v>0.8070000000000001</v>
      </c>
      <c r="C68">
        <v>0.5639999999999999</v>
      </c>
      <c r="D68" t="s">
        <v>5072</v>
      </c>
      <c r="E68">
        <v>551.7</v>
      </c>
      <c r="F68">
        <v>76.5</v>
      </c>
      <c r="G68">
        <v>66.3</v>
      </c>
      <c r="H68" t="s">
        <v>5083</v>
      </c>
    </row>
    <row r="69" spans="1:8">
      <c r="A69" t="s">
        <v>4685</v>
      </c>
      <c r="B69">
        <v>0.913</v>
      </c>
      <c r="C69">
        <v>0.751</v>
      </c>
      <c r="D69" t="s">
        <v>5072</v>
      </c>
      <c r="E69">
        <v>532.5</v>
      </c>
      <c r="F69">
        <v>35.6</v>
      </c>
      <c r="G69">
        <v>54.3</v>
      </c>
      <c r="H69" t="s">
        <v>5083</v>
      </c>
    </row>
    <row r="70" spans="1:8">
      <c r="A70" t="s">
        <v>4686</v>
      </c>
      <c r="B70">
        <v>0.924</v>
      </c>
      <c r="C70">
        <v>0.6909999999999999</v>
      </c>
      <c r="D70" t="s">
        <v>5072</v>
      </c>
      <c r="E70">
        <v>529.3</v>
      </c>
      <c r="F70">
        <v>53.6</v>
      </c>
      <c r="G70">
        <v>47.3</v>
      </c>
      <c r="H70" t="s">
        <v>5086</v>
      </c>
    </row>
    <row r="71" spans="1:8">
      <c r="A71" t="s">
        <v>4687</v>
      </c>
      <c r="B71">
        <v>0.967</v>
      </c>
      <c r="C71">
        <v>0.831</v>
      </c>
      <c r="D71" t="s">
        <v>5072</v>
      </c>
      <c r="E71">
        <v>795.6</v>
      </c>
      <c r="F71">
        <v>56.2</v>
      </c>
      <c r="G71">
        <v>53.7</v>
      </c>
      <c r="H71" t="s">
        <v>5090</v>
      </c>
    </row>
    <row r="72" spans="1:8">
      <c r="A72" t="s">
        <v>4688</v>
      </c>
      <c r="B72">
        <v>0.622</v>
      </c>
      <c r="C72">
        <v>0.655</v>
      </c>
      <c r="D72" t="s">
        <v>5072</v>
      </c>
      <c r="E72">
        <v>847.2</v>
      </c>
      <c r="F72">
        <v>104.9</v>
      </c>
      <c r="G72">
        <v>50.6</v>
      </c>
      <c r="H72" t="s">
        <v>5090</v>
      </c>
    </row>
    <row r="73" spans="1:8">
      <c r="A73" t="s">
        <v>4689</v>
      </c>
      <c r="B73">
        <v>0.968</v>
      </c>
      <c r="C73">
        <v>0.798</v>
      </c>
      <c r="D73" t="s">
        <v>5072</v>
      </c>
      <c r="E73">
        <v>788.5</v>
      </c>
      <c r="F73">
        <v>60.8</v>
      </c>
      <c r="G73">
        <v>53.6</v>
      </c>
      <c r="H73" t="s">
        <v>5083</v>
      </c>
    </row>
    <row r="74" spans="1:8">
      <c r="A74" t="s">
        <v>4690</v>
      </c>
      <c r="B74">
        <v>0.745</v>
      </c>
      <c r="C74">
        <v>0.639</v>
      </c>
      <c r="D74" t="s">
        <v>5072</v>
      </c>
      <c r="E74">
        <v>848.9</v>
      </c>
      <c r="F74">
        <v>107.1</v>
      </c>
      <c r="G74">
        <v>49.6</v>
      </c>
      <c r="H74" t="s">
        <v>5090</v>
      </c>
    </row>
    <row r="75" spans="1:8">
      <c r="A75" t="s">
        <v>4691</v>
      </c>
      <c r="B75">
        <v>0.714</v>
      </c>
      <c r="C75">
        <v>0.585</v>
      </c>
      <c r="D75" t="s">
        <v>5072</v>
      </c>
      <c r="E75">
        <v>398.3</v>
      </c>
      <c r="F75">
        <v>18.2</v>
      </c>
      <c r="G75">
        <v>53</v>
      </c>
      <c r="H75" t="s">
        <v>5086</v>
      </c>
    </row>
    <row r="76" spans="1:8">
      <c r="A76" t="s">
        <v>4692</v>
      </c>
      <c r="B76">
        <v>0.7</v>
      </c>
      <c r="C76">
        <v>0.705</v>
      </c>
      <c r="D76" t="s">
        <v>5072</v>
      </c>
      <c r="E76">
        <v>392.3</v>
      </c>
      <c r="F76">
        <v>22</v>
      </c>
      <c r="G76">
        <v>65.90000000000001</v>
      </c>
      <c r="H76" t="s">
        <v>5086</v>
      </c>
    </row>
    <row r="77" spans="1:8">
      <c r="A77" t="s">
        <v>4693</v>
      </c>
      <c r="B77">
        <v>0.694</v>
      </c>
      <c r="C77">
        <v>0.751</v>
      </c>
      <c r="D77" t="s">
        <v>5072</v>
      </c>
      <c r="E77">
        <v>327.6</v>
      </c>
      <c r="F77">
        <v>10.3</v>
      </c>
      <c r="G77">
        <v>58.5</v>
      </c>
      <c r="H77" t="s">
        <v>5086</v>
      </c>
    </row>
    <row r="78" spans="1:8">
      <c r="A78" t="s">
        <v>4694</v>
      </c>
      <c r="B78">
        <v>0.732</v>
      </c>
      <c r="C78">
        <v>0.662</v>
      </c>
      <c r="D78" t="s">
        <v>5072</v>
      </c>
      <c r="E78">
        <v>453.7</v>
      </c>
      <c r="F78">
        <v>26.8</v>
      </c>
      <c r="G78">
        <v>72</v>
      </c>
      <c r="H78" t="s">
        <v>5086</v>
      </c>
    </row>
    <row r="79" spans="1:8">
      <c r="A79" t="s">
        <v>4695</v>
      </c>
      <c r="B79">
        <v>0.736</v>
      </c>
      <c r="C79">
        <v>0.6850000000000001</v>
      </c>
      <c r="D79" t="s">
        <v>5072</v>
      </c>
      <c r="E79">
        <v>443.4</v>
      </c>
      <c r="F79">
        <v>31.4</v>
      </c>
      <c r="G79">
        <v>69.3</v>
      </c>
      <c r="H79" t="s">
        <v>5086</v>
      </c>
    </row>
    <row r="80" spans="1:8">
      <c r="A80" t="s">
        <v>4696</v>
      </c>
      <c r="B80">
        <v>0.768</v>
      </c>
      <c r="C80">
        <v>0.6870000000000001</v>
      </c>
      <c r="D80" t="s">
        <v>5072</v>
      </c>
      <c r="E80">
        <v>726.7</v>
      </c>
      <c r="F80">
        <v>64.7</v>
      </c>
      <c r="G80">
        <v>48.5</v>
      </c>
      <c r="H80" t="s">
        <v>5083</v>
      </c>
    </row>
    <row r="81" spans="1:8">
      <c r="A81" t="s">
        <v>4697</v>
      </c>
      <c r="B81">
        <v>0.958</v>
      </c>
      <c r="C81">
        <v>0.785</v>
      </c>
      <c r="D81" t="s">
        <v>5072</v>
      </c>
      <c r="E81">
        <v>598.9</v>
      </c>
      <c r="F81">
        <v>43.8</v>
      </c>
      <c r="G81">
        <v>57.9</v>
      </c>
      <c r="H81" t="s">
        <v>5086</v>
      </c>
    </row>
    <row r="82" spans="1:8">
      <c r="A82" t="s">
        <v>4700</v>
      </c>
      <c r="B82">
        <v>0.892</v>
      </c>
      <c r="C82">
        <v>0.78</v>
      </c>
      <c r="D82" t="s">
        <v>5072</v>
      </c>
      <c r="E82">
        <v>402.3</v>
      </c>
      <c r="F82">
        <v>6.8</v>
      </c>
      <c r="G82">
        <v>53</v>
      </c>
    </row>
    <row r="83" spans="1:8">
      <c r="A83" t="s">
        <v>4706</v>
      </c>
      <c r="B83">
        <v>0.825</v>
      </c>
      <c r="C83">
        <v>0.504</v>
      </c>
      <c r="D83" t="s">
        <v>5072</v>
      </c>
      <c r="E83">
        <v>377</v>
      </c>
      <c r="F83">
        <v>49.7</v>
      </c>
      <c r="G83">
        <v>63.2</v>
      </c>
      <c r="H83" t="s">
        <v>5082</v>
      </c>
    </row>
    <row r="84" spans="1:8">
      <c r="A84" t="s">
        <v>4714</v>
      </c>
      <c r="B84">
        <v>0.897</v>
      </c>
      <c r="C84">
        <v>0.661</v>
      </c>
      <c r="D84" t="s">
        <v>5072</v>
      </c>
      <c r="E84">
        <v>546.6</v>
      </c>
      <c r="F84">
        <v>73.2</v>
      </c>
      <c r="G84">
        <v>49.5</v>
      </c>
      <c r="H84" t="s">
        <v>5083</v>
      </c>
    </row>
    <row r="85" spans="1:8">
      <c r="A85" t="s">
        <v>4719</v>
      </c>
      <c r="B85">
        <v>0.6879999999999999</v>
      </c>
      <c r="C85">
        <v>0.704</v>
      </c>
      <c r="D85" t="s">
        <v>5072</v>
      </c>
      <c r="E85">
        <v>370.2</v>
      </c>
      <c r="F85">
        <v>18.6</v>
      </c>
      <c r="G85">
        <v>71.3</v>
      </c>
      <c r="H85" t="s">
        <v>5086</v>
      </c>
    </row>
    <row r="86" spans="1:8">
      <c r="A86" t="s">
        <v>4722</v>
      </c>
      <c r="B86">
        <v>0.6899999999999999</v>
      </c>
      <c r="C86">
        <v>0.698</v>
      </c>
      <c r="D86" t="s">
        <v>5072</v>
      </c>
      <c r="E86">
        <v>317.9</v>
      </c>
      <c r="F86">
        <v>19.7</v>
      </c>
      <c r="G86">
        <v>61.4</v>
      </c>
      <c r="H86" t="s">
        <v>5086</v>
      </c>
    </row>
    <row r="87" spans="1:8">
      <c r="A87" t="s">
        <v>4724</v>
      </c>
      <c r="B87">
        <v>0.68</v>
      </c>
      <c r="C87">
        <v>0.745</v>
      </c>
      <c r="D87" t="s">
        <v>5072</v>
      </c>
      <c r="E87">
        <v>297.6</v>
      </c>
      <c r="F87">
        <v>5.9</v>
      </c>
      <c r="G87">
        <v>81.5</v>
      </c>
      <c r="H87" t="s">
        <v>5086</v>
      </c>
    </row>
    <row r="88" spans="1:8">
      <c r="A88" t="s">
        <v>4726</v>
      </c>
      <c r="B88">
        <v>0.725</v>
      </c>
      <c r="C88">
        <v>0.694</v>
      </c>
      <c r="D88" t="s">
        <v>5072</v>
      </c>
      <c r="E88">
        <v>351.9</v>
      </c>
      <c r="F88">
        <v>17.6</v>
      </c>
      <c r="G88">
        <v>75.3</v>
      </c>
      <c r="H88" t="s">
        <v>5086</v>
      </c>
    </row>
    <row r="89" spans="1:8">
      <c r="A89" t="s">
        <v>4728</v>
      </c>
      <c r="B89">
        <v>0.6850000000000001</v>
      </c>
      <c r="C89">
        <v>0.77</v>
      </c>
      <c r="D89" t="s">
        <v>5072</v>
      </c>
      <c r="E89">
        <v>294.9</v>
      </c>
      <c r="F89">
        <v>2.4</v>
      </c>
      <c r="G89">
        <v>100</v>
      </c>
      <c r="H89" t="s">
        <v>5086</v>
      </c>
    </row>
    <row r="90" spans="1:8">
      <c r="A90" t="s">
        <v>4731</v>
      </c>
      <c r="B90">
        <v>0.759</v>
      </c>
      <c r="C90">
        <v>0.635</v>
      </c>
      <c r="D90" t="s">
        <v>5072</v>
      </c>
      <c r="E90">
        <v>701.3</v>
      </c>
      <c r="F90">
        <v>151.3</v>
      </c>
      <c r="G90">
        <v>31.9</v>
      </c>
      <c r="H90" t="s">
        <v>5090</v>
      </c>
    </row>
    <row r="91" spans="1:8">
      <c r="A91" t="s">
        <v>4734</v>
      </c>
      <c r="B91">
        <v>0.665</v>
      </c>
      <c r="C91">
        <v>0.604</v>
      </c>
      <c r="D91" t="s">
        <v>5072</v>
      </c>
      <c r="E91">
        <v>290.7</v>
      </c>
      <c r="F91">
        <v>13.9</v>
      </c>
      <c r="G91">
        <v>60.9</v>
      </c>
      <c r="H91" t="s">
        <v>5086</v>
      </c>
    </row>
    <row r="92" spans="1:8">
      <c r="A92" t="s">
        <v>4845</v>
      </c>
      <c r="B92">
        <v>0.915</v>
      </c>
      <c r="C92">
        <v>0.741</v>
      </c>
      <c r="D92" t="s">
        <v>5072</v>
      </c>
      <c r="E92">
        <v>472</v>
      </c>
      <c r="F92">
        <v>34.3</v>
      </c>
      <c r="G92">
        <v>52.8</v>
      </c>
      <c r="H92" t="s">
        <v>5083</v>
      </c>
    </row>
    <row r="93" spans="1:8">
      <c r="A93" t="s">
        <v>4849</v>
      </c>
      <c r="B93">
        <v>0.973</v>
      </c>
      <c r="C93">
        <v>0.695</v>
      </c>
      <c r="D93" t="s">
        <v>5072</v>
      </c>
      <c r="E93">
        <v>591.1</v>
      </c>
      <c r="F93">
        <v>67.40000000000001</v>
      </c>
      <c r="G93">
        <v>53.8</v>
      </c>
      <c r="H93" t="s">
        <v>5082</v>
      </c>
    </row>
    <row r="94" spans="1:8">
      <c r="A94" t="s">
        <v>4851</v>
      </c>
      <c r="B94">
        <v>0.582</v>
      </c>
      <c r="C94">
        <v>0.251</v>
      </c>
      <c r="D94" t="s">
        <v>5081</v>
      </c>
      <c r="E94">
        <v>499.6</v>
      </c>
      <c r="F94">
        <v>147.3</v>
      </c>
      <c r="G94">
        <v>59</v>
      </c>
      <c r="H94" t="s">
        <v>5091</v>
      </c>
    </row>
    <row r="95" spans="1:8">
      <c r="A95" t="s">
        <v>4857</v>
      </c>
      <c r="B95">
        <v>0.602</v>
      </c>
      <c r="C95">
        <v>0.516</v>
      </c>
      <c r="D95" t="s">
        <v>5072</v>
      </c>
      <c r="E95">
        <v>391</v>
      </c>
      <c r="F95">
        <v>58.5</v>
      </c>
      <c r="G95">
        <v>70.40000000000001</v>
      </c>
      <c r="H95" t="s">
        <v>5085</v>
      </c>
    </row>
    <row r="96" spans="1:8">
      <c r="A96" t="s">
        <v>4860</v>
      </c>
      <c r="B96">
        <v>0.876</v>
      </c>
      <c r="C96">
        <v>0.47</v>
      </c>
      <c r="D96" t="s">
        <v>5072</v>
      </c>
      <c r="E96">
        <v>440.8</v>
      </c>
      <c r="F96">
        <v>72.40000000000001</v>
      </c>
      <c r="G96">
        <v>55.4</v>
      </c>
      <c r="H96" t="s">
        <v>5085</v>
      </c>
    </row>
    <row r="97" spans="1:8">
      <c r="A97" t="s">
        <v>4861</v>
      </c>
      <c r="B97">
        <v>0.643</v>
      </c>
      <c r="C97">
        <v>0.397</v>
      </c>
      <c r="D97" t="s">
        <v>5079</v>
      </c>
      <c r="E97">
        <v>301.8</v>
      </c>
      <c r="F97">
        <v>40.1</v>
      </c>
      <c r="G97">
        <v>57.2</v>
      </c>
      <c r="H97" t="s">
        <v>5091</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93"/>
  <sheetViews>
    <sheetView workbookViewId="0"/>
  </sheetViews>
  <sheetFormatPr defaultRowHeight="15"/>
  <sheetData>
    <row r="1" spans="1:39">
      <c r="A1" s="1" t="s">
        <v>5578</v>
      </c>
      <c r="B1" s="1"/>
      <c r="C1" s="1"/>
      <c r="D1" s="1"/>
      <c r="E1" s="1"/>
      <c r="F1" s="1"/>
      <c r="G1" s="1"/>
      <c r="H1" s="1"/>
      <c r="I1" s="1"/>
      <c r="J1" s="1"/>
      <c r="K1" s="1" t="s">
        <v>5579</v>
      </c>
      <c r="L1" s="1"/>
      <c r="M1" s="1"/>
      <c r="N1" s="1"/>
      <c r="O1" s="1"/>
      <c r="P1" s="1" t="s">
        <v>5580</v>
      </c>
      <c r="Q1" s="1" t="s">
        <v>5581</v>
      </c>
      <c r="R1" s="1"/>
      <c r="S1" s="1"/>
      <c r="T1" s="1"/>
      <c r="U1" s="1"/>
      <c r="V1" s="1"/>
      <c r="W1" s="1"/>
      <c r="X1" s="1"/>
      <c r="Y1" s="1"/>
      <c r="Z1" s="1"/>
      <c r="AA1" s="1"/>
      <c r="AB1" s="1"/>
      <c r="AC1" s="1"/>
      <c r="AD1" s="1"/>
      <c r="AE1" s="1"/>
      <c r="AF1" s="1" t="s">
        <v>5582</v>
      </c>
      <c r="AG1" s="1"/>
      <c r="AH1" s="1"/>
      <c r="AI1" s="1"/>
      <c r="AJ1" s="1"/>
      <c r="AK1" s="1"/>
      <c r="AL1" s="1" t="s">
        <v>5583</v>
      </c>
      <c r="AM1" s="1"/>
    </row>
    <row r="2" spans="1:39">
      <c r="A2" s="6" t="s">
        <v>5093</v>
      </c>
      <c r="B2" s="6" t="s">
        <v>5094</v>
      </c>
      <c r="C2" s="6" t="s">
        <v>4586</v>
      </c>
      <c r="D2" s="6" t="s">
        <v>5095</v>
      </c>
      <c r="E2" s="6" t="s">
        <v>4588</v>
      </c>
      <c r="F2" s="6" t="s">
        <v>5096</v>
      </c>
      <c r="G2" s="6" t="s">
        <v>4325</v>
      </c>
      <c r="H2" s="6" t="s">
        <v>5097</v>
      </c>
      <c r="I2" s="6" t="s">
        <v>5098</v>
      </c>
      <c r="J2" s="6" t="s">
        <v>5099</v>
      </c>
      <c r="K2" s="6" t="s">
        <v>5100</v>
      </c>
      <c r="L2" s="6" t="s">
        <v>5101</v>
      </c>
      <c r="M2" s="6" t="s">
        <v>5102</v>
      </c>
      <c r="N2" s="6" t="s">
        <v>5103</v>
      </c>
      <c r="O2" s="6" t="s">
        <v>5104</v>
      </c>
      <c r="P2" s="6" t="s">
        <v>5105</v>
      </c>
      <c r="Q2" s="6" t="s">
        <v>5106</v>
      </c>
      <c r="R2" s="6" t="s">
        <v>5107</v>
      </c>
      <c r="S2" s="6" t="s">
        <v>5108</v>
      </c>
      <c r="T2" s="6" t="s">
        <v>5109</v>
      </c>
      <c r="U2" s="6" t="s">
        <v>5110</v>
      </c>
      <c r="V2" s="6" t="s">
        <v>5111</v>
      </c>
      <c r="W2" s="6" t="s">
        <v>5112</v>
      </c>
      <c r="X2" s="6" t="s">
        <v>5113</v>
      </c>
      <c r="Y2" s="6" t="s">
        <v>5114</v>
      </c>
      <c r="Z2" s="6" t="s">
        <v>5115</v>
      </c>
      <c r="AA2" s="6" t="s">
        <v>5116</v>
      </c>
      <c r="AB2" s="6" t="s">
        <v>5117</v>
      </c>
      <c r="AC2" s="6" t="s">
        <v>5118</v>
      </c>
      <c r="AD2" s="6" t="s">
        <v>5119</v>
      </c>
      <c r="AE2" s="6" t="s">
        <v>5120</v>
      </c>
      <c r="AF2" s="6" t="s">
        <v>5121</v>
      </c>
      <c r="AG2" s="6" t="s">
        <v>5122</v>
      </c>
      <c r="AH2" s="6" t="s">
        <v>5123</v>
      </c>
      <c r="AI2" s="6" t="s">
        <v>5124</v>
      </c>
      <c r="AJ2" s="6" t="s">
        <v>5125</v>
      </c>
      <c r="AK2" s="6" t="s">
        <v>5126</v>
      </c>
      <c r="AL2" s="6" t="s">
        <v>5127</v>
      </c>
    </row>
    <row r="3" spans="1:39">
      <c r="A3" t="s">
        <v>5128</v>
      </c>
      <c r="B3" t="s">
        <v>4964</v>
      </c>
      <c r="C3" t="s">
        <v>4967</v>
      </c>
      <c r="D3">
        <v>0.68</v>
      </c>
      <c r="E3" t="s">
        <v>4970</v>
      </c>
      <c r="F3">
        <v>9.17</v>
      </c>
      <c r="G3">
        <v>0</v>
      </c>
      <c r="H3">
        <v>1</v>
      </c>
      <c r="I3" t="s">
        <v>5276</v>
      </c>
      <c r="K3" t="s">
        <v>5283</v>
      </c>
      <c r="L3" t="s">
        <v>5284</v>
      </c>
      <c r="M3" t="s">
        <v>5285</v>
      </c>
      <c r="N3">
        <v>9</v>
      </c>
      <c r="O3" t="s">
        <v>5329</v>
      </c>
      <c r="P3" t="s">
        <v>5381</v>
      </c>
      <c r="Q3">
        <v>7</v>
      </c>
      <c r="R3">
        <v>3</v>
      </c>
      <c r="S3">
        <v>0.01</v>
      </c>
      <c r="T3">
        <v>4.75</v>
      </c>
      <c r="U3">
        <v>565.0700000000001</v>
      </c>
      <c r="V3">
        <v>133.24</v>
      </c>
      <c r="W3">
        <v>4.64</v>
      </c>
      <c r="X3">
        <v>2.68</v>
      </c>
      <c r="Y3">
        <v>4.01</v>
      </c>
      <c r="Z3">
        <v>3</v>
      </c>
      <c r="AA3" t="s">
        <v>5529</v>
      </c>
      <c r="AB3">
        <v>1</v>
      </c>
      <c r="AC3">
        <v>10</v>
      </c>
      <c r="AD3">
        <v>2.291666666666667</v>
      </c>
      <c r="AF3" t="s">
        <v>5534</v>
      </c>
      <c r="AI3">
        <v>0</v>
      </c>
      <c r="AJ3">
        <v>0</v>
      </c>
      <c r="AK3" t="s">
        <v>5536</v>
      </c>
      <c r="AL3" t="s">
        <v>5536</v>
      </c>
    </row>
    <row r="4" spans="1:39">
      <c r="A4" t="s">
        <v>5129</v>
      </c>
      <c r="B4" t="s">
        <v>4964</v>
      </c>
      <c r="C4" t="s">
        <v>4967</v>
      </c>
      <c r="D4">
        <v>1</v>
      </c>
      <c r="E4" t="s">
        <v>4970</v>
      </c>
      <c r="F4">
        <v>9</v>
      </c>
      <c r="G4">
        <v>0.64</v>
      </c>
      <c r="H4">
        <v>2</v>
      </c>
      <c r="I4" t="s">
        <v>5276</v>
      </c>
      <c r="K4" t="s">
        <v>5283</v>
      </c>
      <c r="L4" t="s">
        <v>5284</v>
      </c>
      <c r="M4" t="s">
        <v>5285</v>
      </c>
      <c r="N4">
        <v>9</v>
      </c>
      <c r="O4" t="s">
        <v>5329</v>
      </c>
      <c r="P4" t="s">
        <v>5382</v>
      </c>
      <c r="Q4">
        <v>9</v>
      </c>
      <c r="R4">
        <v>4</v>
      </c>
      <c r="S4">
        <v>-0.78</v>
      </c>
      <c r="T4">
        <v>4</v>
      </c>
      <c r="U4">
        <v>702.63</v>
      </c>
      <c r="V4">
        <v>179.41</v>
      </c>
      <c r="W4">
        <v>4.12</v>
      </c>
      <c r="X4">
        <v>2.66</v>
      </c>
      <c r="Y4">
        <v>3.97</v>
      </c>
      <c r="Z4">
        <v>3</v>
      </c>
      <c r="AA4" t="s">
        <v>5529</v>
      </c>
      <c r="AB4">
        <v>1</v>
      </c>
      <c r="AC4">
        <v>12</v>
      </c>
      <c r="AD4">
        <v>2.5</v>
      </c>
      <c r="AF4" t="s">
        <v>5534</v>
      </c>
      <c r="AI4">
        <v>0</v>
      </c>
      <c r="AJ4">
        <v>0</v>
      </c>
      <c r="AK4" t="s">
        <v>5536</v>
      </c>
      <c r="AL4" t="s">
        <v>5536</v>
      </c>
    </row>
    <row r="5" spans="1:39">
      <c r="A5" t="s">
        <v>5130</v>
      </c>
      <c r="B5" t="s">
        <v>4964</v>
      </c>
      <c r="C5" t="s">
        <v>4967</v>
      </c>
      <c r="D5">
        <v>1.4</v>
      </c>
      <c r="E5" t="s">
        <v>4970</v>
      </c>
      <c r="F5">
        <v>8.85</v>
      </c>
      <c r="G5">
        <v>0</v>
      </c>
      <c r="H5">
        <v>1</v>
      </c>
      <c r="I5" t="s">
        <v>5276</v>
      </c>
      <c r="K5" t="s">
        <v>5283</v>
      </c>
      <c r="L5" t="s">
        <v>5284</v>
      </c>
      <c r="M5" t="s">
        <v>5286</v>
      </c>
      <c r="N5">
        <v>9</v>
      </c>
      <c r="O5" t="s">
        <v>5330</v>
      </c>
      <c r="P5" t="s">
        <v>5383</v>
      </c>
      <c r="Q5">
        <v>9</v>
      </c>
      <c r="R5">
        <v>11</v>
      </c>
      <c r="S5">
        <v>-5.63</v>
      </c>
      <c r="T5">
        <v>2.08</v>
      </c>
      <c r="U5">
        <v>873.71</v>
      </c>
      <c r="V5">
        <v>311.85</v>
      </c>
      <c r="W5">
        <v>0.95</v>
      </c>
      <c r="X5">
        <v>1.06</v>
      </c>
      <c r="Y5">
        <v>0</v>
      </c>
      <c r="Z5">
        <v>2</v>
      </c>
      <c r="AA5" t="s">
        <v>5529</v>
      </c>
      <c r="AB5">
        <v>2</v>
      </c>
      <c r="AC5">
        <v>23</v>
      </c>
      <c r="AD5">
        <v>3</v>
      </c>
      <c r="AF5" t="s">
        <v>5534</v>
      </c>
      <c r="AI5">
        <v>0</v>
      </c>
      <c r="AJ5">
        <v>0</v>
      </c>
      <c r="AK5" t="s">
        <v>5537</v>
      </c>
      <c r="AL5" t="s">
        <v>5537</v>
      </c>
    </row>
    <row r="6" spans="1:39">
      <c r="A6" t="s">
        <v>5131</v>
      </c>
      <c r="B6" t="s">
        <v>4964</v>
      </c>
      <c r="C6" t="s">
        <v>4967</v>
      </c>
      <c r="D6">
        <v>1.7</v>
      </c>
      <c r="E6" t="s">
        <v>4970</v>
      </c>
      <c r="F6">
        <v>8.77</v>
      </c>
      <c r="G6">
        <v>0</v>
      </c>
      <c r="H6">
        <v>1</v>
      </c>
      <c r="I6" t="s">
        <v>5276</v>
      </c>
      <c r="K6" t="s">
        <v>5283</v>
      </c>
      <c r="L6" t="s">
        <v>5284</v>
      </c>
      <c r="M6" t="s">
        <v>5287</v>
      </c>
      <c r="N6">
        <v>9</v>
      </c>
      <c r="O6" t="s">
        <v>5331</v>
      </c>
      <c r="P6" t="s">
        <v>5384</v>
      </c>
      <c r="Q6">
        <v>5</v>
      </c>
      <c r="R6">
        <v>7</v>
      </c>
      <c r="S6">
        <v>-3.37</v>
      </c>
      <c r="T6">
        <v>2.97</v>
      </c>
      <c r="U6">
        <v>689.49</v>
      </c>
      <c r="V6">
        <v>216.35</v>
      </c>
      <c r="W6">
        <v>2.62</v>
      </c>
      <c r="X6">
        <v>1.06</v>
      </c>
      <c r="Y6">
        <v>0</v>
      </c>
      <c r="Z6">
        <v>3</v>
      </c>
      <c r="AA6" t="s">
        <v>5529</v>
      </c>
      <c r="AB6">
        <v>2</v>
      </c>
      <c r="AC6">
        <v>14</v>
      </c>
      <c r="AD6">
        <v>3</v>
      </c>
      <c r="AF6" t="s">
        <v>5534</v>
      </c>
      <c r="AI6">
        <v>0</v>
      </c>
      <c r="AJ6">
        <v>0</v>
      </c>
      <c r="AK6" t="s">
        <v>5538</v>
      </c>
      <c r="AL6" t="s">
        <v>5538</v>
      </c>
    </row>
    <row r="7" spans="1:39">
      <c r="A7" t="s">
        <v>5132</v>
      </c>
      <c r="B7" t="s">
        <v>4964</v>
      </c>
      <c r="C7" t="s">
        <v>4967</v>
      </c>
      <c r="D7">
        <v>2</v>
      </c>
      <c r="E7" t="s">
        <v>4970</v>
      </c>
      <c r="F7">
        <v>8.699999999999999</v>
      </c>
      <c r="G7">
        <v>0.6899999999999999</v>
      </c>
      <c r="H7">
        <v>2</v>
      </c>
      <c r="I7" t="s">
        <v>5276</v>
      </c>
      <c r="K7" t="s">
        <v>5283</v>
      </c>
      <c r="L7" t="s">
        <v>5284</v>
      </c>
      <c r="M7" t="s">
        <v>5285</v>
      </c>
      <c r="N7">
        <v>9</v>
      </c>
      <c r="O7" t="s">
        <v>5329</v>
      </c>
      <c r="P7" t="s">
        <v>5385</v>
      </c>
      <c r="Q7">
        <v>8</v>
      </c>
      <c r="R7">
        <v>4</v>
      </c>
      <c r="S7">
        <v>-0.91</v>
      </c>
      <c r="T7">
        <v>3.83</v>
      </c>
      <c r="U7">
        <v>624.54</v>
      </c>
      <c r="V7">
        <v>159.26</v>
      </c>
      <c r="W7">
        <v>4.33</v>
      </c>
      <c r="X7">
        <v>2.66</v>
      </c>
      <c r="Y7">
        <v>3.98</v>
      </c>
      <c r="Z7">
        <v>3</v>
      </c>
      <c r="AA7" t="s">
        <v>5529</v>
      </c>
      <c r="AB7">
        <v>1</v>
      </c>
      <c r="AC7">
        <v>10</v>
      </c>
      <c r="AD7">
        <v>2.585</v>
      </c>
      <c r="AF7" t="s">
        <v>5534</v>
      </c>
      <c r="AI7">
        <v>0</v>
      </c>
      <c r="AJ7">
        <v>0</v>
      </c>
      <c r="AK7" t="s">
        <v>5536</v>
      </c>
      <c r="AL7" t="s">
        <v>5536</v>
      </c>
    </row>
    <row r="8" spans="1:39">
      <c r="A8" t="s">
        <v>5133</v>
      </c>
      <c r="B8" t="s">
        <v>4964</v>
      </c>
      <c r="C8" t="s">
        <v>4967</v>
      </c>
      <c r="D8">
        <v>2</v>
      </c>
      <c r="E8" t="s">
        <v>4970</v>
      </c>
      <c r="F8">
        <v>8.699999999999999</v>
      </c>
      <c r="G8">
        <v>0.6899999999999999</v>
      </c>
      <c r="H8">
        <v>2</v>
      </c>
      <c r="I8" t="s">
        <v>5276</v>
      </c>
      <c r="K8" t="s">
        <v>5283</v>
      </c>
      <c r="L8" t="s">
        <v>5284</v>
      </c>
      <c r="M8" t="s">
        <v>5285</v>
      </c>
      <c r="N8">
        <v>9</v>
      </c>
      <c r="O8" t="s">
        <v>5329</v>
      </c>
      <c r="P8" t="s">
        <v>5386</v>
      </c>
      <c r="Q8">
        <v>8</v>
      </c>
      <c r="R8">
        <v>4</v>
      </c>
      <c r="S8">
        <v>-0.89</v>
      </c>
      <c r="T8">
        <v>3.85</v>
      </c>
      <c r="U8">
        <v>666.5700000000001</v>
      </c>
      <c r="V8">
        <v>162.34</v>
      </c>
      <c r="W8">
        <v>4.7</v>
      </c>
      <c r="X8">
        <v>2.66</v>
      </c>
      <c r="Y8">
        <v>3.98</v>
      </c>
      <c r="Z8">
        <v>3</v>
      </c>
      <c r="AA8" t="s">
        <v>5529</v>
      </c>
      <c r="AB8">
        <v>1</v>
      </c>
      <c r="AC8">
        <v>11</v>
      </c>
      <c r="AD8">
        <v>2.575</v>
      </c>
      <c r="AF8" t="s">
        <v>5534</v>
      </c>
      <c r="AI8">
        <v>0</v>
      </c>
      <c r="AJ8">
        <v>0</v>
      </c>
      <c r="AK8" t="s">
        <v>5536</v>
      </c>
      <c r="AL8" t="s">
        <v>5536</v>
      </c>
    </row>
    <row r="9" spans="1:39">
      <c r="A9" t="s">
        <v>5134</v>
      </c>
      <c r="B9" t="s">
        <v>4964</v>
      </c>
      <c r="C9" t="s">
        <v>4967</v>
      </c>
      <c r="D9">
        <v>2.4</v>
      </c>
      <c r="E9" t="s">
        <v>4970</v>
      </c>
      <c r="F9">
        <v>8.619999999999999</v>
      </c>
      <c r="G9">
        <v>0.5600000000000001</v>
      </c>
      <c r="H9">
        <v>3</v>
      </c>
      <c r="I9" t="s">
        <v>5276</v>
      </c>
      <c r="K9" t="s">
        <v>5283</v>
      </c>
      <c r="M9" t="s">
        <v>5288</v>
      </c>
      <c r="N9">
        <v>8</v>
      </c>
      <c r="O9" t="s">
        <v>5332</v>
      </c>
      <c r="P9" t="s">
        <v>5387</v>
      </c>
      <c r="Q9">
        <v>6</v>
      </c>
      <c r="R9">
        <v>8</v>
      </c>
      <c r="S9">
        <v>-6.67</v>
      </c>
      <c r="T9">
        <v>1.03</v>
      </c>
      <c r="U9">
        <v>657.4</v>
      </c>
      <c r="V9">
        <v>253.65</v>
      </c>
      <c r="W9">
        <v>0.86</v>
      </c>
      <c r="X9">
        <v>1.06</v>
      </c>
      <c r="Y9">
        <v>0</v>
      </c>
      <c r="Z9">
        <v>2</v>
      </c>
      <c r="AA9" t="s">
        <v>5529</v>
      </c>
      <c r="AB9">
        <v>2</v>
      </c>
      <c r="AC9">
        <v>14</v>
      </c>
      <c r="AD9">
        <v>3</v>
      </c>
      <c r="AF9" t="s">
        <v>5534</v>
      </c>
      <c r="AI9">
        <v>0</v>
      </c>
      <c r="AJ9">
        <v>0</v>
      </c>
      <c r="AK9" t="s">
        <v>5539</v>
      </c>
      <c r="AL9" t="s">
        <v>5539</v>
      </c>
    </row>
    <row r="10" spans="1:39">
      <c r="A10" t="s">
        <v>5134</v>
      </c>
      <c r="B10" t="s">
        <v>4964</v>
      </c>
      <c r="C10" t="s">
        <v>4967</v>
      </c>
      <c r="D10">
        <v>2.4</v>
      </c>
      <c r="E10" t="s">
        <v>4970</v>
      </c>
      <c r="F10">
        <v>8.619999999999999</v>
      </c>
      <c r="G10">
        <v>0.5600000000000001</v>
      </c>
      <c r="H10">
        <v>3</v>
      </c>
      <c r="I10" t="s">
        <v>5276</v>
      </c>
      <c r="K10" t="s">
        <v>5283</v>
      </c>
      <c r="L10" t="s">
        <v>5284</v>
      </c>
      <c r="M10" t="s">
        <v>5289</v>
      </c>
      <c r="N10">
        <v>9</v>
      </c>
      <c r="O10" t="s">
        <v>5333</v>
      </c>
      <c r="P10" t="s">
        <v>5387</v>
      </c>
      <c r="Q10">
        <v>6</v>
      </c>
      <c r="R10">
        <v>8</v>
      </c>
      <c r="S10">
        <v>-6.67</v>
      </c>
      <c r="T10">
        <v>1.03</v>
      </c>
      <c r="U10">
        <v>657.4</v>
      </c>
      <c r="V10">
        <v>253.65</v>
      </c>
      <c r="W10">
        <v>0.86</v>
      </c>
      <c r="X10">
        <v>1.06</v>
      </c>
      <c r="Y10">
        <v>0</v>
      </c>
      <c r="Z10">
        <v>2</v>
      </c>
      <c r="AA10" t="s">
        <v>5529</v>
      </c>
      <c r="AB10">
        <v>2</v>
      </c>
      <c r="AC10">
        <v>14</v>
      </c>
      <c r="AD10">
        <v>3</v>
      </c>
      <c r="AF10" t="s">
        <v>5534</v>
      </c>
      <c r="AI10">
        <v>0</v>
      </c>
      <c r="AJ10">
        <v>0</v>
      </c>
      <c r="AK10" t="s">
        <v>5540</v>
      </c>
      <c r="AL10" t="s">
        <v>5540</v>
      </c>
    </row>
    <row r="11" spans="1:39">
      <c r="A11" t="s">
        <v>5134</v>
      </c>
      <c r="B11" t="s">
        <v>4964</v>
      </c>
      <c r="C11" t="s">
        <v>4967</v>
      </c>
      <c r="D11">
        <v>2.4</v>
      </c>
      <c r="E11" t="s">
        <v>4970</v>
      </c>
      <c r="F11">
        <v>8.619999999999999</v>
      </c>
      <c r="G11">
        <v>0.5600000000000001</v>
      </c>
      <c r="H11">
        <v>3</v>
      </c>
      <c r="I11" t="s">
        <v>5276</v>
      </c>
      <c r="K11" t="s">
        <v>5283</v>
      </c>
      <c r="L11" t="s">
        <v>5284</v>
      </c>
      <c r="M11" t="s">
        <v>5290</v>
      </c>
      <c r="N11">
        <v>9</v>
      </c>
      <c r="O11" t="s">
        <v>5334</v>
      </c>
      <c r="P11" t="s">
        <v>5387</v>
      </c>
      <c r="Q11">
        <v>6</v>
      </c>
      <c r="R11">
        <v>8</v>
      </c>
      <c r="S11">
        <v>-6.67</v>
      </c>
      <c r="T11">
        <v>1.03</v>
      </c>
      <c r="U11">
        <v>657.4</v>
      </c>
      <c r="V11">
        <v>253.65</v>
      </c>
      <c r="W11">
        <v>0.86</v>
      </c>
      <c r="X11">
        <v>1.06</v>
      </c>
      <c r="Y11">
        <v>0</v>
      </c>
      <c r="Z11">
        <v>2</v>
      </c>
      <c r="AA11" t="s">
        <v>5529</v>
      </c>
      <c r="AB11">
        <v>2</v>
      </c>
      <c r="AC11">
        <v>14</v>
      </c>
      <c r="AD11">
        <v>3</v>
      </c>
      <c r="AF11" t="s">
        <v>5534</v>
      </c>
      <c r="AI11">
        <v>0</v>
      </c>
      <c r="AJ11">
        <v>0</v>
      </c>
      <c r="AK11" t="s">
        <v>5541</v>
      </c>
      <c r="AL11" t="s">
        <v>5541</v>
      </c>
    </row>
    <row r="12" spans="1:39">
      <c r="A12" t="s">
        <v>5134</v>
      </c>
      <c r="B12" t="s">
        <v>4964</v>
      </c>
      <c r="C12" t="s">
        <v>4967</v>
      </c>
      <c r="D12">
        <v>2.4</v>
      </c>
      <c r="E12" t="s">
        <v>4970</v>
      </c>
      <c r="F12">
        <v>8.619999999999999</v>
      </c>
      <c r="G12">
        <v>0.5600000000000001</v>
      </c>
      <c r="H12">
        <v>3</v>
      </c>
      <c r="I12" t="s">
        <v>5276</v>
      </c>
      <c r="K12" t="s">
        <v>5283</v>
      </c>
      <c r="M12" t="s">
        <v>5291</v>
      </c>
      <c r="N12">
        <v>8</v>
      </c>
      <c r="O12" t="s">
        <v>5335</v>
      </c>
      <c r="P12" t="s">
        <v>5387</v>
      </c>
      <c r="Q12">
        <v>6</v>
      </c>
      <c r="R12">
        <v>8</v>
      </c>
      <c r="S12">
        <v>-6.67</v>
      </c>
      <c r="T12">
        <v>1.03</v>
      </c>
      <c r="U12">
        <v>657.4</v>
      </c>
      <c r="V12">
        <v>253.65</v>
      </c>
      <c r="W12">
        <v>0.86</v>
      </c>
      <c r="X12">
        <v>1.06</v>
      </c>
      <c r="Y12">
        <v>0</v>
      </c>
      <c r="Z12">
        <v>2</v>
      </c>
      <c r="AA12" t="s">
        <v>5529</v>
      </c>
      <c r="AB12">
        <v>2</v>
      </c>
      <c r="AC12">
        <v>14</v>
      </c>
      <c r="AD12">
        <v>3</v>
      </c>
      <c r="AF12" t="s">
        <v>5534</v>
      </c>
      <c r="AI12">
        <v>0</v>
      </c>
      <c r="AJ12">
        <v>0</v>
      </c>
      <c r="AK12" t="s">
        <v>5542</v>
      </c>
      <c r="AL12" t="s">
        <v>5542</v>
      </c>
    </row>
    <row r="13" spans="1:39">
      <c r="A13" t="s">
        <v>5134</v>
      </c>
      <c r="B13" t="s">
        <v>4964</v>
      </c>
      <c r="C13" t="s">
        <v>4967</v>
      </c>
      <c r="D13">
        <v>2.4</v>
      </c>
      <c r="E13" t="s">
        <v>4970</v>
      </c>
      <c r="F13">
        <v>8.619999999999999</v>
      </c>
      <c r="G13">
        <v>0.5600000000000001</v>
      </c>
      <c r="H13">
        <v>3</v>
      </c>
      <c r="I13" t="s">
        <v>5276</v>
      </c>
      <c r="K13" t="s">
        <v>5283</v>
      </c>
      <c r="M13" t="s">
        <v>5291</v>
      </c>
      <c r="N13">
        <v>8</v>
      </c>
      <c r="O13" t="s">
        <v>5336</v>
      </c>
      <c r="P13" t="s">
        <v>5387</v>
      </c>
      <c r="Q13">
        <v>6</v>
      </c>
      <c r="R13">
        <v>8</v>
      </c>
      <c r="S13">
        <v>-6.67</v>
      </c>
      <c r="T13">
        <v>1.03</v>
      </c>
      <c r="U13">
        <v>657.4</v>
      </c>
      <c r="V13">
        <v>253.65</v>
      </c>
      <c r="W13">
        <v>0.86</v>
      </c>
      <c r="X13">
        <v>1.06</v>
      </c>
      <c r="Y13">
        <v>0</v>
      </c>
      <c r="Z13">
        <v>2</v>
      </c>
      <c r="AA13" t="s">
        <v>5529</v>
      </c>
      <c r="AB13">
        <v>2</v>
      </c>
      <c r="AC13">
        <v>14</v>
      </c>
      <c r="AD13">
        <v>3</v>
      </c>
      <c r="AF13" t="s">
        <v>5534</v>
      </c>
      <c r="AI13">
        <v>0</v>
      </c>
      <c r="AJ13">
        <v>0</v>
      </c>
      <c r="AK13" t="s">
        <v>5543</v>
      </c>
      <c r="AL13" t="s">
        <v>5543</v>
      </c>
    </row>
    <row r="14" spans="1:39">
      <c r="A14" t="s">
        <v>5134</v>
      </c>
      <c r="B14" t="s">
        <v>4964</v>
      </c>
      <c r="C14" t="s">
        <v>4967</v>
      </c>
      <c r="D14">
        <v>2.4</v>
      </c>
      <c r="E14" t="s">
        <v>4970</v>
      </c>
      <c r="F14">
        <v>8.619999999999999</v>
      </c>
      <c r="G14">
        <v>0.5600000000000001</v>
      </c>
      <c r="H14">
        <v>3</v>
      </c>
      <c r="I14" t="s">
        <v>5276</v>
      </c>
      <c r="K14" t="s">
        <v>5283</v>
      </c>
      <c r="M14" t="s">
        <v>5291</v>
      </c>
      <c r="N14">
        <v>8</v>
      </c>
      <c r="O14" t="s">
        <v>5337</v>
      </c>
      <c r="P14" t="s">
        <v>5387</v>
      </c>
      <c r="Q14">
        <v>6</v>
      </c>
      <c r="R14">
        <v>8</v>
      </c>
      <c r="S14">
        <v>-6.67</v>
      </c>
      <c r="T14">
        <v>1.03</v>
      </c>
      <c r="U14">
        <v>657.4</v>
      </c>
      <c r="V14">
        <v>253.65</v>
      </c>
      <c r="W14">
        <v>0.86</v>
      </c>
      <c r="X14">
        <v>1.06</v>
      </c>
      <c r="Y14">
        <v>0</v>
      </c>
      <c r="Z14">
        <v>2</v>
      </c>
      <c r="AA14" t="s">
        <v>5529</v>
      </c>
      <c r="AB14">
        <v>2</v>
      </c>
      <c r="AC14">
        <v>14</v>
      </c>
      <c r="AD14">
        <v>3</v>
      </c>
      <c r="AF14" t="s">
        <v>5534</v>
      </c>
      <c r="AI14">
        <v>0</v>
      </c>
      <c r="AJ14">
        <v>0</v>
      </c>
      <c r="AK14" t="s">
        <v>5544</v>
      </c>
      <c r="AL14" t="s">
        <v>5544</v>
      </c>
    </row>
    <row r="15" spans="1:39">
      <c r="A15" t="s">
        <v>5135</v>
      </c>
      <c r="B15" t="s">
        <v>4964</v>
      </c>
      <c r="C15" t="s">
        <v>4967</v>
      </c>
      <c r="D15">
        <v>2.4</v>
      </c>
      <c r="E15" t="s">
        <v>4970</v>
      </c>
      <c r="F15">
        <v>8.619999999999999</v>
      </c>
      <c r="G15">
        <v>0</v>
      </c>
      <c r="H15">
        <v>1</v>
      </c>
      <c r="I15" t="s">
        <v>5276</v>
      </c>
      <c r="K15" t="s">
        <v>5283</v>
      </c>
      <c r="M15" t="s">
        <v>5292</v>
      </c>
      <c r="N15">
        <v>8</v>
      </c>
      <c r="O15" t="s">
        <v>5338</v>
      </c>
      <c r="P15" t="s">
        <v>5388</v>
      </c>
      <c r="Q15">
        <v>3</v>
      </c>
      <c r="R15">
        <v>4</v>
      </c>
      <c r="S15">
        <v>-4.45</v>
      </c>
      <c r="T15">
        <v>-0.03</v>
      </c>
      <c r="U15">
        <v>295.18</v>
      </c>
      <c r="V15">
        <v>120.85</v>
      </c>
      <c r="W15">
        <v>0.87</v>
      </c>
      <c r="X15">
        <v>1.06</v>
      </c>
      <c r="Y15">
        <v>9.1</v>
      </c>
      <c r="Z15">
        <v>1</v>
      </c>
      <c r="AA15" t="s">
        <v>5529</v>
      </c>
      <c r="AB15">
        <v>0</v>
      </c>
      <c r="AC15">
        <v>5</v>
      </c>
      <c r="AD15">
        <v>3.45</v>
      </c>
      <c r="AE15" t="s">
        <v>5530</v>
      </c>
      <c r="AF15" t="s">
        <v>5535</v>
      </c>
      <c r="AI15">
        <v>0</v>
      </c>
      <c r="AJ15">
        <v>0</v>
      </c>
      <c r="AK15" t="s">
        <v>5545</v>
      </c>
      <c r="AL15" t="s">
        <v>5545</v>
      </c>
    </row>
    <row r="16" spans="1:39">
      <c r="A16" t="s">
        <v>5136</v>
      </c>
      <c r="B16" t="s">
        <v>4964</v>
      </c>
      <c r="C16" t="s">
        <v>4967</v>
      </c>
      <c r="D16">
        <v>3</v>
      </c>
      <c r="E16" t="s">
        <v>4970</v>
      </c>
      <c r="F16">
        <v>8.52</v>
      </c>
      <c r="G16">
        <v>0.66</v>
      </c>
      <c r="H16">
        <v>2</v>
      </c>
      <c r="I16" t="s">
        <v>5276</v>
      </c>
      <c r="K16" t="s">
        <v>5283</v>
      </c>
      <c r="L16" t="s">
        <v>5284</v>
      </c>
      <c r="M16" t="s">
        <v>5285</v>
      </c>
      <c r="N16">
        <v>9</v>
      </c>
      <c r="O16" t="s">
        <v>5329</v>
      </c>
      <c r="P16" t="s">
        <v>5389</v>
      </c>
      <c r="Q16">
        <v>7</v>
      </c>
      <c r="R16">
        <v>4</v>
      </c>
      <c r="S16">
        <v>-0.6</v>
      </c>
      <c r="T16">
        <v>4.15</v>
      </c>
      <c r="U16">
        <v>618.51</v>
      </c>
      <c r="V16">
        <v>137.43</v>
      </c>
      <c r="W16">
        <v>5.7</v>
      </c>
      <c r="X16">
        <v>2.66</v>
      </c>
      <c r="Y16">
        <v>3.87</v>
      </c>
      <c r="Z16">
        <v>3</v>
      </c>
      <c r="AA16" t="s">
        <v>5529</v>
      </c>
      <c r="AB16">
        <v>2</v>
      </c>
      <c r="AC16">
        <v>10</v>
      </c>
      <c r="AD16">
        <v>2.425</v>
      </c>
      <c r="AF16" t="s">
        <v>5534</v>
      </c>
      <c r="AI16">
        <v>0</v>
      </c>
      <c r="AJ16">
        <v>0</v>
      </c>
      <c r="AK16" t="s">
        <v>5536</v>
      </c>
      <c r="AL16" t="s">
        <v>5536</v>
      </c>
    </row>
    <row r="17" spans="1:38">
      <c r="A17" t="s">
        <v>5137</v>
      </c>
      <c r="B17" t="s">
        <v>4964</v>
      </c>
      <c r="C17" t="s">
        <v>4967</v>
      </c>
      <c r="D17">
        <v>3</v>
      </c>
      <c r="E17" t="s">
        <v>4970</v>
      </c>
      <c r="F17">
        <v>8.52</v>
      </c>
      <c r="G17">
        <v>0.5600000000000001</v>
      </c>
      <c r="H17">
        <v>2</v>
      </c>
      <c r="I17" t="s">
        <v>5276</v>
      </c>
      <c r="K17" t="s">
        <v>5283</v>
      </c>
      <c r="L17" t="s">
        <v>5284</v>
      </c>
      <c r="M17" t="s">
        <v>5285</v>
      </c>
      <c r="N17">
        <v>9</v>
      </c>
      <c r="O17" t="s">
        <v>5329</v>
      </c>
      <c r="P17" t="s">
        <v>5390</v>
      </c>
      <c r="Q17">
        <v>6</v>
      </c>
      <c r="R17">
        <v>4</v>
      </c>
      <c r="S17">
        <v>0.63</v>
      </c>
      <c r="T17">
        <v>5.38</v>
      </c>
      <c r="U17">
        <v>616.53</v>
      </c>
      <c r="V17">
        <v>128.2</v>
      </c>
      <c r="W17">
        <v>6.31</v>
      </c>
      <c r="X17">
        <v>2.66</v>
      </c>
      <c r="Y17">
        <v>3.87</v>
      </c>
      <c r="Z17">
        <v>3</v>
      </c>
      <c r="AA17" t="s">
        <v>5529</v>
      </c>
      <c r="AB17">
        <v>2</v>
      </c>
      <c r="AC17">
        <v>9</v>
      </c>
      <c r="AD17">
        <v>2</v>
      </c>
      <c r="AF17" t="s">
        <v>5534</v>
      </c>
      <c r="AI17">
        <v>0</v>
      </c>
      <c r="AJ17">
        <v>0</v>
      </c>
      <c r="AK17" t="s">
        <v>5536</v>
      </c>
      <c r="AL17" t="s">
        <v>5536</v>
      </c>
    </row>
    <row r="18" spans="1:38">
      <c r="A18" t="s">
        <v>5138</v>
      </c>
      <c r="B18" t="s">
        <v>4964</v>
      </c>
      <c r="C18" t="s">
        <v>4967</v>
      </c>
      <c r="D18">
        <v>3</v>
      </c>
      <c r="E18" t="s">
        <v>4970</v>
      </c>
      <c r="F18">
        <v>8.52</v>
      </c>
      <c r="G18">
        <v>0.66</v>
      </c>
      <c r="H18">
        <v>2</v>
      </c>
      <c r="I18" t="s">
        <v>5276</v>
      </c>
      <c r="K18" t="s">
        <v>5283</v>
      </c>
      <c r="L18" t="s">
        <v>5284</v>
      </c>
      <c r="M18" t="s">
        <v>5285</v>
      </c>
      <c r="N18">
        <v>9</v>
      </c>
      <c r="O18" t="s">
        <v>5329</v>
      </c>
      <c r="P18" t="s">
        <v>5391</v>
      </c>
      <c r="Q18">
        <v>6</v>
      </c>
      <c r="R18">
        <v>4</v>
      </c>
      <c r="S18">
        <v>0.18</v>
      </c>
      <c r="T18">
        <v>4.92</v>
      </c>
      <c r="U18">
        <v>602.51</v>
      </c>
      <c r="V18">
        <v>128.2</v>
      </c>
      <c r="W18">
        <v>6</v>
      </c>
      <c r="X18">
        <v>2.66</v>
      </c>
      <c r="Y18">
        <v>3.87</v>
      </c>
      <c r="Z18">
        <v>3</v>
      </c>
      <c r="AA18" t="s">
        <v>5529</v>
      </c>
      <c r="AB18">
        <v>2</v>
      </c>
      <c r="AC18">
        <v>9</v>
      </c>
      <c r="AD18">
        <v>2.04</v>
      </c>
      <c r="AF18" t="s">
        <v>5534</v>
      </c>
      <c r="AI18">
        <v>0</v>
      </c>
      <c r="AJ18">
        <v>0</v>
      </c>
      <c r="AK18" t="s">
        <v>5536</v>
      </c>
      <c r="AL18" t="s">
        <v>5536</v>
      </c>
    </row>
    <row r="19" spans="1:38">
      <c r="A19" t="s">
        <v>5139</v>
      </c>
      <c r="B19" t="s">
        <v>4964</v>
      </c>
      <c r="C19" t="s">
        <v>4967</v>
      </c>
      <c r="D19">
        <v>4</v>
      </c>
      <c r="E19" t="s">
        <v>4970</v>
      </c>
      <c r="F19">
        <v>8.4</v>
      </c>
      <c r="G19">
        <v>0.6899999999999999</v>
      </c>
      <c r="H19">
        <v>3</v>
      </c>
      <c r="I19" t="s">
        <v>5276</v>
      </c>
      <c r="K19" t="s">
        <v>5283</v>
      </c>
      <c r="L19" t="s">
        <v>5284</v>
      </c>
      <c r="M19" t="s">
        <v>5285</v>
      </c>
      <c r="N19">
        <v>9</v>
      </c>
      <c r="O19" t="s">
        <v>5329</v>
      </c>
      <c r="P19" t="s">
        <v>5392</v>
      </c>
      <c r="Q19">
        <v>7</v>
      </c>
      <c r="R19">
        <v>3</v>
      </c>
      <c r="S19">
        <v>0.36</v>
      </c>
      <c r="T19">
        <v>5.11</v>
      </c>
      <c r="U19">
        <v>609.52</v>
      </c>
      <c r="V19">
        <v>133.24</v>
      </c>
      <c r="W19">
        <v>4.75</v>
      </c>
      <c r="X19">
        <v>2.66</v>
      </c>
      <c r="Y19">
        <v>3.99</v>
      </c>
      <c r="Z19">
        <v>3</v>
      </c>
      <c r="AA19" t="s">
        <v>5529</v>
      </c>
      <c r="AB19">
        <v>1</v>
      </c>
      <c r="AC19">
        <v>10</v>
      </c>
      <c r="AD19">
        <v>2.166666666666667</v>
      </c>
      <c r="AF19" t="s">
        <v>5534</v>
      </c>
      <c r="AI19">
        <v>0</v>
      </c>
      <c r="AJ19">
        <v>0</v>
      </c>
      <c r="AK19" t="s">
        <v>5536</v>
      </c>
      <c r="AL19" t="s">
        <v>5536</v>
      </c>
    </row>
    <row r="20" spans="1:38">
      <c r="A20" t="s">
        <v>5139</v>
      </c>
      <c r="B20" t="s">
        <v>4964</v>
      </c>
      <c r="C20" t="s">
        <v>4967</v>
      </c>
      <c r="D20">
        <v>4</v>
      </c>
      <c r="E20" t="s">
        <v>4970</v>
      </c>
      <c r="F20">
        <v>8.4</v>
      </c>
      <c r="G20">
        <v>0.6899999999999999</v>
      </c>
      <c r="H20">
        <v>3</v>
      </c>
      <c r="I20" t="s">
        <v>5276</v>
      </c>
      <c r="K20" t="s">
        <v>5283</v>
      </c>
      <c r="M20" t="s">
        <v>5291</v>
      </c>
      <c r="N20">
        <v>8</v>
      </c>
      <c r="O20" t="s">
        <v>5336</v>
      </c>
      <c r="P20" t="s">
        <v>5392</v>
      </c>
      <c r="Q20">
        <v>7</v>
      </c>
      <c r="R20">
        <v>3</v>
      </c>
      <c r="S20">
        <v>0.36</v>
      </c>
      <c r="T20">
        <v>5.11</v>
      </c>
      <c r="U20">
        <v>609.52</v>
      </c>
      <c r="V20">
        <v>133.24</v>
      </c>
      <c r="W20">
        <v>4.75</v>
      </c>
      <c r="X20">
        <v>2.66</v>
      </c>
      <c r="Y20">
        <v>3.99</v>
      </c>
      <c r="Z20">
        <v>3</v>
      </c>
      <c r="AA20" t="s">
        <v>5529</v>
      </c>
      <c r="AB20">
        <v>1</v>
      </c>
      <c r="AC20">
        <v>10</v>
      </c>
      <c r="AD20">
        <v>2.166666666666667</v>
      </c>
      <c r="AF20" t="s">
        <v>5534</v>
      </c>
      <c r="AI20">
        <v>0</v>
      </c>
      <c r="AJ20">
        <v>0</v>
      </c>
      <c r="AK20" t="s">
        <v>5543</v>
      </c>
      <c r="AL20" t="s">
        <v>5543</v>
      </c>
    </row>
    <row r="21" spans="1:38">
      <c r="A21" t="s">
        <v>5139</v>
      </c>
      <c r="B21" t="s">
        <v>4964</v>
      </c>
      <c r="C21" t="s">
        <v>4967</v>
      </c>
      <c r="D21">
        <v>4</v>
      </c>
      <c r="E21" t="s">
        <v>4970</v>
      </c>
      <c r="F21">
        <v>8.4</v>
      </c>
      <c r="G21">
        <v>0.6899999999999999</v>
      </c>
      <c r="H21">
        <v>3</v>
      </c>
      <c r="I21" t="s">
        <v>5276</v>
      </c>
      <c r="K21" t="s">
        <v>5283</v>
      </c>
      <c r="L21" t="s">
        <v>5284</v>
      </c>
      <c r="M21" t="s">
        <v>5286</v>
      </c>
      <c r="N21">
        <v>9</v>
      </c>
      <c r="O21" t="s">
        <v>5330</v>
      </c>
      <c r="P21" t="s">
        <v>5392</v>
      </c>
      <c r="Q21">
        <v>7</v>
      </c>
      <c r="R21">
        <v>3</v>
      </c>
      <c r="S21">
        <v>0.36</v>
      </c>
      <c r="T21">
        <v>5.11</v>
      </c>
      <c r="U21">
        <v>609.52</v>
      </c>
      <c r="V21">
        <v>133.24</v>
      </c>
      <c r="W21">
        <v>4.75</v>
      </c>
      <c r="X21">
        <v>2.66</v>
      </c>
      <c r="Y21">
        <v>3.99</v>
      </c>
      <c r="Z21">
        <v>3</v>
      </c>
      <c r="AA21" t="s">
        <v>5529</v>
      </c>
      <c r="AB21">
        <v>1</v>
      </c>
      <c r="AC21">
        <v>10</v>
      </c>
      <c r="AD21">
        <v>2.166666666666667</v>
      </c>
      <c r="AF21" t="s">
        <v>5534</v>
      </c>
      <c r="AI21">
        <v>0</v>
      </c>
      <c r="AJ21">
        <v>0</v>
      </c>
      <c r="AK21" t="s">
        <v>5537</v>
      </c>
      <c r="AL21" t="s">
        <v>5537</v>
      </c>
    </row>
    <row r="22" spans="1:38">
      <c r="A22" t="s">
        <v>5140</v>
      </c>
      <c r="B22" t="s">
        <v>4964</v>
      </c>
      <c r="C22" t="s">
        <v>4967</v>
      </c>
      <c r="D22">
        <v>4</v>
      </c>
      <c r="E22" t="s">
        <v>4970</v>
      </c>
      <c r="F22">
        <v>8.4</v>
      </c>
      <c r="G22">
        <v>0.67</v>
      </c>
      <c r="H22">
        <v>2</v>
      </c>
      <c r="I22" t="s">
        <v>5276</v>
      </c>
      <c r="K22" t="s">
        <v>5283</v>
      </c>
      <c r="L22" t="s">
        <v>5284</v>
      </c>
      <c r="M22" t="s">
        <v>5285</v>
      </c>
      <c r="N22">
        <v>9</v>
      </c>
      <c r="O22" t="s">
        <v>5329</v>
      </c>
      <c r="P22" t="s">
        <v>5393</v>
      </c>
      <c r="Q22">
        <v>6</v>
      </c>
      <c r="R22">
        <v>4</v>
      </c>
      <c r="S22">
        <v>0.11</v>
      </c>
      <c r="T22">
        <v>4.86</v>
      </c>
      <c r="U22">
        <v>622.9299999999999</v>
      </c>
      <c r="V22">
        <v>128.2</v>
      </c>
      <c r="W22">
        <v>6.35</v>
      </c>
      <c r="X22">
        <v>2.66</v>
      </c>
      <c r="Y22">
        <v>3.87</v>
      </c>
      <c r="Z22">
        <v>3</v>
      </c>
      <c r="AA22" t="s">
        <v>5529</v>
      </c>
      <c r="AB22">
        <v>2</v>
      </c>
      <c r="AC22">
        <v>9</v>
      </c>
      <c r="AD22">
        <v>2.07</v>
      </c>
      <c r="AF22" t="s">
        <v>5534</v>
      </c>
      <c r="AI22">
        <v>0</v>
      </c>
      <c r="AJ22">
        <v>0</v>
      </c>
      <c r="AK22" t="s">
        <v>5536</v>
      </c>
      <c r="AL22" t="s">
        <v>5536</v>
      </c>
    </row>
    <row r="23" spans="1:38">
      <c r="A23" t="s">
        <v>5141</v>
      </c>
      <c r="B23" t="s">
        <v>4964</v>
      </c>
      <c r="C23" t="s">
        <v>4967</v>
      </c>
      <c r="D23">
        <v>4</v>
      </c>
      <c r="E23" t="s">
        <v>4970</v>
      </c>
      <c r="F23">
        <v>8.4</v>
      </c>
      <c r="G23">
        <v>0.67</v>
      </c>
      <c r="H23">
        <v>2</v>
      </c>
      <c r="I23" t="s">
        <v>5276</v>
      </c>
      <c r="K23" t="s">
        <v>5283</v>
      </c>
      <c r="L23" t="s">
        <v>5284</v>
      </c>
      <c r="M23" t="s">
        <v>5285</v>
      </c>
      <c r="N23">
        <v>9</v>
      </c>
      <c r="O23" t="s">
        <v>5329</v>
      </c>
      <c r="P23" t="s">
        <v>5394</v>
      </c>
      <c r="Q23">
        <v>7</v>
      </c>
      <c r="R23">
        <v>3</v>
      </c>
      <c r="S23">
        <v>0.82</v>
      </c>
      <c r="T23">
        <v>5.56</v>
      </c>
      <c r="U23">
        <v>623.55</v>
      </c>
      <c r="V23">
        <v>133.24</v>
      </c>
      <c r="W23">
        <v>5.05</v>
      </c>
      <c r="X23">
        <v>2.66</v>
      </c>
      <c r="Y23">
        <v>3.98</v>
      </c>
      <c r="Z23">
        <v>3</v>
      </c>
      <c r="AA23" t="s">
        <v>5529</v>
      </c>
      <c r="AB23">
        <v>2</v>
      </c>
      <c r="AC23">
        <v>10</v>
      </c>
      <c r="AD23">
        <v>2.166666666666667</v>
      </c>
      <c r="AF23" t="s">
        <v>5534</v>
      </c>
      <c r="AI23">
        <v>0</v>
      </c>
      <c r="AJ23">
        <v>0</v>
      </c>
      <c r="AK23" t="s">
        <v>5536</v>
      </c>
      <c r="AL23" t="s">
        <v>5536</v>
      </c>
    </row>
    <row r="24" spans="1:38">
      <c r="A24" t="s">
        <v>5142</v>
      </c>
      <c r="B24" t="s">
        <v>4964</v>
      </c>
      <c r="C24" t="s">
        <v>4967</v>
      </c>
      <c r="D24">
        <v>4.9</v>
      </c>
      <c r="E24" t="s">
        <v>4970</v>
      </c>
      <c r="F24">
        <v>8.31</v>
      </c>
      <c r="G24">
        <v>0.5</v>
      </c>
      <c r="H24">
        <v>2</v>
      </c>
      <c r="I24" t="s">
        <v>5276</v>
      </c>
      <c r="K24" t="s">
        <v>5283</v>
      </c>
      <c r="L24" t="s">
        <v>5284</v>
      </c>
      <c r="M24" t="s">
        <v>5293</v>
      </c>
      <c r="N24">
        <v>9</v>
      </c>
      <c r="O24" t="s">
        <v>5339</v>
      </c>
      <c r="P24" t="s">
        <v>5395</v>
      </c>
      <c r="Q24">
        <v>6</v>
      </c>
      <c r="R24">
        <v>8</v>
      </c>
      <c r="S24">
        <v>-4.14</v>
      </c>
      <c r="T24">
        <v>2.31</v>
      </c>
      <c r="U24">
        <v>705.49</v>
      </c>
      <c r="V24">
        <v>236.58</v>
      </c>
      <c r="W24">
        <v>2.33</v>
      </c>
      <c r="X24">
        <v>1.06</v>
      </c>
      <c r="Y24">
        <v>0</v>
      </c>
      <c r="Z24">
        <v>3</v>
      </c>
      <c r="AA24" t="s">
        <v>5529</v>
      </c>
      <c r="AB24">
        <v>2</v>
      </c>
      <c r="AC24">
        <v>14</v>
      </c>
      <c r="AD24">
        <v>3</v>
      </c>
      <c r="AF24" t="s">
        <v>5534</v>
      </c>
      <c r="AI24">
        <v>0</v>
      </c>
      <c r="AJ24">
        <v>0</v>
      </c>
      <c r="AK24" t="s">
        <v>5546</v>
      </c>
      <c r="AL24" t="s">
        <v>5546</v>
      </c>
    </row>
    <row r="25" spans="1:38">
      <c r="A25" t="s">
        <v>5143</v>
      </c>
      <c r="B25" t="s">
        <v>4964</v>
      </c>
      <c r="C25" t="s">
        <v>4967</v>
      </c>
      <c r="D25">
        <v>5</v>
      </c>
      <c r="E25" t="s">
        <v>4970</v>
      </c>
      <c r="F25">
        <v>8.300000000000001</v>
      </c>
      <c r="G25">
        <v>0.6899999999999999</v>
      </c>
      <c r="H25">
        <v>2</v>
      </c>
      <c r="I25" t="s">
        <v>5277</v>
      </c>
      <c r="K25" t="s">
        <v>5283</v>
      </c>
      <c r="L25" t="s">
        <v>5284</v>
      </c>
      <c r="M25" t="s">
        <v>5285</v>
      </c>
      <c r="N25">
        <v>9</v>
      </c>
      <c r="O25" t="s">
        <v>5329</v>
      </c>
      <c r="P25" t="s">
        <v>5396</v>
      </c>
      <c r="Q25">
        <v>7</v>
      </c>
      <c r="R25">
        <v>3</v>
      </c>
      <c r="S25">
        <v>1.03</v>
      </c>
      <c r="T25">
        <v>5.78</v>
      </c>
      <c r="U25">
        <v>643.97</v>
      </c>
      <c r="V25">
        <v>133.24</v>
      </c>
      <c r="W25">
        <v>5.4</v>
      </c>
      <c r="X25">
        <v>2.66</v>
      </c>
      <c r="Y25">
        <v>3.97</v>
      </c>
      <c r="Z25">
        <v>3</v>
      </c>
      <c r="AA25" t="s">
        <v>5529</v>
      </c>
      <c r="AB25">
        <v>2</v>
      </c>
      <c r="AC25">
        <v>10</v>
      </c>
      <c r="AD25">
        <v>2.166666666666667</v>
      </c>
      <c r="AF25" t="s">
        <v>5534</v>
      </c>
      <c r="AI25">
        <v>0</v>
      </c>
      <c r="AJ25">
        <v>0</v>
      </c>
      <c r="AK25" t="s">
        <v>5536</v>
      </c>
      <c r="AL25" t="s">
        <v>5536</v>
      </c>
    </row>
    <row r="26" spans="1:38">
      <c r="A26" t="s">
        <v>5144</v>
      </c>
      <c r="B26" t="s">
        <v>4964</v>
      </c>
      <c r="C26" t="s">
        <v>4967</v>
      </c>
      <c r="D26">
        <v>6</v>
      </c>
      <c r="E26" t="s">
        <v>4970</v>
      </c>
      <c r="F26">
        <v>8.220000000000001</v>
      </c>
      <c r="G26">
        <v>0.5600000000000001</v>
      </c>
      <c r="H26">
        <v>2</v>
      </c>
      <c r="I26" t="s">
        <v>5277</v>
      </c>
      <c r="K26" t="s">
        <v>5283</v>
      </c>
      <c r="L26" t="s">
        <v>5284</v>
      </c>
      <c r="M26" t="s">
        <v>5285</v>
      </c>
      <c r="N26">
        <v>9</v>
      </c>
      <c r="O26" t="s">
        <v>5329</v>
      </c>
      <c r="P26" t="s">
        <v>5397</v>
      </c>
      <c r="Q26">
        <v>7</v>
      </c>
      <c r="R26">
        <v>3</v>
      </c>
      <c r="S26">
        <v>1.09</v>
      </c>
      <c r="T26">
        <v>5.84</v>
      </c>
      <c r="U26">
        <v>677.52</v>
      </c>
      <c r="V26">
        <v>133.24</v>
      </c>
      <c r="W26">
        <v>5.76</v>
      </c>
      <c r="X26">
        <v>2.66</v>
      </c>
      <c r="Y26">
        <v>3.97</v>
      </c>
      <c r="Z26">
        <v>3</v>
      </c>
      <c r="AA26" t="s">
        <v>5529</v>
      </c>
      <c r="AB26">
        <v>2</v>
      </c>
      <c r="AC26">
        <v>10</v>
      </c>
      <c r="AD26">
        <v>2.166666666666667</v>
      </c>
      <c r="AF26" t="s">
        <v>5534</v>
      </c>
      <c r="AI26">
        <v>0</v>
      </c>
      <c r="AJ26">
        <v>0</v>
      </c>
      <c r="AK26" t="s">
        <v>5536</v>
      </c>
      <c r="AL26" t="s">
        <v>5536</v>
      </c>
    </row>
    <row r="27" spans="1:38">
      <c r="A27" t="s">
        <v>5145</v>
      </c>
      <c r="B27" t="s">
        <v>4964</v>
      </c>
      <c r="C27" t="s">
        <v>4967</v>
      </c>
      <c r="D27">
        <v>6</v>
      </c>
      <c r="E27" t="s">
        <v>4970</v>
      </c>
      <c r="F27">
        <v>8.220000000000001</v>
      </c>
      <c r="G27">
        <v>0.68</v>
      </c>
      <c r="H27">
        <v>2</v>
      </c>
      <c r="I27" t="s">
        <v>5276</v>
      </c>
      <c r="K27" t="s">
        <v>5283</v>
      </c>
      <c r="L27" t="s">
        <v>5284</v>
      </c>
      <c r="M27" t="s">
        <v>5285</v>
      </c>
      <c r="N27">
        <v>9</v>
      </c>
      <c r="O27" t="s">
        <v>5329</v>
      </c>
      <c r="P27" t="s">
        <v>5398</v>
      </c>
      <c r="Q27">
        <v>7</v>
      </c>
      <c r="R27">
        <v>3</v>
      </c>
      <c r="S27">
        <v>1.28</v>
      </c>
      <c r="T27">
        <v>6.03</v>
      </c>
      <c r="U27">
        <v>637.5700000000001</v>
      </c>
      <c r="V27">
        <v>133.24</v>
      </c>
      <c r="W27">
        <v>5.36</v>
      </c>
      <c r="X27">
        <v>2.66</v>
      </c>
      <c r="Y27">
        <v>3.98</v>
      </c>
      <c r="Z27">
        <v>3</v>
      </c>
      <c r="AA27" t="s">
        <v>5529</v>
      </c>
      <c r="AB27">
        <v>2</v>
      </c>
      <c r="AC27">
        <v>10</v>
      </c>
      <c r="AD27">
        <v>2.166666666666667</v>
      </c>
      <c r="AF27" t="s">
        <v>5534</v>
      </c>
      <c r="AI27">
        <v>0</v>
      </c>
      <c r="AJ27">
        <v>0</v>
      </c>
      <c r="AK27" t="s">
        <v>5536</v>
      </c>
      <c r="AL27" t="s">
        <v>5536</v>
      </c>
    </row>
    <row r="28" spans="1:38">
      <c r="A28" t="s">
        <v>5146</v>
      </c>
      <c r="B28" t="s">
        <v>4964</v>
      </c>
      <c r="C28" t="s">
        <v>4967</v>
      </c>
      <c r="D28">
        <v>7</v>
      </c>
      <c r="E28" t="s">
        <v>4970</v>
      </c>
      <c r="F28">
        <v>8.15</v>
      </c>
      <c r="G28">
        <v>0</v>
      </c>
      <c r="H28">
        <v>1</v>
      </c>
      <c r="I28" t="s">
        <v>5276</v>
      </c>
      <c r="K28" t="s">
        <v>5283</v>
      </c>
      <c r="L28" t="s">
        <v>5284</v>
      </c>
      <c r="M28" t="s">
        <v>5285</v>
      </c>
      <c r="N28">
        <v>9</v>
      </c>
      <c r="O28" t="s">
        <v>5329</v>
      </c>
      <c r="P28" t="s">
        <v>5399</v>
      </c>
      <c r="Q28">
        <v>6</v>
      </c>
      <c r="R28">
        <v>4</v>
      </c>
      <c r="S28">
        <v>-0.27</v>
      </c>
      <c r="T28">
        <v>4.48</v>
      </c>
      <c r="U28">
        <v>588.48</v>
      </c>
      <c r="V28">
        <v>128.2</v>
      </c>
      <c r="W28">
        <v>5.7</v>
      </c>
      <c r="X28">
        <v>2.66</v>
      </c>
      <c r="Y28">
        <v>3.87</v>
      </c>
      <c r="Z28">
        <v>3</v>
      </c>
      <c r="AA28" t="s">
        <v>5529</v>
      </c>
      <c r="AB28">
        <v>2</v>
      </c>
      <c r="AC28">
        <v>9</v>
      </c>
      <c r="AD28">
        <v>2.26</v>
      </c>
      <c r="AF28" t="s">
        <v>5534</v>
      </c>
      <c r="AI28">
        <v>0</v>
      </c>
      <c r="AJ28">
        <v>0</v>
      </c>
      <c r="AK28" t="s">
        <v>5536</v>
      </c>
      <c r="AL28" t="s">
        <v>5536</v>
      </c>
    </row>
    <row r="29" spans="1:38">
      <c r="A29" t="s">
        <v>5147</v>
      </c>
      <c r="B29" t="s">
        <v>4964</v>
      </c>
      <c r="C29" t="s">
        <v>4967</v>
      </c>
      <c r="D29">
        <v>8</v>
      </c>
      <c r="E29" t="s">
        <v>4970</v>
      </c>
      <c r="F29">
        <v>8.1</v>
      </c>
      <c r="G29">
        <v>0</v>
      </c>
      <c r="H29">
        <v>1</v>
      </c>
      <c r="I29" t="s">
        <v>5276</v>
      </c>
      <c r="K29" t="s">
        <v>5283</v>
      </c>
      <c r="L29" t="s">
        <v>5284</v>
      </c>
      <c r="M29" t="s">
        <v>5285</v>
      </c>
      <c r="N29">
        <v>9</v>
      </c>
      <c r="O29" t="s">
        <v>5329</v>
      </c>
      <c r="P29" t="s">
        <v>5400</v>
      </c>
      <c r="Q29">
        <v>7</v>
      </c>
      <c r="R29">
        <v>3</v>
      </c>
      <c r="S29">
        <v>-0.12</v>
      </c>
      <c r="T29">
        <v>4.62</v>
      </c>
      <c r="U29">
        <v>544.65</v>
      </c>
      <c r="V29">
        <v>133.24</v>
      </c>
      <c r="W29">
        <v>4.29</v>
      </c>
      <c r="X29">
        <v>2.97</v>
      </c>
      <c r="Y29">
        <v>4.35</v>
      </c>
      <c r="Z29">
        <v>3</v>
      </c>
      <c r="AA29" t="s">
        <v>5529</v>
      </c>
      <c r="AB29">
        <v>1</v>
      </c>
      <c r="AC29">
        <v>10</v>
      </c>
      <c r="AD29">
        <v>2.356666666666666</v>
      </c>
      <c r="AF29" t="s">
        <v>5534</v>
      </c>
      <c r="AI29">
        <v>0</v>
      </c>
      <c r="AJ29">
        <v>0</v>
      </c>
      <c r="AK29" t="s">
        <v>5536</v>
      </c>
      <c r="AL29" t="s">
        <v>5536</v>
      </c>
    </row>
    <row r="30" spans="1:38">
      <c r="A30" t="s">
        <v>5148</v>
      </c>
      <c r="B30" t="s">
        <v>4964</v>
      </c>
      <c r="C30" t="s">
        <v>4967</v>
      </c>
      <c r="D30">
        <v>10</v>
      </c>
      <c r="E30" t="s">
        <v>4970</v>
      </c>
      <c r="F30">
        <v>8</v>
      </c>
      <c r="G30">
        <v>0.6899999999999999</v>
      </c>
      <c r="H30">
        <v>2</v>
      </c>
      <c r="I30" t="s">
        <v>5277</v>
      </c>
      <c r="K30" t="s">
        <v>5283</v>
      </c>
      <c r="L30" t="s">
        <v>5284</v>
      </c>
      <c r="M30" t="s">
        <v>5285</v>
      </c>
      <c r="N30">
        <v>9</v>
      </c>
      <c r="O30" t="s">
        <v>5329</v>
      </c>
      <c r="P30" t="s">
        <v>5401</v>
      </c>
      <c r="Q30">
        <v>7</v>
      </c>
      <c r="R30">
        <v>3</v>
      </c>
      <c r="S30">
        <v>1.03</v>
      </c>
      <c r="T30">
        <v>5.78</v>
      </c>
      <c r="U30">
        <v>643.97</v>
      </c>
      <c r="V30">
        <v>133.24</v>
      </c>
      <c r="W30">
        <v>5.4</v>
      </c>
      <c r="X30">
        <v>2.66</v>
      </c>
      <c r="Y30">
        <v>3.98</v>
      </c>
      <c r="Z30">
        <v>3</v>
      </c>
      <c r="AA30" t="s">
        <v>5529</v>
      </c>
      <c r="AB30">
        <v>2</v>
      </c>
      <c r="AC30">
        <v>10</v>
      </c>
      <c r="AD30">
        <v>2.166666666666667</v>
      </c>
      <c r="AF30" t="s">
        <v>5534</v>
      </c>
      <c r="AI30">
        <v>0</v>
      </c>
      <c r="AJ30">
        <v>0</v>
      </c>
      <c r="AK30" t="s">
        <v>5536</v>
      </c>
      <c r="AL30" t="s">
        <v>5536</v>
      </c>
    </row>
    <row r="31" spans="1:38">
      <c r="A31" t="s">
        <v>5149</v>
      </c>
      <c r="B31" t="s">
        <v>4964</v>
      </c>
      <c r="C31" t="s">
        <v>4967</v>
      </c>
      <c r="D31">
        <v>12.59</v>
      </c>
      <c r="E31" t="s">
        <v>4970</v>
      </c>
      <c r="F31">
        <v>7.9</v>
      </c>
      <c r="G31">
        <v>0.88</v>
      </c>
      <c r="H31">
        <v>3</v>
      </c>
      <c r="I31" t="s">
        <v>5276</v>
      </c>
      <c r="K31" t="s">
        <v>5283</v>
      </c>
      <c r="M31" t="s">
        <v>5291</v>
      </c>
      <c r="N31">
        <v>8</v>
      </c>
      <c r="O31" t="s">
        <v>5340</v>
      </c>
      <c r="P31" t="s">
        <v>5402</v>
      </c>
      <c r="Q31">
        <v>9</v>
      </c>
      <c r="R31">
        <v>5</v>
      </c>
      <c r="S31">
        <v>-1.26</v>
      </c>
      <c r="T31">
        <v>3.5</v>
      </c>
      <c r="U31">
        <v>663.6799999999999</v>
      </c>
      <c r="V31">
        <v>208.87</v>
      </c>
      <c r="W31">
        <v>3.21</v>
      </c>
      <c r="X31">
        <v>2.37</v>
      </c>
      <c r="Y31">
        <v>0</v>
      </c>
      <c r="Z31">
        <v>3</v>
      </c>
      <c r="AA31" t="s">
        <v>5529</v>
      </c>
      <c r="AB31">
        <v>1</v>
      </c>
      <c r="AC31">
        <v>15</v>
      </c>
      <c r="AD31">
        <v>2.75</v>
      </c>
      <c r="AF31" t="s">
        <v>5534</v>
      </c>
      <c r="AI31">
        <v>0</v>
      </c>
      <c r="AJ31">
        <v>0</v>
      </c>
      <c r="AK31" t="s">
        <v>5547</v>
      </c>
      <c r="AL31" t="s">
        <v>5547</v>
      </c>
    </row>
    <row r="32" spans="1:38">
      <c r="A32" t="s">
        <v>5149</v>
      </c>
      <c r="B32" t="s">
        <v>4964</v>
      </c>
      <c r="C32" t="s">
        <v>4967</v>
      </c>
      <c r="D32">
        <v>18</v>
      </c>
      <c r="E32" t="s">
        <v>4970</v>
      </c>
      <c r="F32">
        <v>7.75</v>
      </c>
      <c r="G32">
        <v>0.88</v>
      </c>
      <c r="H32">
        <v>3</v>
      </c>
      <c r="I32" t="s">
        <v>5276</v>
      </c>
      <c r="K32" t="s">
        <v>5283</v>
      </c>
      <c r="M32" t="s">
        <v>5294</v>
      </c>
      <c r="N32">
        <v>8</v>
      </c>
      <c r="O32" t="s">
        <v>5341</v>
      </c>
      <c r="P32" t="s">
        <v>5402</v>
      </c>
      <c r="Q32">
        <v>9</v>
      </c>
      <c r="R32">
        <v>5</v>
      </c>
      <c r="S32">
        <v>-1.26</v>
      </c>
      <c r="T32">
        <v>3.5</v>
      </c>
      <c r="U32">
        <v>663.6799999999999</v>
      </c>
      <c r="V32">
        <v>208.87</v>
      </c>
      <c r="W32">
        <v>3.21</v>
      </c>
      <c r="X32">
        <v>2.37</v>
      </c>
      <c r="Y32">
        <v>0</v>
      </c>
      <c r="Z32">
        <v>3</v>
      </c>
      <c r="AA32" t="s">
        <v>5529</v>
      </c>
      <c r="AB32">
        <v>1</v>
      </c>
      <c r="AC32">
        <v>15</v>
      </c>
      <c r="AD32">
        <v>2.75</v>
      </c>
      <c r="AF32" t="s">
        <v>5534</v>
      </c>
      <c r="AI32">
        <v>0</v>
      </c>
      <c r="AJ32">
        <v>0</v>
      </c>
      <c r="AK32" t="s">
        <v>5548</v>
      </c>
      <c r="AL32" t="s">
        <v>5548</v>
      </c>
    </row>
    <row r="33" spans="1:38">
      <c r="A33" t="s">
        <v>5149</v>
      </c>
      <c r="B33" t="s">
        <v>4964</v>
      </c>
      <c r="C33" t="s">
        <v>4967</v>
      </c>
      <c r="D33">
        <v>18</v>
      </c>
      <c r="E33" t="s">
        <v>4970</v>
      </c>
      <c r="F33">
        <v>7.75</v>
      </c>
      <c r="G33">
        <v>0.88</v>
      </c>
      <c r="H33">
        <v>3</v>
      </c>
      <c r="I33" t="s">
        <v>5276</v>
      </c>
      <c r="K33" t="s">
        <v>5283</v>
      </c>
      <c r="M33" t="s">
        <v>5295</v>
      </c>
      <c r="N33">
        <v>8</v>
      </c>
      <c r="O33" t="s">
        <v>5342</v>
      </c>
      <c r="P33" t="s">
        <v>5402</v>
      </c>
      <c r="Q33">
        <v>9</v>
      </c>
      <c r="R33">
        <v>5</v>
      </c>
      <c r="S33">
        <v>-1.26</v>
      </c>
      <c r="T33">
        <v>3.5</v>
      </c>
      <c r="U33">
        <v>663.6799999999999</v>
      </c>
      <c r="V33">
        <v>208.87</v>
      </c>
      <c r="W33">
        <v>3.21</v>
      </c>
      <c r="X33">
        <v>2.37</v>
      </c>
      <c r="Y33">
        <v>0</v>
      </c>
      <c r="Z33">
        <v>3</v>
      </c>
      <c r="AA33" t="s">
        <v>5529</v>
      </c>
      <c r="AB33">
        <v>1</v>
      </c>
      <c r="AC33">
        <v>15</v>
      </c>
      <c r="AD33">
        <v>2.75</v>
      </c>
      <c r="AF33" t="s">
        <v>5534</v>
      </c>
      <c r="AI33">
        <v>0</v>
      </c>
      <c r="AJ33">
        <v>0</v>
      </c>
      <c r="AK33" t="s">
        <v>5549</v>
      </c>
      <c r="AL33" t="s">
        <v>5549</v>
      </c>
    </row>
    <row r="34" spans="1:38">
      <c r="A34" t="s">
        <v>5149</v>
      </c>
      <c r="B34" t="s">
        <v>4964</v>
      </c>
      <c r="C34" t="s">
        <v>4967</v>
      </c>
      <c r="D34">
        <v>18</v>
      </c>
      <c r="E34" t="s">
        <v>4970</v>
      </c>
      <c r="F34">
        <v>7.75</v>
      </c>
      <c r="G34">
        <v>0.88</v>
      </c>
      <c r="H34">
        <v>3</v>
      </c>
      <c r="I34" t="s">
        <v>5276</v>
      </c>
      <c r="K34" t="s">
        <v>5283</v>
      </c>
      <c r="M34" t="s">
        <v>5296</v>
      </c>
      <c r="N34">
        <v>8</v>
      </c>
      <c r="O34" t="s">
        <v>5343</v>
      </c>
      <c r="P34" t="s">
        <v>5402</v>
      </c>
      <c r="Q34">
        <v>9</v>
      </c>
      <c r="R34">
        <v>5</v>
      </c>
      <c r="S34">
        <v>-1.26</v>
      </c>
      <c r="T34">
        <v>3.5</v>
      </c>
      <c r="U34">
        <v>663.6799999999999</v>
      </c>
      <c r="V34">
        <v>208.87</v>
      </c>
      <c r="W34">
        <v>3.21</v>
      </c>
      <c r="X34">
        <v>2.37</v>
      </c>
      <c r="Y34">
        <v>0</v>
      </c>
      <c r="Z34">
        <v>3</v>
      </c>
      <c r="AA34" t="s">
        <v>5529</v>
      </c>
      <c r="AB34">
        <v>1</v>
      </c>
      <c r="AC34">
        <v>15</v>
      </c>
      <c r="AD34">
        <v>2.75</v>
      </c>
      <c r="AF34" t="s">
        <v>5534</v>
      </c>
      <c r="AI34">
        <v>0</v>
      </c>
      <c r="AJ34">
        <v>0</v>
      </c>
      <c r="AK34" t="s">
        <v>5539</v>
      </c>
      <c r="AL34" t="s">
        <v>5539</v>
      </c>
    </row>
    <row r="35" spans="1:38">
      <c r="A35" t="s">
        <v>5149</v>
      </c>
      <c r="B35" t="s">
        <v>4964</v>
      </c>
      <c r="C35" t="s">
        <v>4967</v>
      </c>
      <c r="D35">
        <v>18</v>
      </c>
      <c r="E35" t="s">
        <v>4970</v>
      </c>
      <c r="F35">
        <v>7.75</v>
      </c>
      <c r="G35">
        <v>0.88</v>
      </c>
      <c r="H35">
        <v>3</v>
      </c>
      <c r="I35" t="s">
        <v>5276</v>
      </c>
      <c r="K35" t="s">
        <v>5283</v>
      </c>
      <c r="M35" t="s">
        <v>5297</v>
      </c>
      <c r="N35">
        <v>8</v>
      </c>
      <c r="O35" t="s">
        <v>5344</v>
      </c>
      <c r="P35" t="s">
        <v>5402</v>
      </c>
      <c r="Q35">
        <v>9</v>
      </c>
      <c r="R35">
        <v>5</v>
      </c>
      <c r="S35">
        <v>-1.26</v>
      </c>
      <c r="T35">
        <v>3.5</v>
      </c>
      <c r="U35">
        <v>663.6799999999999</v>
      </c>
      <c r="V35">
        <v>208.87</v>
      </c>
      <c r="W35">
        <v>3.21</v>
      </c>
      <c r="X35">
        <v>2.37</v>
      </c>
      <c r="Y35">
        <v>0</v>
      </c>
      <c r="Z35">
        <v>3</v>
      </c>
      <c r="AA35" t="s">
        <v>5529</v>
      </c>
      <c r="AB35">
        <v>1</v>
      </c>
      <c r="AC35">
        <v>15</v>
      </c>
      <c r="AD35">
        <v>2.75</v>
      </c>
      <c r="AF35" t="s">
        <v>5534</v>
      </c>
      <c r="AI35">
        <v>0</v>
      </c>
      <c r="AJ35">
        <v>0</v>
      </c>
      <c r="AK35" t="s">
        <v>5550</v>
      </c>
      <c r="AL35" t="s">
        <v>5550</v>
      </c>
    </row>
    <row r="36" spans="1:38">
      <c r="A36" t="s">
        <v>5149</v>
      </c>
      <c r="B36" t="s">
        <v>4964</v>
      </c>
      <c r="C36" t="s">
        <v>4967</v>
      </c>
      <c r="D36">
        <v>18</v>
      </c>
      <c r="E36" t="s">
        <v>4970</v>
      </c>
      <c r="F36">
        <v>7.75</v>
      </c>
      <c r="G36">
        <v>0.88</v>
      </c>
      <c r="H36">
        <v>3</v>
      </c>
      <c r="I36" t="s">
        <v>5276</v>
      </c>
      <c r="K36" t="s">
        <v>5283</v>
      </c>
      <c r="M36" t="s">
        <v>5291</v>
      </c>
      <c r="N36">
        <v>8</v>
      </c>
      <c r="O36" t="s">
        <v>5345</v>
      </c>
      <c r="P36" t="s">
        <v>5402</v>
      </c>
      <c r="Q36">
        <v>9</v>
      </c>
      <c r="R36">
        <v>5</v>
      </c>
      <c r="S36">
        <v>-1.26</v>
      </c>
      <c r="T36">
        <v>3.5</v>
      </c>
      <c r="U36">
        <v>663.6799999999999</v>
      </c>
      <c r="V36">
        <v>208.87</v>
      </c>
      <c r="W36">
        <v>3.21</v>
      </c>
      <c r="X36">
        <v>2.37</v>
      </c>
      <c r="Y36">
        <v>0</v>
      </c>
      <c r="Z36">
        <v>3</v>
      </c>
      <c r="AA36" t="s">
        <v>5529</v>
      </c>
      <c r="AB36">
        <v>1</v>
      </c>
      <c r="AC36">
        <v>15</v>
      </c>
      <c r="AD36">
        <v>2.75</v>
      </c>
      <c r="AF36" t="s">
        <v>5534</v>
      </c>
      <c r="AI36">
        <v>0</v>
      </c>
      <c r="AJ36">
        <v>0</v>
      </c>
      <c r="AK36" t="s">
        <v>5551</v>
      </c>
      <c r="AL36" t="s">
        <v>5551</v>
      </c>
    </row>
    <row r="37" spans="1:38">
      <c r="A37" t="s">
        <v>5150</v>
      </c>
      <c r="B37" t="s">
        <v>4964</v>
      </c>
      <c r="C37" t="s">
        <v>4967</v>
      </c>
      <c r="D37">
        <v>13</v>
      </c>
      <c r="E37" t="s">
        <v>4970</v>
      </c>
      <c r="F37">
        <v>7.89</v>
      </c>
      <c r="G37">
        <v>0</v>
      </c>
      <c r="H37">
        <v>1</v>
      </c>
      <c r="I37" t="s">
        <v>5276</v>
      </c>
      <c r="K37" t="s">
        <v>5283</v>
      </c>
      <c r="L37" t="s">
        <v>5284</v>
      </c>
      <c r="M37" t="s">
        <v>5298</v>
      </c>
      <c r="N37">
        <v>9</v>
      </c>
      <c r="O37" t="s">
        <v>5346</v>
      </c>
      <c r="P37" t="s">
        <v>5403</v>
      </c>
      <c r="Q37">
        <v>7</v>
      </c>
      <c r="R37">
        <v>3</v>
      </c>
      <c r="S37">
        <v>-2.99</v>
      </c>
      <c r="T37">
        <v>2.69</v>
      </c>
      <c r="U37">
        <v>727.5</v>
      </c>
      <c r="V37">
        <v>178.82</v>
      </c>
      <c r="W37">
        <v>3.78</v>
      </c>
      <c r="X37">
        <v>1.01</v>
      </c>
      <c r="Y37">
        <v>0</v>
      </c>
      <c r="Z37">
        <v>3</v>
      </c>
      <c r="AA37" t="s">
        <v>5529</v>
      </c>
      <c r="AB37">
        <v>1</v>
      </c>
      <c r="AC37">
        <v>13</v>
      </c>
      <c r="AD37">
        <v>3.166666666666667</v>
      </c>
      <c r="AF37" t="s">
        <v>5534</v>
      </c>
      <c r="AI37">
        <v>0</v>
      </c>
      <c r="AJ37">
        <v>0</v>
      </c>
      <c r="AK37" t="s">
        <v>5552</v>
      </c>
      <c r="AL37" t="s">
        <v>5552</v>
      </c>
    </row>
    <row r="38" spans="1:38">
      <c r="A38" t="s">
        <v>5151</v>
      </c>
      <c r="B38" t="s">
        <v>4964</v>
      </c>
      <c r="C38" t="s">
        <v>4967</v>
      </c>
      <c r="D38">
        <v>13</v>
      </c>
      <c r="E38" t="s">
        <v>4970</v>
      </c>
      <c r="F38">
        <v>7.89</v>
      </c>
      <c r="G38">
        <v>0</v>
      </c>
      <c r="H38">
        <v>1</v>
      </c>
      <c r="I38" t="s">
        <v>5276</v>
      </c>
      <c r="K38" t="s">
        <v>5283</v>
      </c>
      <c r="L38" t="s">
        <v>5284</v>
      </c>
      <c r="M38" t="s">
        <v>5285</v>
      </c>
      <c r="N38">
        <v>9</v>
      </c>
      <c r="O38" t="s">
        <v>5329</v>
      </c>
      <c r="P38" t="s">
        <v>5404</v>
      </c>
      <c r="Q38">
        <v>6</v>
      </c>
      <c r="R38">
        <v>3</v>
      </c>
      <c r="S38">
        <v>-1.29</v>
      </c>
      <c r="T38">
        <v>3.46</v>
      </c>
      <c r="U38">
        <v>589.46</v>
      </c>
      <c r="V38">
        <v>125.4</v>
      </c>
      <c r="W38">
        <v>5.66</v>
      </c>
      <c r="X38">
        <v>2.69</v>
      </c>
      <c r="Y38">
        <v>0.38</v>
      </c>
      <c r="Z38">
        <v>3</v>
      </c>
      <c r="AA38" t="s">
        <v>5529</v>
      </c>
      <c r="AB38">
        <v>2</v>
      </c>
      <c r="AC38">
        <v>9</v>
      </c>
      <c r="AD38">
        <v>2.936666666666667</v>
      </c>
      <c r="AF38" t="s">
        <v>5534</v>
      </c>
      <c r="AI38">
        <v>0</v>
      </c>
      <c r="AJ38">
        <v>0</v>
      </c>
      <c r="AK38" t="s">
        <v>5536</v>
      </c>
      <c r="AL38" t="s">
        <v>5536</v>
      </c>
    </row>
    <row r="39" spans="1:38">
      <c r="A39" t="s">
        <v>5152</v>
      </c>
      <c r="B39" t="s">
        <v>4964</v>
      </c>
      <c r="C39" t="s">
        <v>4967</v>
      </c>
      <c r="D39">
        <v>14</v>
      </c>
      <c r="E39" t="s">
        <v>4970</v>
      </c>
      <c r="F39">
        <v>7.85</v>
      </c>
      <c r="G39">
        <v>0.6899999999999999</v>
      </c>
      <c r="H39">
        <v>2</v>
      </c>
      <c r="I39" t="s">
        <v>5277</v>
      </c>
      <c r="K39" t="s">
        <v>5283</v>
      </c>
      <c r="L39" t="s">
        <v>5284</v>
      </c>
      <c r="M39" t="s">
        <v>5285</v>
      </c>
      <c r="N39">
        <v>9</v>
      </c>
      <c r="O39" t="s">
        <v>5329</v>
      </c>
      <c r="P39" t="s">
        <v>5405</v>
      </c>
      <c r="Q39">
        <v>8</v>
      </c>
      <c r="R39">
        <v>5</v>
      </c>
      <c r="S39">
        <v>0.03</v>
      </c>
      <c r="T39">
        <v>4.77</v>
      </c>
      <c r="U39">
        <v>695.61</v>
      </c>
      <c r="V39">
        <v>174.37</v>
      </c>
      <c r="W39">
        <v>4.89</v>
      </c>
      <c r="X39">
        <v>2.66</v>
      </c>
      <c r="Y39">
        <v>3.98</v>
      </c>
      <c r="Z39">
        <v>3</v>
      </c>
      <c r="AA39" t="s">
        <v>5529</v>
      </c>
      <c r="AB39">
        <v>1</v>
      </c>
      <c r="AC39">
        <v>12</v>
      </c>
      <c r="AD39">
        <v>2.115</v>
      </c>
      <c r="AF39" t="s">
        <v>5534</v>
      </c>
      <c r="AI39">
        <v>0</v>
      </c>
      <c r="AJ39">
        <v>0</v>
      </c>
      <c r="AK39" t="s">
        <v>5536</v>
      </c>
      <c r="AL39" t="s">
        <v>5536</v>
      </c>
    </row>
    <row r="40" spans="1:38">
      <c r="A40" t="s">
        <v>5153</v>
      </c>
      <c r="B40" t="s">
        <v>4964</v>
      </c>
      <c r="C40" t="s">
        <v>4967</v>
      </c>
      <c r="D40">
        <v>14</v>
      </c>
      <c r="E40" t="s">
        <v>4970</v>
      </c>
      <c r="F40">
        <v>7.85</v>
      </c>
      <c r="G40">
        <v>0</v>
      </c>
      <c r="H40">
        <v>1</v>
      </c>
      <c r="I40" t="s">
        <v>5276</v>
      </c>
      <c r="K40" t="s">
        <v>5283</v>
      </c>
      <c r="L40" t="s">
        <v>5284</v>
      </c>
      <c r="M40" t="s">
        <v>5298</v>
      </c>
      <c r="N40">
        <v>9</v>
      </c>
      <c r="O40" t="s">
        <v>5346</v>
      </c>
      <c r="P40" t="s">
        <v>5406</v>
      </c>
      <c r="Q40">
        <v>6</v>
      </c>
      <c r="R40">
        <v>3</v>
      </c>
      <c r="S40">
        <v>-2.74</v>
      </c>
      <c r="T40">
        <v>2.94</v>
      </c>
      <c r="U40">
        <v>691.4400000000001</v>
      </c>
      <c r="V40">
        <v>161.75</v>
      </c>
      <c r="W40">
        <v>3.99</v>
      </c>
      <c r="X40">
        <v>1.01</v>
      </c>
      <c r="Y40">
        <v>0</v>
      </c>
      <c r="Z40">
        <v>3</v>
      </c>
      <c r="AA40" t="s">
        <v>5529</v>
      </c>
      <c r="AB40">
        <v>1</v>
      </c>
      <c r="AC40">
        <v>13</v>
      </c>
      <c r="AD40">
        <v>3.166666666666667</v>
      </c>
      <c r="AF40" t="s">
        <v>5534</v>
      </c>
      <c r="AI40">
        <v>0</v>
      </c>
      <c r="AJ40">
        <v>0</v>
      </c>
      <c r="AK40" t="s">
        <v>5552</v>
      </c>
      <c r="AL40" t="s">
        <v>5552</v>
      </c>
    </row>
    <row r="41" spans="1:38">
      <c r="A41" t="s">
        <v>5154</v>
      </c>
      <c r="B41" t="s">
        <v>4964</v>
      </c>
      <c r="C41" t="s">
        <v>4967</v>
      </c>
      <c r="D41">
        <v>18</v>
      </c>
      <c r="E41" t="s">
        <v>4970</v>
      </c>
      <c r="F41">
        <v>7.75</v>
      </c>
      <c r="G41">
        <v>0.52</v>
      </c>
      <c r="H41">
        <v>2</v>
      </c>
      <c r="I41" t="s">
        <v>5276</v>
      </c>
      <c r="K41" t="s">
        <v>5283</v>
      </c>
      <c r="L41" t="s">
        <v>5284</v>
      </c>
      <c r="M41" t="s">
        <v>5299</v>
      </c>
      <c r="N41">
        <v>9</v>
      </c>
      <c r="O41" t="s">
        <v>5347</v>
      </c>
      <c r="P41" t="s">
        <v>5407</v>
      </c>
      <c r="Q41">
        <v>9</v>
      </c>
      <c r="R41">
        <v>4</v>
      </c>
      <c r="S41">
        <v>-2.46</v>
      </c>
      <c r="T41">
        <v>2.29</v>
      </c>
      <c r="U41">
        <v>661.66</v>
      </c>
      <c r="V41">
        <v>200.08</v>
      </c>
      <c r="W41">
        <v>2.92</v>
      </c>
      <c r="X41">
        <v>2.37</v>
      </c>
      <c r="Y41">
        <v>0</v>
      </c>
      <c r="Z41">
        <v>3</v>
      </c>
      <c r="AA41" t="s">
        <v>5529</v>
      </c>
      <c r="AB41">
        <v>1</v>
      </c>
      <c r="AC41">
        <v>13</v>
      </c>
      <c r="AD41">
        <v>3</v>
      </c>
      <c r="AE41" t="s">
        <v>5531</v>
      </c>
      <c r="AF41" t="s">
        <v>5534</v>
      </c>
      <c r="AI41">
        <v>0</v>
      </c>
      <c r="AJ41">
        <v>0</v>
      </c>
      <c r="AK41" t="s">
        <v>5553</v>
      </c>
      <c r="AL41" t="s">
        <v>5553</v>
      </c>
    </row>
    <row r="42" spans="1:38">
      <c r="A42" t="s">
        <v>5155</v>
      </c>
      <c r="B42" t="s">
        <v>4964</v>
      </c>
      <c r="C42" t="s">
        <v>4967</v>
      </c>
      <c r="D42">
        <v>18</v>
      </c>
      <c r="E42" t="s">
        <v>4970</v>
      </c>
      <c r="F42">
        <v>7.75</v>
      </c>
      <c r="G42">
        <v>0.52</v>
      </c>
      <c r="H42">
        <v>2</v>
      </c>
      <c r="I42" t="s">
        <v>5276</v>
      </c>
      <c r="K42" t="s">
        <v>5283</v>
      </c>
      <c r="M42" t="s">
        <v>5291</v>
      </c>
      <c r="N42">
        <v>8</v>
      </c>
      <c r="O42" t="s">
        <v>5336</v>
      </c>
      <c r="P42" t="s">
        <v>5408</v>
      </c>
      <c r="Q42">
        <v>9</v>
      </c>
      <c r="R42">
        <v>5</v>
      </c>
      <c r="S42">
        <v>-1.26</v>
      </c>
      <c r="T42">
        <v>3.5</v>
      </c>
      <c r="U42">
        <v>663.6799999999999</v>
      </c>
      <c r="V42">
        <v>208.87</v>
      </c>
      <c r="W42">
        <v>3.21</v>
      </c>
      <c r="X42">
        <v>2.37</v>
      </c>
      <c r="Y42">
        <v>0</v>
      </c>
      <c r="Z42">
        <v>3</v>
      </c>
      <c r="AA42" t="s">
        <v>5529</v>
      </c>
      <c r="AB42">
        <v>1</v>
      </c>
      <c r="AC42">
        <v>15</v>
      </c>
      <c r="AD42">
        <v>2.75</v>
      </c>
      <c r="AF42" t="s">
        <v>5534</v>
      </c>
      <c r="AI42">
        <v>0</v>
      </c>
      <c r="AJ42">
        <v>0</v>
      </c>
      <c r="AK42" t="s">
        <v>5543</v>
      </c>
      <c r="AL42" t="s">
        <v>5543</v>
      </c>
    </row>
    <row r="43" spans="1:38">
      <c r="A43" t="s">
        <v>5156</v>
      </c>
      <c r="B43" t="s">
        <v>4964</v>
      </c>
      <c r="C43" t="s">
        <v>4967</v>
      </c>
      <c r="D43">
        <v>18</v>
      </c>
      <c r="E43" t="s">
        <v>4970</v>
      </c>
      <c r="F43">
        <v>7.75</v>
      </c>
      <c r="G43">
        <v>0</v>
      </c>
      <c r="H43">
        <v>1</v>
      </c>
      <c r="I43" t="s">
        <v>5276</v>
      </c>
      <c r="K43" t="s">
        <v>5283</v>
      </c>
      <c r="L43" t="s">
        <v>5284</v>
      </c>
      <c r="M43" t="s">
        <v>5300</v>
      </c>
      <c r="N43">
        <v>9</v>
      </c>
      <c r="O43" t="s">
        <v>5348</v>
      </c>
      <c r="P43" t="s">
        <v>5409</v>
      </c>
      <c r="Q43">
        <v>6</v>
      </c>
      <c r="R43">
        <v>6</v>
      </c>
      <c r="S43">
        <v>-0.07000000000000001</v>
      </c>
      <c r="T43">
        <v>3.5</v>
      </c>
      <c r="U43">
        <v>460.44</v>
      </c>
      <c r="V43">
        <v>160.62</v>
      </c>
      <c r="W43">
        <v>1.71</v>
      </c>
      <c r="X43">
        <v>1.85</v>
      </c>
      <c r="Y43">
        <v>8.130000000000001</v>
      </c>
      <c r="Z43">
        <v>3</v>
      </c>
      <c r="AA43" t="s">
        <v>5529</v>
      </c>
      <c r="AB43">
        <v>1</v>
      </c>
      <c r="AC43">
        <v>5</v>
      </c>
      <c r="AD43">
        <v>2.967571428571428</v>
      </c>
      <c r="AF43" t="s">
        <v>5534</v>
      </c>
      <c r="AI43">
        <v>0</v>
      </c>
      <c r="AJ43">
        <v>0</v>
      </c>
      <c r="AK43" t="s">
        <v>5540</v>
      </c>
      <c r="AL43" t="s">
        <v>5540</v>
      </c>
    </row>
    <row r="44" spans="1:38">
      <c r="A44" t="s">
        <v>5157</v>
      </c>
      <c r="B44" t="s">
        <v>4964</v>
      </c>
      <c r="C44" t="s">
        <v>4967</v>
      </c>
      <c r="D44">
        <v>18</v>
      </c>
      <c r="E44" t="s">
        <v>4970</v>
      </c>
      <c r="F44">
        <v>7.75</v>
      </c>
      <c r="G44">
        <v>0</v>
      </c>
      <c r="H44">
        <v>1</v>
      </c>
      <c r="I44" t="s">
        <v>5276</v>
      </c>
      <c r="K44" t="s">
        <v>5283</v>
      </c>
      <c r="M44" t="s">
        <v>5291</v>
      </c>
      <c r="N44">
        <v>8</v>
      </c>
      <c r="O44" t="s">
        <v>5336</v>
      </c>
      <c r="P44" t="s">
        <v>5410</v>
      </c>
      <c r="Q44">
        <v>6</v>
      </c>
      <c r="R44">
        <v>6</v>
      </c>
      <c r="S44">
        <v>-0.07000000000000001</v>
      </c>
      <c r="T44">
        <v>3.5</v>
      </c>
      <c r="U44">
        <v>460.44</v>
      </c>
      <c r="V44">
        <v>160.62</v>
      </c>
      <c r="W44">
        <v>1.71</v>
      </c>
      <c r="X44">
        <v>1.85</v>
      </c>
      <c r="Y44">
        <v>8.130000000000001</v>
      </c>
      <c r="Z44">
        <v>3</v>
      </c>
      <c r="AA44" t="s">
        <v>5529</v>
      </c>
      <c r="AB44">
        <v>1</v>
      </c>
      <c r="AC44">
        <v>5</v>
      </c>
      <c r="AD44">
        <v>2.967571428571428</v>
      </c>
      <c r="AF44" t="s">
        <v>5534</v>
      </c>
      <c r="AI44">
        <v>0</v>
      </c>
      <c r="AJ44">
        <v>0</v>
      </c>
      <c r="AK44" t="s">
        <v>5543</v>
      </c>
      <c r="AL44" t="s">
        <v>5543</v>
      </c>
    </row>
    <row r="45" spans="1:38">
      <c r="A45" t="s">
        <v>5158</v>
      </c>
      <c r="B45" t="s">
        <v>4964</v>
      </c>
      <c r="C45" t="s">
        <v>4967</v>
      </c>
      <c r="D45">
        <v>18</v>
      </c>
      <c r="E45" t="s">
        <v>4970</v>
      </c>
      <c r="F45">
        <v>7.75</v>
      </c>
      <c r="G45">
        <v>0</v>
      </c>
      <c r="H45">
        <v>1</v>
      </c>
      <c r="I45" t="s">
        <v>5276</v>
      </c>
      <c r="K45" t="s">
        <v>5283</v>
      </c>
      <c r="L45" t="s">
        <v>5284</v>
      </c>
      <c r="M45" t="s">
        <v>5286</v>
      </c>
      <c r="N45">
        <v>9</v>
      </c>
      <c r="O45" t="s">
        <v>5349</v>
      </c>
      <c r="P45" t="s">
        <v>5411</v>
      </c>
      <c r="Q45">
        <v>9</v>
      </c>
      <c r="R45">
        <v>4</v>
      </c>
      <c r="S45">
        <v>-0.77</v>
      </c>
      <c r="T45">
        <v>3.98</v>
      </c>
      <c r="U45">
        <v>649.65</v>
      </c>
      <c r="V45">
        <v>200.08</v>
      </c>
      <c r="W45">
        <v>4.11</v>
      </c>
      <c r="X45">
        <v>2.33</v>
      </c>
      <c r="Y45">
        <v>0</v>
      </c>
      <c r="Z45">
        <v>3</v>
      </c>
      <c r="AA45" t="s">
        <v>5529</v>
      </c>
      <c r="AB45">
        <v>1</v>
      </c>
      <c r="AC45">
        <v>13</v>
      </c>
      <c r="AD45">
        <v>2.51</v>
      </c>
      <c r="AF45" t="s">
        <v>5534</v>
      </c>
      <c r="AI45">
        <v>0</v>
      </c>
      <c r="AJ45">
        <v>0</v>
      </c>
      <c r="AK45" t="s">
        <v>5554</v>
      </c>
      <c r="AL45" t="s">
        <v>5554</v>
      </c>
    </row>
    <row r="46" spans="1:38">
      <c r="A46" t="s">
        <v>5159</v>
      </c>
      <c r="B46" t="s">
        <v>4964</v>
      </c>
      <c r="C46" t="s">
        <v>4967</v>
      </c>
      <c r="D46">
        <v>19.95</v>
      </c>
      <c r="E46" t="s">
        <v>4970</v>
      </c>
      <c r="F46">
        <v>7.7</v>
      </c>
      <c r="G46">
        <v>0</v>
      </c>
      <c r="H46">
        <v>1</v>
      </c>
      <c r="I46" t="s">
        <v>5276</v>
      </c>
      <c r="K46" t="s">
        <v>5283</v>
      </c>
      <c r="M46" t="s">
        <v>5291</v>
      </c>
      <c r="N46">
        <v>8</v>
      </c>
      <c r="O46" t="s">
        <v>5340</v>
      </c>
      <c r="P46" t="s">
        <v>5412</v>
      </c>
      <c r="Q46">
        <v>7</v>
      </c>
      <c r="R46">
        <v>5</v>
      </c>
      <c r="S46">
        <v>-1.43</v>
      </c>
      <c r="T46">
        <v>4.32</v>
      </c>
      <c r="U46">
        <v>719.75</v>
      </c>
      <c r="V46">
        <v>199.64</v>
      </c>
      <c r="W46">
        <v>5.55</v>
      </c>
      <c r="X46">
        <v>2.37</v>
      </c>
      <c r="Y46">
        <v>0</v>
      </c>
      <c r="Z46">
        <v>5</v>
      </c>
      <c r="AA46" t="s">
        <v>5529</v>
      </c>
      <c r="AB46">
        <v>2</v>
      </c>
      <c r="AC46">
        <v>15</v>
      </c>
      <c r="AD46">
        <v>2.34</v>
      </c>
      <c r="AF46" t="s">
        <v>5534</v>
      </c>
      <c r="AI46">
        <v>0</v>
      </c>
      <c r="AJ46">
        <v>0</v>
      </c>
      <c r="AK46" t="s">
        <v>5547</v>
      </c>
      <c r="AL46" t="s">
        <v>5547</v>
      </c>
    </row>
    <row r="47" spans="1:38">
      <c r="A47" t="s">
        <v>5159</v>
      </c>
      <c r="B47" t="s">
        <v>4964</v>
      </c>
      <c r="C47" t="s">
        <v>4967</v>
      </c>
      <c r="D47">
        <v>19.95</v>
      </c>
      <c r="E47" t="s">
        <v>4970</v>
      </c>
      <c r="F47">
        <v>7.7</v>
      </c>
      <c r="G47">
        <v>0</v>
      </c>
      <c r="H47">
        <v>1</v>
      </c>
      <c r="I47" t="s">
        <v>5276</v>
      </c>
      <c r="K47" t="s">
        <v>5283</v>
      </c>
      <c r="L47" t="s">
        <v>5284</v>
      </c>
      <c r="M47" t="s">
        <v>5286</v>
      </c>
      <c r="N47">
        <v>9</v>
      </c>
      <c r="O47" t="s">
        <v>5350</v>
      </c>
      <c r="P47" t="s">
        <v>5412</v>
      </c>
      <c r="Q47">
        <v>7</v>
      </c>
      <c r="R47">
        <v>5</v>
      </c>
      <c r="S47">
        <v>-1.43</v>
      </c>
      <c r="T47">
        <v>4.32</v>
      </c>
      <c r="U47">
        <v>719.75</v>
      </c>
      <c r="V47">
        <v>199.64</v>
      </c>
      <c r="W47">
        <v>5.55</v>
      </c>
      <c r="X47">
        <v>2.37</v>
      </c>
      <c r="Y47">
        <v>0</v>
      </c>
      <c r="Z47">
        <v>5</v>
      </c>
      <c r="AA47" t="s">
        <v>5529</v>
      </c>
      <c r="AB47">
        <v>2</v>
      </c>
      <c r="AC47">
        <v>15</v>
      </c>
      <c r="AD47">
        <v>2.34</v>
      </c>
      <c r="AF47" t="s">
        <v>5534</v>
      </c>
      <c r="AI47">
        <v>0</v>
      </c>
      <c r="AJ47">
        <v>0</v>
      </c>
      <c r="AK47" t="s">
        <v>5555</v>
      </c>
      <c r="AL47" t="s">
        <v>5555</v>
      </c>
    </row>
    <row r="48" spans="1:38">
      <c r="A48" t="s">
        <v>5159</v>
      </c>
      <c r="B48" t="s">
        <v>4964</v>
      </c>
      <c r="C48" t="s">
        <v>4967</v>
      </c>
      <c r="D48">
        <v>20</v>
      </c>
      <c r="E48" t="s">
        <v>4970</v>
      </c>
      <c r="F48">
        <v>7.7</v>
      </c>
      <c r="G48">
        <v>0</v>
      </c>
      <c r="H48">
        <v>1</v>
      </c>
      <c r="I48" t="s">
        <v>5276</v>
      </c>
      <c r="K48" t="s">
        <v>5283</v>
      </c>
      <c r="L48" t="s">
        <v>5284</v>
      </c>
      <c r="M48" t="s">
        <v>5286</v>
      </c>
      <c r="N48">
        <v>9</v>
      </c>
      <c r="O48" t="s">
        <v>5350</v>
      </c>
      <c r="P48" t="s">
        <v>5412</v>
      </c>
      <c r="Q48">
        <v>7</v>
      </c>
      <c r="R48">
        <v>5</v>
      </c>
      <c r="S48">
        <v>-1.43</v>
      </c>
      <c r="T48">
        <v>4.32</v>
      </c>
      <c r="U48">
        <v>719.75</v>
      </c>
      <c r="V48">
        <v>199.64</v>
      </c>
      <c r="W48">
        <v>5.55</v>
      </c>
      <c r="X48">
        <v>2.37</v>
      </c>
      <c r="Y48">
        <v>0</v>
      </c>
      <c r="Z48">
        <v>5</v>
      </c>
      <c r="AA48" t="s">
        <v>5529</v>
      </c>
      <c r="AB48">
        <v>2</v>
      </c>
      <c r="AC48">
        <v>15</v>
      </c>
      <c r="AD48">
        <v>2.34</v>
      </c>
      <c r="AF48" t="s">
        <v>5534</v>
      </c>
      <c r="AI48">
        <v>0</v>
      </c>
      <c r="AJ48">
        <v>0</v>
      </c>
      <c r="AK48" t="s">
        <v>5555</v>
      </c>
      <c r="AL48" t="s">
        <v>5555</v>
      </c>
    </row>
    <row r="49" spans="1:38">
      <c r="A49" t="s">
        <v>5160</v>
      </c>
      <c r="B49" t="s">
        <v>4964</v>
      </c>
      <c r="C49" t="s">
        <v>4967</v>
      </c>
      <c r="D49">
        <v>19.95</v>
      </c>
      <c r="E49" t="s">
        <v>4970</v>
      </c>
      <c r="F49">
        <v>7.7</v>
      </c>
      <c r="G49">
        <v>0</v>
      </c>
      <c r="H49">
        <v>1</v>
      </c>
      <c r="I49" t="s">
        <v>5276</v>
      </c>
      <c r="K49" t="s">
        <v>5283</v>
      </c>
      <c r="M49" t="s">
        <v>5291</v>
      </c>
      <c r="N49">
        <v>8</v>
      </c>
      <c r="O49" t="s">
        <v>5340</v>
      </c>
      <c r="P49" t="s">
        <v>5413</v>
      </c>
      <c r="Q49">
        <v>8</v>
      </c>
      <c r="R49">
        <v>7</v>
      </c>
      <c r="S49">
        <v>-3.62</v>
      </c>
      <c r="T49">
        <v>2.12</v>
      </c>
      <c r="U49">
        <v>757.8</v>
      </c>
      <c r="V49">
        <v>262.6</v>
      </c>
      <c r="W49">
        <v>2.56</v>
      </c>
      <c r="X49">
        <v>2.33</v>
      </c>
      <c r="Y49">
        <v>0</v>
      </c>
      <c r="Z49">
        <v>3</v>
      </c>
      <c r="AA49" t="s">
        <v>5529</v>
      </c>
      <c r="AB49">
        <v>2</v>
      </c>
      <c r="AC49">
        <v>20</v>
      </c>
      <c r="AD49">
        <v>3</v>
      </c>
      <c r="AF49" t="s">
        <v>5534</v>
      </c>
      <c r="AI49">
        <v>0</v>
      </c>
      <c r="AJ49">
        <v>0</v>
      </c>
      <c r="AK49" t="s">
        <v>5547</v>
      </c>
      <c r="AL49" t="s">
        <v>5547</v>
      </c>
    </row>
    <row r="50" spans="1:38">
      <c r="A50" t="s">
        <v>5161</v>
      </c>
      <c r="B50" t="s">
        <v>4964</v>
      </c>
      <c r="C50" t="s">
        <v>4967</v>
      </c>
      <c r="D50">
        <v>22</v>
      </c>
      <c r="E50" t="s">
        <v>4970</v>
      </c>
      <c r="F50">
        <v>7.66</v>
      </c>
      <c r="G50">
        <v>0.67</v>
      </c>
      <c r="H50">
        <v>3</v>
      </c>
      <c r="I50" t="s">
        <v>5276</v>
      </c>
      <c r="K50" t="s">
        <v>5283</v>
      </c>
      <c r="M50" t="s">
        <v>5294</v>
      </c>
      <c r="N50">
        <v>8</v>
      </c>
      <c r="O50" t="s">
        <v>5341</v>
      </c>
      <c r="P50" t="s">
        <v>5414</v>
      </c>
      <c r="Q50">
        <v>7</v>
      </c>
      <c r="R50">
        <v>5</v>
      </c>
      <c r="S50">
        <v>-1.43</v>
      </c>
      <c r="T50">
        <v>4.32</v>
      </c>
      <c r="U50">
        <v>719.75</v>
      </c>
      <c r="V50">
        <v>199.64</v>
      </c>
      <c r="W50">
        <v>5.55</v>
      </c>
      <c r="X50">
        <v>2.37</v>
      </c>
      <c r="Y50">
        <v>0</v>
      </c>
      <c r="Z50">
        <v>5</v>
      </c>
      <c r="AA50" t="s">
        <v>5529</v>
      </c>
      <c r="AB50">
        <v>2</v>
      </c>
      <c r="AC50">
        <v>15</v>
      </c>
      <c r="AD50">
        <v>2.34</v>
      </c>
      <c r="AF50" t="s">
        <v>5534</v>
      </c>
      <c r="AI50">
        <v>0</v>
      </c>
      <c r="AJ50">
        <v>0</v>
      </c>
      <c r="AK50" t="s">
        <v>5548</v>
      </c>
      <c r="AL50" t="s">
        <v>5548</v>
      </c>
    </row>
    <row r="51" spans="1:38">
      <c r="A51" t="s">
        <v>5161</v>
      </c>
      <c r="B51" t="s">
        <v>4964</v>
      </c>
      <c r="C51" t="s">
        <v>4967</v>
      </c>
      <c r="D51">
        <v>22</v>
      </c>
      <c r="E51" t="s">
        <v>4970</v>
      </c>
      <c r="F51">
        <v>7.66</v>
      </c>
      <c r="G51">
        <v>0.67</v>
      </c>
      <c r="H51">
        <v>3</v>
      </c>
      <c r="I51" t="s">
        <v>5276</v>
      </c>
      <c r="K51" t="s">
        <v>5283</v>
      </c>
      <c r="M51" t="s">
        <v>5291</v>
      </c>
      <c r="N51">
        <v>8</v>
      </c>
      <c r="O51" t="s">
        <v>5351</v>
      </c>
      <c r="P51" t="s">
        <v>5414</v>
      </c>
      <c r="Q51">
        <v>7</v>
      </c>
      <c r="R51">
        <v>5</v>
      </c>
      <c r="S51">
        <v>-1.43</v>
      </c>
      <c r="T51">
        <v>4.32</v>
      </c>
      <c r="U51">
        <v>719.75</v>
      </c>
      <c r="V51">
        <v>199.64</v>
      </c>
      <c r="W51">
        <v>5.55</v>
      </c>
      <c r="X51">
        <v>2.37</v>
      </c>
      <c r="Y51">
        <v>0</v>
      </c>
      <c r="Z51">
        <v>5</v>
      </c>
      <c r="AA51" t="s">
        <v>5529</v>
      </c>
      <c r="AB51">
        <v>2</v>
      </c>
      <c r="AC51">
        <v>15</v>
      </c>
      <c r="AD51">
        <v>2.34</v>
      </c>
      <c r="AF51" t="s">
        <v>5534</v>
      </c>
      <c r="AI51">
        <v>0</v>
      </c>
      <c r="AJ51">
        <v>0</v>
      </c>
      <c r="AK51" t="s">
        <v>5556</v>
      </c>
      <c r="AL51" t="s">
        <v>5556</v>
      </c>
    </row>
    <row r="52" spans="1:38">
      <c r="A52" t="s">
        <v>5162</v>
      </c>
      <c r="B52" t="s">
        <v>4964</v>
      </c>
      <c r="C52" t="s">
        <v>4967</v>
      </c>
      <c r="D52">
        <v>23.1</v>
      </c>
      <c r="E52" t="s">
        <v>4970</v>
      </c>
      <c r="F52">
        <v>7.64</v>
      </c>
      <c r="G52">
        <v>0.38</v>
      </c>
      <c r="H52">
        <v>2</v>
      </c>
      <c r="I52" t="s">
        <v>5277</v>
      </c>
      <c r="J52" t="s">
        <v>5280</v>
      </c>
      <c r="K52" t="s">
        <v>5283</v>
      </c>
      <c r="L52" t="s">
        <v>5284</v>
      </c>
      <c r="M52" t="s">
        <v>5301</v>
      </c>
      <c r="N52">
        <v>8</v>
      </c>
      <c r="O52" t="s">
        <v>5352</v>
      </c>
      <c r="P52" t="s">
        <v>5415</v>
      </c>
      <c r="Q52">
        <v>7</v>
      </c>
      <c r="R52">
        <v>8</v>
      </c>
      <c r="S52">
        <v>2.69</v>
      </c>
      <c r="T52">
        <v>9.16</v>
      </c>
      <c r="U52">
        <v>898</v>
      </c>
      <c r="V52">
        <v>237.71</v>
      </c>
      <c r="W52">
        <v>8.85</v>
      </c>
      <c r="X52">
        <v>1.06</v>
      </c>
      <c r="Y52">
        <v>13.52</v>
      </c>
      <c r="Z52">
        <v>3</v>
      </c>
      <c r="AA52" t="s">
        <v>5529</v>
      </c>
      <c r="AB52">
        <v>3</v>
      </c>
      <c r="AC52">
        <v>23</v>
      </c>
      <c r="AD52">
        <v>0.655</v>
      </c>
      <c r="AF52" t="s">
        <v>5535</v>
      </c>
      <c r="AI52">
        <v>0</v>
      </c>
      <c r="AJ52">
        <v>0</v>
      </c>
    </row>
    <row r="53" spans="1:38">
      <c r="A53" t="s">
        <v>5162</v>
      </c>
      <c r="B53" t="s">
        <v>4964</v>
      </c>
      <c r="C53" t="s">
        <v>4967</v>
      </c>
      <c r="D53">
        <v>34</v>
      </c>
      <c r="E53" t="s">
        <v>4970</v>
      </c>
      <c r="F53">
        <v>7.47</v>
      </c>
      <c r="G53">
        <v>0.38</v>
      </c>
      <c r="H53">
        <v>2</v>
      </c>
      <c r="I53" t="s">
        <v>5277</v>
      </c>
      <c r="J53" t="s">
        <v>5281</v>
      </c>
      <c r="K53" t="s">
        <v>5283</v>
      </c>
      <c r="L53" t="s">
        <v>5284</v>
      </c>
      <c r="M53" t="s">
        <v>5301</v>
      </c>
      <c r="N53">
        <v>8</v>
      </c>
      <c r="O53" t="s">
        <v>5352</v>
      </c>
      <c r="P53" t="s">
        <v>5415</v>
      </c>
      <c r="Q53">
        <v>7</v>
      </c>
      <c r="R53">
        <v>8</v>
      </c>
      <c r="S53">
        <v>2.69</v>
      </c>
      <c r="T53">
        <v>9.16</v>
      </c>
      <c r="U53">
        <v>898</v>
      </c>
      <c r="V53">
        <v>237.71</v>
      </c>
      <c r="W53">
        <v>8.85</v>
      </c>
      <c r="X53">
        <v>1.06</v>
      </c>
      <c r="Y53">
        <v>13.52</v>
      </c>
      <c r="Z53">
        <v>3</v>
      </c>
      <c r="AA53" t="s">
        <v>5529</v>
      </c>
      <c r="AB53">
        <v>3</v>
      </c>
      <c r="AC53">
        <v>23</v>
      </c>
      <c r="AD53">
        <v>0.655</v>
      </c>
      <c r="AF53" t="s">
        <v>5535</v>
      </c>
      <c r="AI53">
        <v>0</v>
      </c>
      <c r="AJ53">
        <v>0</v>
      </c>
    </row>
    <row r="54" spans="1:38">
      <c r="A54" t="s">
        <v>5163</v>
      </c>
      <c r="B54" t="s">
        <v>4964</v>
      </c>
      <c r="C54" t="s">
        <v>4967</v>
      </c>
      <c r="D54">
        <v>24</v>
      </c>
      <c r="E54" t="s">
        <v>4970</v>
      </c>
      <c r="F54">
        <v>7.62</v>
      </c>
      <c r="G54">
        <v>0</v>
      </c>
      <c r="H54">
        <v>1</v>
      </c>
      <c r="I54" t="s">
        <v>5276</v>
      </c>
      <c r="K54" t="s">
        <v>5283</v>
      </c>
      <c r="L54" t="s">
        <v>5284</v>
      </c>
      <c r="M54" t="s">
        <v>5285</v>
      </c>
      <c r="N54">
        <v>9</v>
      </c>
      <c r="O54" t="s">
        <v>5329</v>
      </c>
      <c r="P54" t="s">
        <v>5416</v>
      </c>
      <c r="Q54">
        <v>7</v>
      </c>
      <c r="R54">
        <v>2</v>
      </c>
      <c r="S54">
        <v>-1</v>
      </c>
      <c r="T54">
        <v>3.75</v>
      </c>
      <c r="U54">
        <v>610.5</v>
      </c>
      <c r="V54">
        <v>130.44</v>
      </c>
      <c r="W54">
        <v>4.71</v>
      </c>
      <c r="X54">
        <v>2.69</v>
      </c>
      <c r="Y54">
        <v>0</v>
      </c>
      <c r="Z54">
        <v>3</v>
      </c>
      <c r="AA54" t="s">
        <v>5529</v>
      </c>
      <c r="AB54">
        <v>1</v>
      </c>
      <c r="AC54">
        <v>10</v>
      </c>
      <c r="AD54">
        <v>3.125</v>
      </c>
      <c r="AF54" t="s">
        <v>5534</v>
      </c>
      <c r="AI54">
        <v>0</v>
      </c>
      <c r="AJ54">
        <v>0</v>
      </c>
      <c r="AK54" t="s">
        <v>5536</v>
      </c>
      <c r="AL54" t="s">
        <v>5536</v>
      </c>
    </row>
    <row r="55" spans="1:38">
      <c r="A55" t="s">
        <v>5164</v>
      </c>
      <c r="B55" t="s">
        <v>4964</v>
      </c>
      <c r="C55" t="s">
        <v>4967</v>
      </c>
      <c r="D55">
        <v>24</v>
      </c>
      <c r="E55" t="s">
        <v>4970</v>
      </c>
      <c r="F55">
        <v>7.62</v>
      </c>
      <c r="G55">
        <v>0</v>
      </c>
      <c r="H55">
        <v>1</v>
      </c>
      <c r="I55" t="s">
        <v>5276</v>
      </c>
      <c r="K55" t="s">
        <v>5283</v>
      </c>
      <c r="L55" t="s">
        <v>5284</v>
      </c>
      <c r="M55" t="s">
        <v>5302</v>
      </c>
      <c r="N55">
        <v>9</v>
      </c>
      <c r="O55" t="s">
        <v>5353</v>
      </c>
      <c r="P55" t="s">
        <v>5417</v>
      </c>
      <c r="Q55">
        <v>4</v>
      </c>
      <c r="R55">
        <v>3</v>
      </c>
      <c r="S55">
        <v>1.89</v>
      </c>
      <c r="T55">
        <v>6.52</v>
      </c>
      <c r="U55">
        <v>707.3</v>
      </c>
      <c r="V55">
        <v>117.69</v>
      </c>
      <c r="W55">
        <v>6.88</v>
      </c>
      <c r="X55">
        <v>1.01</v>
      </c>
      <c r="Y55">
        <v>0</v>
      </c>
      <c r="Z55">
        <v>3</v>
      </c>
      <c r="AA55" t="s">
        <v>5529</v>
      </c>
      <c r="AB55">
        <v>2</v>
      </c>
      <c r="AC55">
        <v>9</v>
      </c>
      <c r="AD55">
        <v>2.243666666666667</v>
      </c>
      <c r="AF55" t="s">
        <v>5534</v>
      </c>
      <c r="AI55">
        <v>0</v>
      </c>
      <c r="AJ55">
        <v>0</v>
      </c>
      <c r="AK55" t="s">
        <v>5557</v>
      </c>
      <c r="AL55" t="s">
        <v>5557</v>
      </c>
    </row>
    <row r="56" spans="1:38">
      <c r="A56" t="s">
        <v>5165</v>
      </c>
      <c r="B56" t="s">
        <v>4964</v>
      </c>
      <c r="C56" t="s">
        <v>4967</v>
      </c>
      <c r="D56">
        <v>24</v>
      </c>
      <c r="E56" t="s">
        <v>4970</v>
      </c>
      <c r="F56">
        <v>7.62</v>
      </c>
      <c r="G56">
        <v>0</v>
      </c>
      <c r="H56">
        <v>1</v>
      </c>
      <c r="I56" t="s">
        <v>5276</v>
      </c>
      <c r="K56" t="s">
        <v>5283</v>
      </c>
      <c r="L56" t="s">
        <v>5284</v>
      </c>
      <c r="M56" t="s">
        <v>5302</v>
      </c>
      <c r="N56">
        <v>9</v>
      </c>
      <c r="O56" t="s">
        <v>5353</v>
      </c>
      <c r="P56" t="s">
        <v>5418</v>
      </c>
      <c r="Q56">
        <v>11</v>
      </c>
      <c r="R56">
        <v>12</v>
      </c>
      <c r="S56">
        <v>-7.13</v>
      </c>
      <c r="T56">
        <v>-0.49</v>
      </c>
      <c r="U56">
        <v>837.72</v>
      </c>
      <c r="V56">
        <v>384.04</v>
      </c>
      <c r="W56">
        <v>-2.43</v>
      </c>
      <c r="X56">
        <v>1.08</v>
      </c>
      <c r="Y56">
        <v>7.63</v>
      </c>
      <c r="Z56">
        <v>1</v>
      </c>
      <c r="AA56" t="s">
        <v>5529</v>
      </c>
      <c r="AB56">
        <v>3</v>
      </c>
      <c r="AC56">
        <v>24</v>
      </c>
      <c r="AD56">
        <v>3</v>
      </c>
      <c r="AF56" t="s">
        <v>5534</v>
      </c>
      <c r="AI56">
        <v>0</v>
      </c>
      <c r="AJ56">
        <v>0</v>
      </c>
      <c r="AK56" t="s">
        <v>5557</v>
      </c>
      <c r="AL56" t="s">
        <v>5557</v>
      </c>
    </row>
    <row r="57" spans="1:38">
      <c r="A57" t="s">
        <v>5166</v>
      </c>
      <c r="B57" t="s">
        <v>4964</v>
      </c>
      <c r="C57" t="s">
        <v>4967</v>
      </c>
      <c r="D57">
        <v>26</v>
      </c>
      <c r="E57" t="s">
        <v>4970</v>
      </c>
      <c r="F57">
        <v>7.58</v>
      </c>
      <c r="G57">
        <v>0.6899999999999999</v>
      </c>
      <c r="H57">
        <v>2</v>
      </c>
      <c r="I57" t="s">
        <v>5276</v>
      </c>
      <c r="K57" t="s">
        <v>5283</v>
      </c>
      <c r="M57" t="s">
        <v>5303</v>
      </c>
      <c r="N57">
        <v>8</v>
      </c>
      <c r="O57" t="s">
        <v>5354</v>
      </c>
      <c r="P57" t="s">
        <v>5419</v>
      </c>
      <c r="Q57">
        <v>5</v>
      </c>
      <c r="R57">
        <v>3</v>
      </c>
      <c r="S57">
        <v>2.34</v>
      </c>
      <c r="T57">
        <v>7.07</v>
      </c>
      <c r="U57">
        <v>510.45</v>
      </c>
      <c r="V57">
        <v>95.86</v>
      </c>
      <c r="W57">
        <v>6.36</v>
      </c>
      <c r="X57">
        <v>2.66</v>
      </c>
      <c r="Y57">
        <v>4.81</v>
      </c>
      <c r="Z57">
        <v>2</v>
      </c>
      <c r="AA57" t="s">
        <v>5529</v>
      </c>
      <c r="AB57">
        <v>2</v>
      </c>
      <c r="AC57">
        <v>7</v>
      </c>
      <c r="AD57">
        <v>2.801333333333333</v>
      </c>
      <c r="AF57" t="s">
        <v>5534</v>
      </c>
      <c r="AI57">
        <v>0</v>
      </c>
      <c r="AJ57">
        <v>0</v>
      </c>
      <c r="AK57" t="s">
        <v>5558</v>
      </c>
      <c r="AL57" t="s">
        <v>5558</v>
      </c>
    </row>
    <row r="58" spans="1:38">
      <c r="A58" t="s">
        <v>5166</v>
      </c>
      <c r="B58" t="s">
        <v>4964</v>
      </c>
      <c r="C58" t="s">
        <v>4967</v>
      </c>
      <c r="D58">
        <v>36</v>
      </c>
      <c r="E58" t="s">
        <v>4970</v>
      </c>
      <c r="F58">
        <v>7.44</v>
      </c>
      <c r="G58">
        <v>0.6899999999999999</v>
      </c>
      <c r="H58">
        <v>2</v>
      </c>
      <c r="I58" t="s">
        <v>5276</v>
      </c>
      <c r="K58" t="s">
        <v>5283</v>
      </c>
      <c r="L58" t="s">
        <v>5284</v>
      </c>
      <c r="M58" t="s">
        <v>5285</v>
      </c>
      <c r="N58">
        <v>9</v>
      </c>
      <c r="O58" t="s">
        <v>5329</v>
      </c>
      <c r="P58" t="s">
        <v>5419</v>
      </c>
      <c r="Q58">
        <v>5</v>
      </c>
      <c r="R58">
        <v>3</v>
      </c>
      <c r="S58">
        <v>2.34</v>
      </c>
      <c r="T58">
        <v>7.07</v>
      </c>
      <c r="U58">
        <v>510.45</v>
      </c>
      <c r="V58">
        <v>95.86</v>
      </c>
      <c r="W58">
        <v>6.36</v>
      </c>
      <c r="X58">
        <v>2.66</v>
      </c>
      <c r="Y58">
        <v>4.81</v>
      </c>
      <c r="Z58">
        <v>2</v>
      </c>
      <c r="AA58" t="s">
        <v>5529</v>
      </c>
      <c r="AB58">
        <v>2</v>
      </c>
      <c r="AC58">
        <v>7</v>
      </c>
      <c r="AD58">
        <v>2.801333333333333</v>
      </c>
      <c r="AF58" t="s">
        <v>5534</v>
      </c>
      <c r="AI58">
        <v>0</v>
      </c>
      <c r="AJ58">
        <v>0</v>
      </c>
      <c r="AK58" t="s">
        <v>5536</v>
      </c>
      <c r="AL58" t="s">
        <v>5536</v>
      </c>
    </row>
    <row r="59" spans="1:38">
      <c r="A59" t="s">
        <v>5167</v>
      </c>
      <c r="B59" t="s">
        <v>4964</v>
      </c>
      <c r="C59" t="s">
        <v>4967</v>
      </c>
      <c r="D59">
        <v>26</v>
      </c>
      <c r="E59" t="s">
        <v>4970</v>
      </c>
      <c r="F59">
        <v>7.58</v>
      </c>
      <c r="G59">
        <v>0</v>
      </c>
      <c r="H59">
        <v>1</v>
      </c>
      <c r="I59" t="s">
        <v>5276</v>
      </c>
      <c r="K59" t="s">
        <v>5283</v>
      </c>
      <c r="M59" t="s">
        <v>5291</v>
      </c>
      <c r="N59">
        <v>8</v>
      </c>
      <c r="O59" t="s">
        <v>5337</v>
      </c>
      <c r="P59" t="s">
        <v>5420</v>
      </c>
      <c r="Q59">
        <v>7</v>
      </c>
      <c r="R59">
        <v>9</v>
      </c>
      <c r="S59">
        <v>-0.35</v>
      </c>
      <c r="T59">
        <v>7.35</v>
      </c>
      <c r="U59">
        <v>896.8099999999999</v>
      </c>
      <c r="V59">
        <v>282.75</v>
      </c>
      <c r="W59">
        <v>5.56</v>
      </c>
      <c r="X59">
        <v>1.06</v>
      </c>
      <c r="Y59">
        <v>0</v>
      </c>
      <c r="Z59">
        <v>2</v>
      </c>
      <c r="AA59" t="s">
        <v>5529</v>
      </c>
      <c r="AB59">
        <v>3</v>
      </c>
      <c r="AC59">
        <v>28</v>
      </c>
      <c r="AD59">
        <v>2</v>
      </c>
      <c r="AF59" t="s">
        <v>5534</v>
      </c>
      <c r="AI59">
        <v>0</v>
      </c>
      <c r="AJ59">
        <v>0</v>
      </c>
      <c r="AK59" t="s">
        <v>5544</v>
      </c>
      <c r="AL59" t="s">
        <v>5544</v>
      </c>
    </row>
    <row r="60" spans="1:38">
      <c r="A60" t="s">
        <v>5168</v>
      </c>
      <c r="B60" t="s">
        <v>4964</v>
      </c>
      <c r="C60" t="s">
        <v>4967</v>
      </c>
      <c r="D60">
        <v>26</v>
      </c>
      <c r="E60" t="s">
        <v>4970</v>
      </c>
      <c r="F60">
        <v>7.58</v>
      </c>
      <c r="G60">
        <v>0</v>
      </c>
      <c r="H60">
        <v>1</v>
      </c>
      <c r="I60" t="s">
        <v>5276</v>
      </c>
      <c r="K60" t="s">
        <v>5283</v>
      </c>
      <c r="L60" t="s">
        <v>5284</v>
      </c>
      <c r="M60" t="s">
        <v>5304</v>
      </c>
      <c r="N60">
        <v>9</v>
      </c>
      <c r="O60" t="s">
        <v>5355</v>
      </c>
      <c r="P60" t="s">
        <v>5421</v>
      </c>
      <c r="Q60">
        <v>7</v>
      </c>
      <c r="R60">
        <v>9</v>
      </c>
      <c r="S60">
        <v>-0.79</v>
      </c>
      <c r="T60">
        <v>6.91</v>
      </c>
      <c r="U60">
        <v>910.83</v>
      </c>
      <c r="V60">
        <v>282.75</v>
      </c>
      <c r="W60">
        <v>5.43</v>
      </c>
      <c r="X60">
        <v>1.07</v>
      </c>
      <c r="Y60">
        <v>0</v>
      </c>
      <c r="Z60">
        <v>2</v>
      </c>
      <c r="AA60" t="s">
        <v>5529</v>
      </c>
      <c r="AB60">
        <v>3</v>
      </c>
      <c r="AC60">
        <v>29</v>
      </c>
      <c r="AD60">
        <v>2</v>
      </c>
      <c r="AF60" t="s">
        <v>5534</v>
      </c>
      <c r="AI60">
        <v>0</v>
      </c>
      <c r="AJ60">
        <v>0</v>
      </c>
      <c r="AK60" t="s">
        <v>5559</v>
      </c>
      <c r="AL60" t="s">
        <v>5559</v>
      </c>
    </row>
    <row r="61" spans="1:38">
      <c r="A61" t="s">
        <v>5169</v>
      </c>
      <c r="B61" t="s">
        <v>4964</v>
      </c>
      <c r="C61" t="s">
        <v>4967</v>
      </c>
      <c r="D61">
        <v>31.62</v>
      </c>
      <c r="E61" t="s">
        <v>4970</v>
      </c>
      <c r="F61">
        <v>7.5</v>
      </c>
      <c r="G61">
        <v>0.64</v>
      </c>
      <c r="H61">
        <v>2</v>
      </c>
      <c r="I61" t="s">
        <v>5276</v>
      </c>
      <c r="K61" t="s">
        <v>5283</v>
      </c>
      <c r="M61" t="s">
        <v>5291</v>
      </c>
      <c r="N61">
        <v>8</v>
      </c>
      <c r="O61" t="s">
        <v>5340</v>
      </c>
      <c r="P61" t="s">
        <v>5422</v>
      </c>
      <c r="Q61">
        <v>8</v>
      </c>
      <c r="R61">
        <v>6</v>
      </c>
      <c r="S61">
        <v>-2.34</v>
      </c>
      <c r="T61">
        <v>3.41</v>
      </c>
      <c r="U61">
        <v>649.65</v>
      </c>
      <c r="V61">
        <v>219.87</v>
      </c>
      <c r="W61">
        <v>3.12</v>
      </c>
      <c r="X61">
        <v>2.37</v>
      </c>
      <c r="Y61">
        <v>0</v>
      </c>
      <c r="Z61">
        <v>3</v>
      </c>
      <c r="AA61" t="s">
        <v>5529</v>
      </c>
      <c r="AB61">
        <v>2</v>
      </c>
      <c r="AC61">
        <v>15</v>
      </c>
      <c r="AD61">
        <v>2.795</v>
      </c>
      <c r="AF61" t="s">
        <v>5534</v>
      </c>
      <c r="AI61">
        <v>0</v>
      </c>
      <c r="AJ61">
        <v>0</v>
      </c>
      <c r="AK61" t="s">
        <v>5547</v>
      </c>
      <c r="AL61" t="s">
        <v>5547</v>
      </c>
    </row>
    <row r="62" spans="1:38">
      <c r="A62" t="s">
        <v>5169</v>
      </c>
      <c r="B62" t="s">
        <v>4964</v>
      </c>
      <c r="C62" t="s">
        <v>4967</v>
      </c>
      <c r="D62">
        <v>42</v>
      </c>
      <c r="E62" t="s">
        <v>4970</v>
      </c>
      <c r="F62">
        <v>7.38</v>
      </c>
      <c r="G62">
        <v>0.64</v>
      </c>
      <c r="H62">
        <v>2</v>
      </c>
      <c r="I62" t="s">
        <v>5276</v>
      </c>
      <c r="K62" t="s">
        <v>5283</v>
      </c>
      <c r="M62" t="s">
        <v>5294</v>
      </c>
      <c r="N62">
        <v>8</v>
      </c>
      <c r="O62" t="s">
        <v>5341</v>
      </c>
      <c r="P62" t="s">
        <v>5422</v>
      </c>
      <c r="Q62">
        <v>8</v>
      </c>
      <c r="R62">
        <v>6</v>
      </c>
      <c r="S62">
        <v>-2.34</v>
      </c>
      <c r="T62">
        <v>3.41</v>
      </c>
      <c r="U62">
        <v>649.65</v>
      </c>
      <c r="V62">
        <v>219.87</v>
      </c>
      <c r="W62">
        <v>3.12</v>
      </c>
      <c r="X62">
        <v>2.37</v>
      </c>
      <c r="Y62">
        <v>0</v>
      </c>
      <c r="Z62">
        <v>3</v>
      </c>
      <c r="AA62" t="s">
        <v>5529</v>
      </c>
      <c r="AB62">
        <v>2</v>
      </c>
      <c r="AC62">
        <v>15</v>
      </c>
      <c r="AD62">
        <v>2.795</v>
      </c>
      <c r="AF62" t="s">
        <v>5534</v>
      </c>
      <c r="AI62">
        <v>0</v>
      </c>
      <c r="AJ62">
        <v>0</v>
      </c>
      <c r="AK62" t="s">
        <v>5548</v>
      </c>
      <c r="AL62" t="s">
        <v>5548</v>
      </c>
    </row>
    <row r="63" spans="1:38">
      <c r="A63" t="s">
        <v>5169</v>
      </c>
      <c r="B63" t="s">
        <v>4964</v>
      </c>
      <c r="C63" t="s">
        <v>4967</v>
      </c>
      <c r="D63">
        <v>42</v>
      </c>
      <c r="E63" t="s">
        <v>4970</v>
      </c>
      <c r="F63">
        <v>7.38</v>
      </c>
      <c r="G63">
        <v>0.64</v>
      </c>
      <c r="H63">
        <v>2</v>
      </c>
      <c r="I63" t="s">
        <v>5276</v>
      </c>
      <c r="K63" t="s">
        <v>5283</v>
      </c>
      <c r="M63" t="s">
        <v>5296</v>
      </c>
      <c r="N63">
        <v>8</v>
      </c>
      <c r="O63" t="s">
        <v>5343</v>
      </c>
      <c r="P63" t="s">
        <v>5422</v>
      </c>
      <c r="Q63">
        <v>8</v>
      </c>
      <c r="R63">
        <v>6</v>
      </c>
      <c r="S63">
        <v>-2.34</v>
      </c>
      <c r="T63">
        <v>3.41</v>
      </c>
      <c r="U63">
        <v>649.65</v>
      </c>
      <c r="V63">
        <v>219.87</v>
      </c>
      <c r="W63">
        <v>3.12</v>
      </c>
      <c r="X63">
        <v>2.37</v>
      </c>
      <c r="Y63">
        <v>0</v>
      </c>
      <c r="Z63">
        <v>3</v>
      </c>
      <c r="AA63" t="s">
        <v>5529</v>
      </c>
      <c r="AB63">
        <v>2</v>
      </c>
      <c r="AC63">
        <v>15</v>
      </c>
      <c r="AD63">
        <v>2.795</v>
      </c>
      <c r="AF63" t="s">
        <v>5534</v>
      </c>
      <c r="AI63">
        <v>0</v>
      </c>
      <c r="AJ63">
        <v>0</v>
      </c>
      <c r="AK63" t="s">
        <v>5539</v>
      </c>
      <c r="AL63" t="s">
        <v>5539</v>
      </c>
    </row>
    <row r="64" spans="1:38">
      <c r="A64" t="s">
        <v>5170</v>
      </c>
      <c r="B64" t="s">
        <v>4964</v>
      </c>
      <c r="C64" t="s">
        <v>4967</v>
      </c>
      <c r="D64">
        <v>38</v>
      </c>
      <c r="E64" t="s">
        <v>4970</v>
      </c>
      <c r="F64">
        <v>7.42</v>
      </c>
      <c r="G64">
        <v>0.51</v>
      </c>
      <c r="H64">
        <v>2</v>
      </c>
      <c r="I64" t="s">
        <v>5277</v>
      </c>
      <c r="K64" t="s">
        <v>5283</v>
      </c>
      <c r="L64" t="s">
        <v>5284</v>
      </c>
      <c r="M64" t="s">
        <v>5285</v>
      </c>
      <c r="N64">
        <v>9</v>
      </c>
      <c r="O64" t="s">
        <v>5329</v>
      </c>
      <c r="P64" t="s">
        <v>5423</v>
      </c>
      <c r="Q64">
        <v>7</v>
      </c>
      <c r="R64">
        <v>3</v>
      </c>
      <c r="S64">
        <v>0.9399999999999999</v>
      </c>
      <c r="T64">
        <v>5.69</v>
      </c>
      <c r="U64">
        <v>643.97</v>
      </c>
      <c r="V64">
        <v>133.24</v>
      </c>
      <c r="W64">
        <v>5.4</v>
      </c>
      <c r="X64">
        <v>2.66</v>
      </c>
      <c r="Y64">
        <v>3.98</v>
      </c>
      <c r="Z64">
        <v>3</v>
      </c>
      <c r="AA64" t="s">
        <v>5529</v>
      </c>
      <c r="AB64">
        <v>2</v>
      </c>
      <c r="AC64">
        <v>10</v>
      </c>
      <c r="AD64">
        <v>2.166666666666667</v>
      </c>
      <c r="AF64" t="s">
        <v>5534</v>
      </c>
      <c r="AI64">
        <v>0</v>
      </c>
      <c r="AJ64">
        <v>0</v>
      </c>
      <c r="AK64" t="s">
        <v>5536</v>
      </c>
      <c r="AL64" t="s">
        <v>5536</v>
      </c>
    </row>
    <row r="65" spans="1:38">
      <c r="A65" t="s">
        <v>5171</v>
      </c>
      <c r="B65" t="s">
        <v>4964</v>
      </c>
      <c r="C65" t="s">
        <v>4967</v>
      </c>
      <c r="D65">
        <v>39.81</v>
      </c>
      <c r="E65" t="s">
        <v>4970</v>
      </c>
      <c r="F65">
        <v>7.4</v>
      </c>
      <c r="G65">
        <v>0.42</v>
      </c>
      <c r="H65">
        <v>2</v>
      </c>
      <c r="I65" t="s">
        <v>5276</v>
      </c>
      <c r="K65" t="s">
        <v>5283</v>
      </c>
      <c r="M65" t="s">
        <v>5291</v>
      </c>
      <c r="N65">
        <v>8</v>
      </c>
      <c r="O65" t="s">
        <v>5340</v>
      </c>
      <c r="P65" t="s">
        <v>5424</v>
      </c>
      <c r="Q65">
        <v>9</v>
      </c>
      <c r="R65">
        <v>5</v>
      </c>
      <c r="S65">
        <v>-0.61</v>
      </c>
      <c r="T65">
        <v>4.17</v>
      </c>
      <c r="U65">
        <v>698.12</v>
      </c>
      <c r="V65">
        <v>208.87</v>
      </c>
      <c r="W65">
        <v>3.86</v>
      </c>
      <c r="X65">
        <v>2.37</v>
      </c>
      <c r="Y65">
        <v>0</v>
      </c>
      <c r="Z65">
        <v>3</v>
      </c>
      <c r="AA65" t="s">
        <v>5529</v>
      </c>
      <c r="AB65">
        <v>1</v>
      </c>
      <c r="AC65">
        <v>15</v>
      </c>
      <c r="AD65">
        <v>2.415</v>
      </c>
      <c r="AF65" t="s">
        <v>5534</v>
      </c>
      <c r="AI65">
        <v>0</v>
      </c>
      <c r="AJ65">
        <v>0</v>
      </c>
      <c r="AK65" t="s">
        <v>5547</v>
      </c>
      <c r="AL65" t="s">
        <v>5547</v>
      </c>
    </row>
    <row r="66" spans="1:38">
      <c r="A66" t="s">
        <v>5171</v>
      </c>
      <c r="B66" t="s">
        <v>4964</v>
      </c>
      <c r="C66" t="s">
        <v>4967</v>
      </c>
      <c r="D66">
        <v>40</v>
      </c>
      <c r="E66" t="s">
        <v>4970</v>
      </c>
      <c r="F66">
        <v>7.4</v>
      </c>
      <c r="G66">
        <v>0.42</v>
      </c>
      <c r="H66">
        <v>2</v>
      </c>
      <c r="I66" t="s">
        <v>5276</v>
      </c>
      <c r="K66" t="s">
        <v>5283</v>
      </c>
      <c r="M66" t="s">
        <v>5296</v>
      </c>
      <c r="N66">
        <v>8</v>
      </c>
      <c r="O66" t="s">
        <v>5343</v>
      </c>
      <c r="P66" t="s">
        <v>5424</v>
      </c>
      <c r="Q66">
        <v>9</v>
      </c>
      <c r="R66">
        <v>5</v>
      </c>
      <c r="S66">
        <v>-0.61</v>
      </c>
      <c r="T66">
        <v>4.17</v>
      </c>
      <c r="U66">
        <v>698.12</v>
      </c>
      <c r="V66">
        <v>208.87</v>
      </c>
      <c r="W66">
        <v>3.86</v>
      </c>
      <c r="X66">
        <v>2.37</v>
      </c>
      <c r="Y66">
        <v>0</v>
      </c>
      <c r="Z66">
        <v>3</v>
      </c>
      <c r="AA66" t="s">
        <v>5529</v>
      </c>
      <c r="AB66">
        <v>1</v>
      </c>
      <c r="AC66">
        <v>15</v>
      </c>
      <c r="AD66">
        <v>2.415</v>
      </c>
      <c r="AF66" t="s">
        <v>5534</v>
      </c>
      <c r="AI66">
        <v>0</v>
      </c>
      <c r="AJ66">
        <v>0</v>
      </c>
      <c r="AK66" t="s">
        <v>5539</v>
      </c>
      <c r="AL66" t="s">
        <v>5539</v>
      </c>
    </row>
    <row r="67" spans="1:38">
      <c r="A67" t="s">
        <v>5172</v>
      </c>
      <c r="B67" t="s">
        <v>4964</v>
      </c>
      <c r="C67" t="s">
        <v>4967</v>
      </c>
      <c r="D67">
        <v>44</v>
      </c>
      <c r="E67" t="s">
        <v>4970</v>
      </c>
      <c r="F67">
        <v>7.36</v>
      </c>
      <c r="G67">
        <v>0</v>
      </c>
      <c r="H67">
        <v>1</v>
      </c>
      <c r="I67" t="s">
        <v>5276</v>
      </c>
      <c r="K67" t="s">
        <v>5283</v>
      </c>
      <c r="L67" t="s">
        <v>5284</v>
      </c>
      <c r="M67" t="s">
        <v>5285</v>
      </c>
      <c r="N67">
        <v>9</v>
      </c>
      <c r="O67" t="s">
        <v>5329</v>
      </c>
      <c r="P67" t="s">
        <v>5425</v>
      </c>
      <c r="Q67">
        <v>7</v>
      </c>
      <c r="R67">
        <v>3</v>
      </c>
      <c r="S67">
        <v>-1.57</v>
      </c>
      <c r="T67">
        <v>3.18</v>
      </c>
      <c r="U67">
        <v>533.42</v>
      </c>
      <c r="V67">
        <v>133.24</v>
      </c>
      <c r="W67">
        <v>3.18</v>
      </c>
      <c r="X67">
        <v>2.66</v>
      </c>
      <c r="Y67">
        <v>4.01</v>
      </c>
      <c r="Z67">
        <v>2</v>
      </c>
      <c r="AA67" t="s">
        <v>5529</v>
      </c>
      <c r="AB67">
        <v>1</v>
      </c>
      <c r="AC67">
        <v>8</v>
      </c>
      <c r="AD67">
        <v>3.076666666666667</v>
      </c>
      <c r="AF67" t="s">
        <v>5534</v>
      </c>
      <c r="AI67">
        <v>0</v>
      </c>
      <c r="AJ67">
        <v>0</v>
      </c>
      <c r="AK67" t="s">
        <v>5536</v>
      </c>
      <c r="AL67" t="s">
        <v>5536</v>
      </c>
    </row>
    <row r="68" spans="1:38">
      <c r="A68" t="s">
        <v>5173</v>
      </c>
      <c r="B68" t="s">
        <v>4964</v>
      </c>
      <c r="C68" t="s">
        <v>4967</v>
      </c>
      <c r="D68">
        <v>53</v>
      </c>
      <c r="E68" t="s">
        <v>4970</v>
      </c>
      <c r="F68">
        <v>7.28</v>
      </c>
      <c r="G68">
        <v>0</v>
      </c>
      <c r="H68">
        <v>1</v>
      </c>
      <c r="I68" t="s">
        <v>5276</v>
      </c>
      <c r="K68" t="s">
        <v>5283</v>
      </c>
      <c r="L68" t="s">
        <v>5284</v>
      </c>
      <c r="M68" t="s">
        <v>5298</v>
      </c>
      <c r="N68">
        <v>9</v>
      </c>
      <c r="O68" t="s">
        <v>5346</v>
      </c>
      <c r="P68" t="s">
        <v>5426</v>
      </c>
      <c r="Q68">
        <v>8</v>
      </c>
      <c r="R68">
        <v>3</v>
      </c>
      <c r="S68">
        <v>-1.06</v>
      </c>
      <c r="T68">
        <v>4.62</v>
      </c>
      <c r="U68">
        <v>704.46</v>
      </c>
      <c r="V68">
        <v>167.22</v>
      </c>
      <c r="W68">
        <v>5.05</v>
      </c>
      <c r="X68">
        <v>1.01</v>
      </c>
      <c r="Y68">
        <v>0</v>
      </c>
      <c r="Z68">
        <v>4</v>
      </c>
      <c r="AA68" t="s">
        <v>5529</v>
      </c>
      <c r="AB68">
        <v>2</v>
      </c>
      <c r="AC68">
        <v>12</v>
      </c>
      <c r="AD68">
        <v>2.356666666666666</v>
      </c>
      <c r="AF68" t="s">
        <v>5534</v>
      </c>
      <c r="AI68">
        <v>0</v>
      </c>
      <c r="AJ68">
        <v>0</v>
      </c>
      <c r="AK68" t="s">
        <v>5552</v>
      </c>
      <c r="AL68" t="s">
        <v>5552</v>
      </c>
    </row>
    <row r="69" spans="1:38">
      <c r="A69" t="s">
        <v>5174</v>
      </c>
      <c r="B69" t="s">
        <v>4964</v>
      </c>
      <c r="C69" t="s">
        <v>4967</v>
      </c>
      <c r="D69">
        <v>55</v>
      </c>
      <c r="E69" t="s">
        <v>4970</v>
      </c>
      <c r="F69">
        <v>7.26</v>
      </c>
      <c r="G69">
        <v>0</v>
      </c>
      <c r="H69">
        <v>1</v>
      </c>
      <c r="I69" t="s">
        <v>5276</v>
      </c>
      <c r="K69" t="s">
        <v>5283</v>
      </c>
      <c r="L69" t="s">
        <v>5284</v>
      </c>
      <c r="M69" t="s">
        <v>5285</v>
      </c>
      <c r="N69">
        <v>9</v>
      </c>
      <c r="O69" t="s">
        <v>5329</v>
      </c>
      <c r="P69" t="s">
        <v>5427</v>
      </c>
      <c r="Q69">
        <v>7</v>
      </c>
      <c r="R69">
        <v>3</v>
      </c>
      <c r="S69">
        <v>0.39</v>
      </c>
      <c r="T69">
        <v>5.14</v>
      </c>
      <c r="U69">
        <v>595.49</v>
      </c>
      <c r="V69">
        <v>133.24</v>
      </c>
      <c r="W69">
        <v>4.6</v>
      </c>
      <c r="X69">
        <v>2.66</v>
      </c>
      <c r="Y69">
        <v>4</v>
      </c>
      <c r="Z69">
        <v>3</v>
      </c>
      <c r="AA69" t="s">
        <v>5529</v>
      </c>
      <c r="AB69">
        <v>1</v>
      </c>
      <c r="AC69">
        <v>9</v>
      </c>
      <c r="AD69">
        <v>2.166666666666667</v>
      </c>
      <c r="AF69" t="s">
        <v>5534</v>
      </c>
      <c r="AI69">
        <v>0</v>
      </c>
      <c r="AJ69">
        <v>0</v>
      </c>
      <c r="AK69" t="s">
        <v>5536</v>
      </c>
      <c r="AL69" t="s">
        <v>5536</v>
      </c>
    </row>
    <row r="70" spans="1:38">
      <c r="A70" t="s">
        <v>5175</v>
      </c>
      <c r="B70" t="s">
        <v>4964</v>
      </c>
      <c r="C70" t="s">
        <v>4967</v>
      </c>
      <c r="D70">
        <v>56</v>
      </c>
      <c r="E70" t="s">
        <v>4970</v>
      </c>
      <c r="F70">
        <v>7.25</v>
      </c>
      <c r="G70">
        <v>0</v>
      </c>
      <c r="H70">
        <v>1</v>
      </c>
      <c r="I70" t="s">
        <v>5276</v>
      </c>
      <c r="K70" t="s">
        <v>5283</v>
      </c>
      <c r="L70" t="s">
        <v>5284</v>
      </c>
      <c r="M70" t="s">
        <v>5298</v>
      </c>
      <c r="N70">
        <v>9</v>
      </c>
      <c r="O70" t="s">
        <v>5346</v>
      </c>
      <c r="P70" t="s">
        <v>5428</v>
      </c>
      <c r="Q70">
        <v>8</v>
      </c>
      <c r="R70">
        <v>3</v>
      </c>
      <c r="S70">
        <v>-1.65</v>
      </c>
      <c r="T70">
        <v>4.02</v>
      </c>
      <c r="U70">
        <v>625.5700000000001</v>
      </c>
      <c r="V70">
        <v>167.22</v>
      </c>
      <c r="W70">
        <v>4.29</v>
      </c>
      <c r="X70">
        <v>1.05</v>
      </c>
      <c r="Y70">
        <v>0</v>
      </c>
      <c r="Z70">
        <v>4</v>
      </c>
      <c r="AA70" t="s">
        <v>5529</v>
      </c>
      <c r="AB70">
        <v>1</v>
      </c>
      <c r="AC70">
        <v>12</v>
      </c>
      <c r="AD70">
        <v>2.656666666666667</v>
      </c>
      <c r="AF70" t="s">
        <v>5534</v>
      </c>
      <c r="AI70">
        <v>0</v>
      </c>
      <c r="AJ70">
        <v>0</v>
      </c>
      <c r="AK70" t="s">
        <v>5552</v>
      </c>
      <c r="AL70" t="s">
        <v>5552</v>
      </c>
    </row>
    <row r="71" spans="1:38">
      <c r="A71" t="s">
        <v>5176</v>
      </c>
      <c r="B71" t="s">
        <v>4964</v>
      </c>
      <c r="C71" t="s">
        <v>4967</v>
      </c>
      <c r="D71">
        <v>63.1</v>
      </c>
      <c r="E71" t="s">
        <v>4970</v>
      </c>
      <c r="F71">
        <v>7.2</v>
      </c>
      <c r="G71">
        <v>0.78</v>
      </c>
      <c r="H71">
        <v>3</v>
      </c>
      <c r="I71" t="s">
        <v>5276</v>
      </c>
      <c r="K71" t="s">
        <v>5283</v>
      </c>
      <c r="M71" t="s">
        <v>5291</v>
      </c>
      <c r="N71">
        <v>8</v>
      </c>
      <c r="O71" t="s">
        <v>5340</v>
      </c>
      <c r="P71" t="s">
        <v>5429</v>
      </c>
      <c r="Q71">
        <v>8</v>
      </c>
      <c r="R71">
        <v>6</v>
      </c>
      <c r="S71">
        <v>-5.31</v>
      </c>
      <c r="T71">
        <v>0.44</v>
      </c>
      <c r="U71">
        <v>672.76</v>
      </c>
      <c r="V71">
        <v>219.51</v>
      </c>
      <c r="W71">
        <v>2.35</v>
      </c>
      <c r="X71">
        <v>2.37</v>
      </c>
      <c r="Y71">
        <v>0</v>
      </c>
      <c r="Z71">
        <v>2</v>
      </c>
      <c r="AA71" t="s">
        <v>5529</v>
      </c>
      <c r="AB71">
        <v>2</v>
      </c>
      <c r="AC71">
        <v>18</v>
      </c>
      <c r="AD71">
        <v>3</v>
      </c>
      <c r="AF71" t="s">
        <v>5534</v>
      </c>
      <c r="AI71">
        <v>0</v>
      </c>
      <c r="AJ71">
        <v>0</v>
      </c>
      <c r="AK71" t="s">
        <v>5547</v>
      </c>
      <c r="AL71" t="s">
        <v>5547</v>
      </c>
    </row>
    <row r="72" spans="1:38">
      <c r="A72" t="s">
        <v>5176</v>
      </c>
      <c r="B72" t="s">
        <v>4964</v>
      </c>
      <c r="C72" t="s">
        <v>4967</v>
      </c>
      <c r="D72">
        <v>76</v>
      </c>
      <c r="E72" t="s">
        <v>4970</v>
      </c>
      <c r="F72">
        <v>7.12</v>
      </c>
      <c r="G72">
        <v>0.78</v>
      </c>
      <c r="H72">
        <v>3</v>
      </c>
      <c r="I72" t="s">
        <v>5276</v>
      </c>
      <c r="K72" t="s">
        <v>5283</v>
      </c>
      <c r="M72" t="s">
        <v>5288</v>
      </c>
      <c r="N72">
        <v>8</v>
      </c>
      <c r="O72" t="s">
        <v>5332</v>
      </c>
      <c r="P72" t="s">
        <v>5429</v>
      </c>
      <c r="Q72">
        <v>8</v>
      </c>
      <c r="R72">
        <v>6</v>
      </c>
      <c r="S72">
        <v>-5.31</v>
      </c>
      <c r="T72">
        <v>0.44</v>
      </c>
      <c r="U72">
        <v>672.76</v>
      </c>
      <c r="V72">
        <v>219.51</v>
      </c>
      <c r="W72">
        <v>2.35</v>
      </c>
      <c r="X72">
        <v>2.37</v>
      </c>
      <c r="Y72">
        <v>0</v>
      </c>
      <c r="Z72">
        <v>2</v>
      </c>
      <c r="AA72" t="s">
        <v>5529</v>
      </c>
      <c r="AB72">
        <v>2</v>
      </c>
      <c r="AC72">
        <v>18</v>
      </c>
      <c r="AD72">
        <v>3</v>
      </c>
      <c r="AF72" t="s">
        <v>5534</v>
      </c>
      <c r="AI72">
        <v>0</v>
      </c>
      <c r="AJ72">
        <v>0</v>
      </c>
      <c r="AK72" t="s">
        <v>5539</v>
      </c>
      <c r="AL72" t="s">
        <v>5539</v>
      </c>
    </row>
    <row r="73" spans="1:38">
      <c r="A73" t="s">
        <v>5176</v>
      </c>
      <c r="B73" t="s">
        <v>4964</v>
      </c>
      <c r="C73" t="s">
        <v>4967</v>
      </c>
      <c r="D73">
        <v>76</v>
      </c>
      <c r="E73" t="s">
        <v>4970</v>
      </c>
      <c r="F73">
        <v>7.12</v>
      </c>
      <c r="G73">
        <v>0.78</v>
      </c>
      <c r="H73">
        <v>3</v>
      </c>
      <c r="I73" t="s">
        <v>5276</v>
      </c>
      <c r="K73" t="s">
        <v>5283</v>
      </c>
      <c r="M73" t="s">
        <v>5305</v>
      </c>
      <c r="N73">
        <v>8</v>
      </c>
      <c r="O73" t="s">
        <v>5356</v>
      </c>
      <c r="P73" t="s">
        <v>5429</v>
      </c>
      <c r="Q73">
        <v>8</v>
      </c>
      <c r="R73">
        <v>6</v>
      </c>
      <c r="S73">
        <v>-5.31</v>
      </c>
      <c r="T73">
        <v>0.44</v>
      </c>
      <c r="U73">
        <v>672.76</v>
      </c>
      <c r="V73">
        <v>219.51</v>
      </c>
      <c r="W73">
        <v>2.35</v>
      </c>
      <c r="X73">
        <v>2.37</v>
      </c>
      <c r="Y73">
        <v>0</v>
      </c>
      <c r="Z73">
        <v>2</v>
      </c>
      <c r="AA73" t="s">
        <v>5529</v>
      </c>
      <c r="AB73">
        <v>2</v>
      </c>
      <c r="AC73">
        <v>18</v>
      </c>
      <c r="AD73">
        <v>3</v>
      </c>
      <c r="AF73" t="s">
        <v>5534</v>
      </c>
      <c r="AI73">
        <v>0</v>
      </c>
      <c r="AJ73">
        <v>0</v>
      </c>
      <c r="AK73" t="s">
        <v>5560</v>
      </c>
      <c r="AL73" t="s">
        <v>5560</v>
      </c>
    </row>
    <row r="74" spans="1:38">
      <c r="A74" t="s">
        <v>5176</v>
      </c>
      <c r="B74" t="s">
        <v>4964</v>
      </c>
      <c r="C74" t="s">
        <v>4967</v>
      </c>
      <c r="D74">
        <v>77</v>
      </c>
      <c r="E74" t="s">
        <v>4970</v>
      </c>
      <c r="F74">
        <v>7.11</v>
      </c>
      <c r="G74">
        <v>0.78</v>
      </c>
      <c r="H74">
        <v>3</v>
      </c>
      <c r="I74" t="s">
        <v>5276</v>
      </c>
      <c r="K74" t="s">
        <v>5283</v>
      </c>
      <c r="L74" t="s">
        <v>5284</v>
      </c>
      <c r="M74" t="s">
        <v>5289</v>
      </c>
      <c r="N74">
        <v>9</v>
      </c>
      <c r="O74" t="s">
        <v>5333</v>
      </c>
      <c r="P74" t="s">
        <v>5429</v>
      </c>
      <c r="Q74">
        <v>8</v>
      </c>
      <c r="R74">
        <v>6</v>
      </c>
      <c r="S74">
        <v>-5.31</v>
      </c>
      <c r="T74">
        <v>0.44</v>
      </c>
      <c r="U74">
        <v>672.76</v>
      </c>
      <c r="V74">
        <v>219.51</v>
      </c>
      <c r="W74">
        <v>2.35</v>
      </c>
      <c r="X74">
        <v>2.37</v>
      </c>
      <c r="Y74">
        <v>0</v>
      </c>
      <c r="Z74">
        <v>2</v>
      </c>
      <c r="AA74" t="s">
        <v>5529</v>
      </c>
      <c r="AB74">
        <v>2</v>
      </c>
      <c r="AC74">
        <v>18</v>
      </c>
      <c r="AD74">
        <v>3</v>
      </c>
      <c r="AF74" t="s">
        <v>5534</v>
      </c>
      <c r="AI74">
        <v>0</v>
      </c>
      <c r="AJ74">
        <v>0</v>
      </c>
      <c r="AK74" t="s">
        <v>5540</v>
      </c>
      <c r="AL74" t="s">
        <v>5540</v>
      </c>
    </row>
    <row r="75" spans="1:38">
      <c r="A75" t="s">
        <v>5177</v>
      </c>
      <c r="B75" t="s">
        <v>4964</v>
      </c>
      <c r="C75" t="s">
        <v>4967</v>
      </c>
      <c r="D75">
        <v>63.1</v>
      </c>
      <c r="E75" t="s">
        <v>4970</v>
      </c>
      <c r="F75">
        <v>7.2</v>
      </c>
      <c r="G75">
        <v>0</v>
      </c>
      <c r="H75">
        <v>1</v>
      </c>
      <c r="I75" t="s">
        <v>5276</v>
      </c>
      <c r="K75" t="s">
        <v>5283</v>
      </c>
      <c r="M75" t="s">
        <v>5291</v>
      </c>
      <c r="N75">
        <v>8</v>
      </c>
      <c r="O75" t="s">
        <v>5340</v>
      </c>
      <c r="P75" t="s">
        <v>5430</v>
      </c>
      <c r="Q75">
        <v>8</v>
      </c>
      <c r="R75">
        <v>6</v>
      </c>
      <c r="S75">
        <v>-4.39</v>
      </c>
      <c r="T75">
        <v>1.36</v>
      </c>
      <c r="U75">
        <v>707.2</v>
      </c>
      <c r="V75">
        <v>219.51</v>
      </c>
      <c r="W75">
        <v>3.01</v>
      </c>
      <c r="X75">
        <v>2.13</v>
      </c>
      <c r="Y75">
        <v>0</v>
      </c>
      <c r="Z75">
        <v>2</v>
      </c>
      <c r="AA75" t="s">
        <v>5529</v>
      </c>
      <c r="AB75">
        <v>2</v>
      </c>
      <c r="AC75">
        <v>18</v>
      </c>
      <c r="AD75">
        <v>3</v>
      </c>
      <c r="AF75" t="s">
        <v>5534</v>
      </c>
      <c r="AI75">
        <v>0</v>
      </c>
      <c r="AJ75">
        <v>0</v>
      </c>
      <c r="AK75" t="s">
        <v>5547</v>
      </c>
      <c r="AL75" t="s">
        <v>5547</v>
      </c>
    </row>
    <row r="76" spans="1:38">
      <c r="A76" t="s">
        <v>5178</v>
      </c>
      <c r="B76" t="s">
        <v>4964</v>
      </c>
      <c r="C76" t="s">
        <v>4967</v>
      </c>
      <c r="D76">
        <v>74</v>
      </c>
      <c r="E76" t="s">
        <v>4970</v>
      </c>
      <c r="F76">
        <v>7.13</v>
      </c>
      <c r="G76">
        <v>0</v>
      </c>
      <c r="H76">
        <v>1</v>
      </c>
      <c r="I76" t="s">
        <v>5276</v>
      </c>
      <c r="K76" t="s">
        <v>5283</v>
      </c>
      <c r="L76" t="s">
        <v>5284</v>
      </c>
      <c r="M76" t="s">
        <v>5285</v>
      </c>
      <c r="N76">
        <v>9</v>
      </c>
      <c r="O76" t="s">
        <v>5329</v>
      </c>
      <c r="P76" t="s">
        <v>5431</v>
      </c>
      <c r="Q76">
        <v>7</v>
      </c>
      <c r="R76">
        <v>3</v>
      </c>
      <c r="S76">
        <v>0.6899999999999999</v>
      </c>
      <c r="T76">
        <v>5.43</v>
      </c>
      <c r="U76">
        <v>623.55</v>
      </c>
      <c r="V76">
        <v>133.24</v>
      </c>
      <c r="W76">
        <v>4.99</v>
      </c>
      <c r="X76">
        <v>2.66</v>
      </c>
      <c r="Y76">
        <v>3.87</v>
      </c>
      <c r="Z76">
        <v>3</v>
      </c>
      <c r="AA76" t="s">
        <v>5529</v>
      </c>
      <c r="AB76">
        <v>1</v>
      </c>
      <c r="AC76">
        <v>11</v>
      </c>
      <c r="AD76">
        <v>2.166666666666667</v>
      </c>
      <c r="AF76" t="s">
        <v>5534</v>
      </c>
      <c r="AI76">
        <v>0</v>
      </c>
      <c r="AJ76">
        <v>0</v>
      </c>
      <c r="AK76" t="s">
        <v>5536</v>
      </c>
      <c r="AL76" t="s">
        <v>5536</v>
      </c>
    </row>
    <row r="77" spans="1:38">
      <c r="A77" t="s">
        <v>5179</v>
      </c>
      <c r="B77" t="s">
        <v>4964</v>
      </c>
      <c r="C77" t="s">
        <v>4967</v>
      </c>
      <c r="D77">
        <v>76</v>
      </c>
      <c r="E77" t="s">
        <v>4970</v>
      </c>
      <c r="F77">
        <v>7.12</v>
      </c>
      <c r="G77">
        <v>0.45</v>
      </c>
      <c r="H77">
        <v>2</v>
      </c>
      <c r="I77" t="s">
        <v>5276</v>
      </c>
      <c r="K77" t="s">
        <v>5283</v>
      </c>
      <c r="L77" t="s">
        <v>5284</v>
      </c>
      <c r="M77" t="s">
        <v>5306</v>
      </c>
      <c r="N77">
        <v>9</v>
      </c>
      <c r="O77" t="s">
        <v>5357</v>
      </c>
      <c r="P77" t="s">
        <v>5432</v>
      </c>
      <c r="Q77">
        <v>8</v>
      </c>
      <c r="R77">
        <v>6</v>
      </c>
      <c r="S77">
        <v>-5.31</v>
      </c>
      <c r="T77">
        <v>0.44</v>
      </c>
      <c r="U77">
        <v>672.76</v>
      </c>
      <c r="V77">
        <v>219.51</v>
      </c>
      <c r="W77">
        <v>2.35</v>
      </c>
      <c r="X77">
        <v>2.37</v>
      </c>
      <c r="Y77">
        <v>0</v>
      </c>
      <c r="Z77">
        <v>2</v>
      </c>
      <c r="AA77" t="s">
        <v>5529</v>
      </c>
      <c r="AB77">
        <v>2</v>
      </c>
      <c r="AC77">
        <v>18</v>
      </c>
      <c r="AD77">
        <v>3</v>
      </c>
      <c r="AF77" t="s">
        <v>5534</v>
      </c>
      <c r="AI77">
        <v>0</v>
      </c>
      <c r="AJ77">
        <v>0</v>
      </c>
      <c r="AK77" t="s">
        <v>5546</v>
      </c>
      <c r="AL77" t="s">
        <v>5546</v>
      </c>
    </row>
    <row r="78" spans="1:38">
      <c r="A78" t="s">
        <v>5180</v>
      </c>
      <c r="B78" t="s">
        <v>4964</v>
      </c>
      <c r="C78" t="s">
        <v>4967</v>
      </c>
      <c r="D78">
        <v>98</v>
      </c>
      <c r="E78" t="s">
        <v>4970</v>
      </c>
      <c r="F78">
        <v>7.01</v>
      </c>
      <c r="G78">
        <v>0</v>
      </c>
      <c r="H78">
        <v>1</v>
      </c>
      <c r="I78" t="s">
        <v>5276</v>
      </c>
      <c r="K78" t="s">
        <v>5283</v>
      </c>
      <c r="L78" t="s">
        <v>5284</v>
      </c>
      <c r="M78" t="s">
        <v>5298</v>
      </c>
      <c r="N78">
        <v>9</v>
      </c>
      <c r="O78" t="s">
        <v>5346</v>
      </c>
      <c r="P78" t="s">
        <v>5433</v>
      </c>
      <c r="Q78">
        <v>6</v>
      </c>
      <c r="R78">
        <v>2</v>
      </c>
      <c r="S78">
        <v>0.92</v>
      </c>
      <c r="T78">
        <v>5.34</v>
      </c>
      <c r="U78">
        <v>551.53</v>
      </c>
      <c r="V78">
        <v>120.69</v>
      </c>
      <c r="W78">
        <v>4.82</v>
      </c>
      <c r="X78">
        <v>1.05</v>
      </c>
      <c r="Y78">
        <v>0</v>
      </c>
      <c r="Z78">
        <v>4</v>
      </c>
      <c r="AA78" t="s">
        <v>5529</v>
      </c>
      <c r="AB78">
        <v>1</v>
      </c>
      <c r="AC78">
        <v>9</v>
      </c>
      <c r="AD78">
        <v>2.5</v>
      </c>
      <c r="AF78" t="s">
        <v>5534</v>
      </c>
      <c r="AI78">
        <v>0</v>
      </c>
      <c r="AJ78">
        <v>0</v>
      </c>
      <c r="AK78" t="s">
        <v>5552</v>
      </c>
      <c r="AL78" t="s">
        <v>5552</v>
      </c>
    </row>
    <row r="79" spans="1:38">
      <c r="A79" t="s">
        <v>5181</v>
      </c>
      <c r="B79" t="s">
        <v>4964</v>
      </c>
      <c r="C79" t="s">
        <v>4967</v>
      </c>
      <c r="D79">
        <v>100</v>
      </c>
      <c r="E79" t="s">
        <v>4970</v>
      </c>
      <c r="F79">
        <v>7</v>
      </c>
      <c r="G79">
        <v>0</v>
      </c>
      <c r="H79">
        <v>1</v>
      </c>
      <c r="I79" t="s">
        <v>5276</v>
      </c>
      <c r="K79" t="s">
        <v>5283</v>
      </c>
      <c r="M79" t="s">
        <v>5307</v>
      </c>
      <c r="N79">
        <v>8</v>
      </c>
      <c r="O79" t="s">
        <v>5358</v>
      </c>
      <c r="P79" t="s">
        <v>5434</v>
      </c>
      <c r="Q79">
        <v>11</v>
      </c>
      <c r="R79">
        <v>7</v>
      </c>
      <c r="S79">
        <v>4.68</v>
      </c>
      <c r="T79">
        <v>8.130000000000001</v>
      </c>
      <c r="U79">
        <v>676.8</v>
      </c>
      <c r="V79">
        <v>203.44</v>
      </c>
      <c r="W79">
        <v>5.14</v>
      </c>
      <c r="X79">
        <v>2.6</v>
      </c>
      <c r="Y79">
        <v>0</v>
      </c>
      <c r="Z79">
        <v>2</v>
      </c>
      <c r="AA79" t="s">
        <v>5529</v>
      </c>
      <c r="AB79">
        <v>4</v>
      </c>
      <c r="AC79">
        <v>20</v>
      </c>
      <c r="AD79">
        <v>1</v>
      </c>
      <c r="AE79" t="s">
        <v>5532</v>
      </c>
      <c r="AF79" t="s">
        <v>5534</v>
      </c>
      <c r="AI79">
        <v>0</v>
      </c>
      <c r="AJ79">
        <v>0</v>
      </c>
      <c r="AK79" t="s">
        <v>5561</v>
      </c>
      <c r="AL79" t="s">
        <v>5561</v>
      </c>
    </row>
    <row r="80" spans="1:38">
      <c r="A80" t="s">
        <v>5182</v>
      </c>
      <c r="B80" t="s">
        <v>4964</v>
      </c>
      <c r="C80" t="s">
        <v>4967</v>
      </c>
      <c r="D80">
        <v>100</v>
      </c>
      <c r="E80" t="s">
        <v>4970</v>
      </c>
      <c r="F80">
        <v>7</v>
      </c>
      <c r="G80">
        <v>0.62</v>
      </c>
      <c r="H80">
        <v>2</v>
      </c>
      <c r="I80" t="s">
        <v>5276</v>
      </c>
      <c r="K80" t="s">
        <v>5283</v>
      </c>
      <c r="M80" t="s">
        <v>5291</v>
      </c>
      <c r="N80">
        <v>8</v>
      </c>
      <c r="O80" t="s">
        <v>5340</v>
      </c>
      <c r="P80" t="s">
        <v>5435</v>
      </c>
      <c r="Q80">
        <v>7</v>
      </c>
      <c r="R80">
        <v>6</v>
      </c>
      <c r="S80">
        <v>-4.53</v>
      </c>
      <c r="T80">
        <v>1.22</v>
      </c>
      <c r="U80">
        <v>654.72</v>
      </c>
      <c r="V80">
        <v>219.51</v>
      </c>
      <c r="W80">
        <v>2.79</v>
      </c>
      <c r="X80">
        <v>2.37</v>
      </c>
      <c r="Y80">
        <v>0</v>
      </c>
      <c r="Z80">
        <v>2</v>
      </c>
      <c r="AA80" t="s">
        <v>5529</v>
      </c>
      <c r="AB80">
        <v>2</v>
      </c>
      <c r="AC80">
        <v>18</v>
      </c>
      <c r="AD80">
        <v>3</v>
      </c>
      <c r="AF80" t="s">
        <v>5534</v>
      </c>
      <c r="AI80">
        <v>0</v>
      </c>
      <c r="AJ80">
        <v>0</v>
      </c>
      <c r="AK80" t="s">
        <v>5547</v>
      </c>
      <c r="AL80" t="s">
        <v>5547</v>
      </c>
    </row>
    <row r="81" spans="1:38">
      <c r="A81" t="s">
        <v>5182</v>
      </c>
      <c r="B81" t="s">
        <v>4964</v>
      </c>
      <c r="C81" t="s">
        <v>4967</v>
      </c>
      <c r="D81">
        <v>120</v>
      </c>
      <c r="E81" t="s">
        <v>4970</v>
      </c>
      <c r="F81">
        <v>6.92</v>
      </c>
      <c r="G81">
        <v>0.62</v>
      </c>
      <c r="H81">
        <v>2</v>
      </c>
      <c r="I81" t="s">
        <v>5276</v>
      </c>
      <c r="K81" t="s">
        <v>5283</v>
      </c>
      <c r="M81" t="s">
        <v>5305</v>
      </c>
      <c r="N81">
        <v>8</v>
      </c>
      <c r="O81" t="s">
        <v>5356</v>
      </c>
      <c r="P81" t="s">
        <v>5435</v>
      </c>
      <c r="Q81">
        <v>7</v>
      </c>
      <c r="R81">
        <v>6</v>
      </c>
      <c r="S81">
        <v>-4.53</v>
      </c>
      <c r="T81">
        <v>1.22</v>
      </c>
      <c r="U81">
        <v>654.72</v>
      </c>
      <c r="V81">
        <v>219.51</v>
      </c>
      <c r="W81">
        <v>2.79</v>
      </c>
      <c r="X81">
        <v>2.37</v>
      </c>
      <c r="Y81">
        <v>0</v>
      </c>
      <c r="Z81">
        <v>2</v>
      </c>
      <c r="AA81" t="s">
        <v>5529</v>
      </c>
      <c r="AB81">
        <v>2</v>
      </c>
      <c r="AC81">
        <v>18</v>
      </c>
      <c r="AD81">
        <v>3</v>
      </c>
      <c r="AF81" t="s">
        <v>5534</v>
      </c>
      <c r="AI81">
        <v>0</v>
      </c>
      <c r="AJ81">
        <v>0</v>
      </c>
      <c r="AK81" t="s">
        <v>5560</v>
      </c>
      <c r="AL81" t="s">
        <v>5560</v>
      </c>
    </row>
    <row r="82" spans="1:38">
      <c r="A82" t="s">
        <v>5183</v>
      </c>
      <c r="B82" t="s">
        <v>4964</v>
      </c>
      <c r="C82" t="s">
        <v>4967</v>
      </c>
      <c r="D82">
        <v>120</v>
      </c>
      <c r="E82" t="s">
        <v>4970</v>
      </c>
      <c r="F82">
        <v>6.92</v>
      </c>
      <c r="G82">
        <v>0.88</v>
      </c>
      <c r="H82">
        <v>4</v>
      </c>
      <c r="I82" t="s">
        <v>5276</v>
      </c>
      <c r="K82" t="s">
        <v>5283</v>
      </c>
      <c r="M82" t="s">
        <v>5296</v>
      </c>
      <c r="N82">
        <v>8</v>
      </c>
      <c r="O82" t="s">
        <v>5343</v>
      </c>
      <c r="P82" t="s">
        <v>5436</v>
      </c>
      <c r="Q82">
        <v>10</v>
      </c>
      <c r="R82">
        <v>5</v>
      </c>
      <c r="S82">
        <v>-0.09</v>
      </c>
      <c r="T82">
        <v>4.67</v>
      </c>
      <c r="U82">
        <v>677.66</v>
      </c>
      <c r="V82">
        <v>218.1</v>
      </c>
      <c r="W82">
        <v>3.43</v>
      </c>
      <c r="X82">
        <v>2.27</v>
      </c>
      <c r="Y82">
        <v>0</v>
      </c>
      <c r="Z82">
        <v>3</v>
      </c>
      <c r="AA82" t="s">
        <v>5529</v>
      </c>
      <c r="AB82">
        <v>1</v>
      </c>
      <c r="AC82">
        <v>16</v>
      </c>
      <c r="AD82">
        <v>2.165</v>
      </c>
      <c r="AF82" t="s">
        <v>5534</v>
      </c>
      <c r="AI82">
        <v>0</v>
      </c>
      <c r="AJ82">
        <v>0</v>
      </c>
      <c r="AK82" t="s">
        <v>5539</v>
      </c>
      <c r="AL82" t="s">
        <v>5539</v>
      </c>
    </row>
    <row r="83" spans="1:38">
      <c r="A83" t="s">
        <v>5183</v>
      </c>
      <c r="B83" t="s">
        <v>4964</v>
      </c>
      <c r="C83" t="s">
        <v>4967</v>
      </c>
      <c r="D83">
        <v>120</v>
      </c>
      <c r="E83" t="s">
        <v>4970</v>
      </c>
      <c r="F83">
        <v>6.92</v>
      </c>
      <c r="G83">
        <v>0.88</v>
      </c>
      <c r="H83">
        <v>4</v>
      </c>
      <c r="I83" t="s">
        <v>5276</v>
      </c>
      <c r="K83" t="s">
        <v>5283</v>
      </c>
      <c r="L83" t="s">
        <v>5284</v>
      </c>
      <c r="M83" t="s">
        <v>5286</v>
      </c>
      <c r="N83">
        <v>9</v>
      </c>
      <c r="O83" t="s">
        <v>5350</v>
      </c>
      <c r="P83" t="s">
        <v>5436</v>
      </c>
      <c r="Q83">
        <v>10</v>
      </c>
      <c r="R83">
        <v>5</v>
      </c>
      <c r="S83">
        <v>-0.09</v>
      </c>
      <c r="T83">
        <v>4.67</v>
      </c>
      <c r="U83">
        <v>677.66</v>
      </c>
      <c r="V83">
        <v>218.1</v>
      </c>
      <c r="W83">
        <v>3.43</v>
      </c>
      <c r="X83">
        <v>2.27</v>
      </c>
      <c r="Y83">
        <v>0</v>
      </c>
      <c r="Z83">
        <v>3</v>
      </c>
      <c r="AA83" t="s">
        <v>5529</v>
      </c>
      <c r="AB83">
        <v>1</v>
      </c>
      <c r="AC83">
        <v>16</v>
      </c>
      <c r="AD83">
        <v>2.165</v>
      </c>
      <c r="AF83" t="s">
        <v>5534</v>
      </c>
      <c r="AI83">
        <v>0</v>
      </c>
      <c r="AJ83">
        <v>0</v>
      </c>
      <c r="AK83" t="s">
        <v>5555</v>
      </c>
      <c r="AL83" t="s">
        <v>5555</v>
      </c>
    </row>
    <row r="84" spans="1:38">
      <c r="A84" t="s">
        <v>5183</v>
      </c>
      <c r="B84" t="s">
        <v>4964</v>
      </c>
      <c r="C84" t="s">
        <v>4967</v>
      </c>
      <c r="D84">
        <v>120</v>
      </c>
      <c r="E84" t="s">
        <v>4970</v>
      </c>
      <c r="F84">
        <v>6.92</v>
      </c>
      <c r="G84">
        <v>0.88</v>
      </c>
      <c r="H84">
        <v>4</v>
      </c>
      <c r="I84" t="s">
        <v>5276</v>
      </c>
      <c r="K84" t="s">
        <v>5283</v>
      </c>
      <c r="L84" t="s">
        <v>5284</v>
      </c>
      <c r="M84" t="s">
        <v>5308</v>
      </c>
      <c r="N84">
        <v>9</v>
      </c>
      <c r="O84" t="s">
        <v>5359</v>
      </c>
      <c r="P84" t="s">
        <v>5436</v>
      </c>
      <c r="Q84">
        <v>10</v>
      </c>
      <c r="R84">
        <v>5</v>
      </c>
      <c r="S84">
        <v>-0.09</v>
      </c>
      <c r="T84">
        <v>4.67</v>
      </c>
      <c r="U84">
        <v>677.66</v>
      </c>
      <c r="V84">
        <v>218.1</v>
      </c>
      <c r="W84">
        <v>3.43</v>
      </c>
      <c r="X84">
        <v>2.27</v>
      </c>
      <c r="Y84">
        <v>0</v>
      </c>
      <c r="Z84">
        <v>3</v>
      </c>
      <c r="AA84" t="s">
        <v>5529</v>
      </c>
      <c r="AB84">
        <v>1</v>
      </c>
      <c r="AC84">
        <v>16</v>
      </c>
      <c r="AD84">
        <v>2.165</v>
      </c>
      <c r="AF84" t="s">
        <v>5534</v>
      </c>
      <c r="AI84">
        <v>0</v>
      </c>
      <c r="AJ84">
        <v>0</v>
      </c>
      <c r="AK84" t="s">
        <v>5546</v>
      </c>
      <c r="AL84" t="s">
        <v>5546</v>
      </c>
    </row>
    <row r="85" spans="1:38">
      <c r="A85" t="s">
        <v>5183</v>
      </c>
      <c r="B85" t="s">
        <v>4964</v>
      </c>
      <c r="C85" t="s">
        <v>4967</v>
      </c>
      <c r="D85">
        <v>120.23</v>
      </c>
      <c r="E85" t="s">
        <v>4970</v>
      </c>
      <c r="F85">
        <v>6.92</v>
      </c>
      <c r="G85">
        <v>0.88</v>
      </c>
      <c r="H85">
        <v>4</v>
      </c>
      <c r="I85" t="s">
        <v>5276</v>
      </c>
      <c r="K85" t="s">
        <v>5283</v>
      </c>
      <c r="L85" t="s">
        <v>5284</v>
      </c>
      <c r="M85" t="s">
        <v>5286</v>
      </c>
      <c r="N85">
        <v>9</v>
      </c>
      <c r="O85" t="s">
        <v>5350</v>
      </c>
      <c r="P85" t="s">
        <v>5436</v>
      </c>
      <c r="Q85">
        <v>10</v>
      </c>
      <c r="R85">
        <v>5</v>
      </c>
      <c r="S85">
        <v>-0.09</v>
      </c>
      <c r="T85">
        <v>4.67</v>
      </c>
      <c r="U85">
        <v>677.66</v>
      </c>
      <c r="V85">
        <v>218.1</v>
      </c>
      <c r="W85">
        <v>3.43</v>
      </c>
      <c r="X85">
        <v>2.27</v>
      </c>
      <c r="Y85">
        <v>0</v>
      </c>
      <c r="Z85">
        <v>3</v>
      </c>
      <c r="AA85" t="s">
        <v>5529</v>
      </c>
      <c r="AB85">
        <v>1</v>
      </c>
      <c r="AC85">
        <v>16</v>
      </c>
      <c r="AD85">
        <v>2.165</v>
      </c>
      <c r="AF85" t="s">
        <v>5534</v>
      </c>
      <c r="AI85">
        <v>0</v>
      </c>
      <c r="AJ85">
        <v>0</v>
      </c>
      <c r="AK85" t="s">
        <v>5555</v>
      </c>
      <c r="AL85" t="s">
        <v>5555</v>
      </c>
    </row>
    <row r="86" spans="1:38">
      <c r="A86" t="s">
        <v>5183</v>
      </c>
      <c r="B86" t="s">
        <v>4964</v>
      </c>
      <c r="C86" t="s">
        <v>4967</v>
      </c>
      <c r="D86">
        <v>125.89</v>
      </c>
      <c r="E86" t="s">
        <v>4970</v>
      </c>
      <c r="F86">
        <v>6.9</v>
      </c>
      <c r="G86">
        <v>0.88</v>
      </c>
      <c r="H86">
        <v>4</v>
      </c>
      <c r="I86" t="s">
        <v>5276</v>
      </c>
      <c r="K86" t="s">
        <v>5283</v>
      </c>
      <c r="M86" t="s">
        <v>5291</v>
      </c>
      <c r="N86">
        <v>8</v>
      </c>
      <c r="O86" t="s">
        <v>5340</v>
      </c>
      <c r="P86" t="s">
        <v>5436</v>
      </c>
      <c r="Q86">
        <v>10</v>
      </c>
      <c r="R86">
        <v>5</v>
      </c>
      <c r="S86">
        <v>-0.09</v>
      </c>
      <c r="T86">
        <v>4.67</v>
      </c>
      <c r="U86">
        <v>677.66</v>
      </c>
      <c r="V86">
        <v>218.1</v>
      </c>
      <c r="W86">
        <v>3.43</v>
      </c>
      <c r="X86">
        <v>2.27</v>
      </c>
      <c r="Y86">
        <v>0</v>
      </c>
      <c r="Z86">
        <v>3</v>
      </c>
      <c r="AA86" t="s">
        <v>5529</v>
      </c>
      <c r="AB86">
        <v>1</v>
      </c>
      <c r="AC86">
        <v>16</v>
      </c>
      <c r="AD86">
        <v>2.165</v>
      </c>
      <c r="AF86" t="s">
        <v>5534</v>
      </c>
      <c r="AI86">
        <v>0</v>
      </c>
      <c r="AJ86">
        <v>0</v>
      </c>
      <c r="AK86" t="s">
        <v>5547</v>
      </c>
      <c r="AL86" t="s">
        <v>5547</v>
      </c>
    </row>
    <row r="87" spans="1:38">
      <c r="A87" t="s">
        <v>5184</v>
      </c>
      <c r="B87" t="s">
        <v>4964</v>
      </c>
      <c r="C87" t="s">
        <v>4967</v>
      </c>
      <c r="D87">
        <v>120</v>
      </c>
      <c r="E87" t="s">
        <v>4970</v>
      </c>
      <c r="F87">
        <v>6.92</v>
      </c>
      <c r="G87">
        <v>0</v>
      </c>
      <c r="H87">
        <v>1</v>
      </c>
      <c r="I87" t="s">
        <v>5276</v>
      </c>
      <c r="K87" t="s">
        <v>5283</v>
      </c>
      <c r="L87" t="s">
        <v>5284</v>
      </c>
      <c r="M87" t="s">
        <v>5285</v>
      </c>
      <c r="N87">
        <v>9</v>
      </c>
      <c r="O87" t="s">
        <v>5329</v>
      </c>
      <c r="P87" t="s">
        <v>5437</v>
      </c>
      <c r="Q87">
        <v>5</v>
      </c>
      <c r="R87">
        <v>3</v>
      </c>
      <c r="S87">
        <v>1.03</v>
      </c>
      <c r="T87">
        <v>5.76</v>
      </c>
      <c r="U87">
        <v>468.37</v>
      </c>
      <c r="V87">
        <v>95.86</v>
      </c>
      <c r="W87">
        <v>5.47</v>
      </c>
      <c r="X87">
        <v>2.66</v>
      </c>
      <c r="Y87">
        <v>4.76</v>
      </c>
      <c r="Z87">
        <v>2</v>
      </c>
      <c r="AA87" t="s">
        <v>5529</v>
      </c>
      <c r="AB87">
        <v>1</v>
      </c>
      <c r="AC87">
        <v>7</v>
      </c>
      <c r="AD87">
        <v>3.197261904761905</v>
      </c>
      <c r="AF87" t="s">
        <v>5534</v>
      </c>
      <c r="AI87">
        <v>0</v>
      </c>
      <c r="AJ87">
        <v>0</v>
      </c>
      <c r="AK87" t="s">
        <v>5536</v>
      </c>
      <c r="AL87" t="s">
        <v>5536</v>
      </c>
    </row>
    <row r="88" spans="1:38">
      <c r="A88" t="s">
        <v>5185</v>
      </c>
      <c r="B88" t="s">
        <v>4964</v>
      </c>
      <c r="C88" t="s">
        <v>4967</v>
      </c>
      <c r="D88">
        <v>125.89</v>
      </c>
      <c r="E88" t="s">
        <v>4970</v>
      </c>
      <c r="F88">
        <v>6.9</v>
      </c>
      <c r="G88">
        <v>0.6899999999999999</v>
      </c>
      <c r="H88">
        <v>2</v>
      </c>
      <c r="I88" t="s">
        <v>5276</v>
      </c>
      <c r="K88" t="s">
        <v>5283</v>
      </c>
      <c r="M88" t="s">
        <v>5291</v>
      </c>
      <c r="N88">
        <v>8</v>
      </c>
      <c r="O88" t="s">
        <v>5340</v>
      </c>
      <c r="P88" t="s">
        <v>5438</v>
      </c>
      <c r="Q88">
        <v>7</v>
      </c>
      <c r="R88">
        <v>6</v>
      </c>
      <c r="S88">
        <v>-5.44</v>
      </c>
      <c r="T88">
        <v>0.3</v>
      </c>
      <c r="U88">
        <v>688.73</v>
      </c>
      <c r="V88">
        <v>219.51</v>
      </c>
      <c r="W88">
        <v>2.84</v>
      </c>
      <c r="X88">
        <v>2.37</v>
      </c>
      <c r="Y88">
        <v>0</v>
      </c>
      <c r="Z88">
        <v>3</v>
      </c>
      <c r="AA88" t="s">
        <v>5529</v>
      </c>
      <c r="AB88">
        <v>2</v>
      </c>
      <c r="AC88">
        <v>17</v>
      </c>
      <c r="AD88">
        <v>3</v>
      </c>
      <c r="AF88" t="s">
        <v>5534</v>
      </c>
      <c r="AI88">
        <v>0</v>
      </c>
      <c r="AJ88">
        <v>0</v>
      </c>
      <c r="AK88" t="s">
        <v>5547</v>
      </c>
      <c r="AL88" t="s">
        <v>5547</v>
      </c>
    </row>
    <row r="89" spans="1:38">
      <c r="A89" t="s">
        <v>5185</v>
      </c>
      <c r="B89" t="s">
        <v>4964</v>
      </c>
      <c r="C89" t="s">
        <v>4967</v>
      </c>
      <c r="D89">
        <v>140</v>
      </c>
      <c r="E89" t="s">
        <v>4970</v>
      </c>
      <c r="F89">
        <v>6.85</v>
      </c>
      <c r="G89">
        <v>0.6899999999999999</v>
      </c>
      <c r="H89">
        <v>2</v>
      </c>
      <c r="I89" t="s">
        <v>5276</v>
      </c>
      <c r="K89" t="s">
        <v>5283</v>
      </c>
      <c r="M89" t="s">
        <v>5305</v>
      </c>
      <c r="N89">
        <v>8</v>
      </c>
      <c r="O89" t="s">
        <v>5356</v>
      </c>
      <c r="P89" t="s">
        <v>5438</v>
      </c>
      <c r="Q89">
        <v>7</v>
      </c>
      <c r="R89">
        <v>6</v>
      </c>
      <c r="S89">
        <v>-5.44</v>
      </c>
      <c r="T89">
        <v>0.3</v>
      </c>
      <c r="U89">
        <v>688.73</v>
      </c>
      <c r="V89">
        <v>219.51</v>
      </c>
      <c r="W89">
        <v>2.84</v>
      </c>
      <c r="X89">
        <v>2.37</v>
      </c>
      <c r="Y89">
        <v>0</v>
      </c>
      <c r="Z89">
        <v>3</v>
      </c>
      <c r="AA89" t="s">
        <v>5529</v>
      </c>
      <c r="AB89">
        <v>2</v>
      </c>
      <c r="AC89">
        <v>17</v>
      </c>
      <c r="AD89">
        <v>3</v>
      </c>
      <c r="AF89" t="s">
        <v>5534</v>
      </c>
      <c r="AI89">
        <v>0</v>
      </c>
      <c r="AJ89">
        <v>0</v>
      </c>
      <c r="AK89" t="s">
        <v>5560</v>
      </c>
      <c r="AL89" t="s">
        <v>5560</v>
      </c>
    </row>
    <row r="90" spans="1:38">
      <c r="A90" t="s">
        <v>5186</v>
      </c>
      <c r="B90" t="s">
        <v>4964</v>
      </c>
      <c r="C90" t="s">
        <v>4967</v>
      </c>
      <c r="D90">
        <v>125.89</v>
      </c>
      <c r="E90" t="s">
        <v>4970</v>
      </c>
      <c r="F90">
        <v>6.9</v>
      </c>
      <c r="G90">
        <v>0.5</v>
      </c>
      <c r="H90">
        <v>2</v>
      </c>
      <c r="I90" t="s">
        <v>5276</v>
      </c>
      <c r="K90" t="s">
        <v>5283</v>
      </c>
      <c r="M90" t="s">
        <v>5291</v>
      </c>
      <c r="N90">
        <v>8</v>
      </c>
      <c r="O90" t="s">
        <v>5340</v>
      </c>
      <c r="P90" t="s">
        <v>5439</v>
      </c>
      <c r="Q90">
        <v>8</v>
      </c>
      <c r="R90">
        <v>6</v>
      </c>
      <c r="S90">
        <v>-4.8</v>
      </c>
      <c r="T90">
        <v>0.95</v>
      </c>
      <c r="U90">
        <v>686.78</v>
      </c>
      <c r="V90">
        <v>219.51</v>
      </c>
      <c r="W90">
        <v>2.74</v>
      </c>
      <c r="X90">
        <v>2.37</v>
      </c>
      <c r="Y90">
        <v>0</v>
      </c>
      <c r="Z90">
        <v>2</v>
      </c>
      <c r="AA90" t="s">
        <v>5529</v>
      </c>
      <c r="AB90">
        <v>2</v>
      </c>
      <c r="AC90">
        <v>19</v>
      </c>
      <c r="AD90">
        <v>3</v>
      </c>
      <c r="AF90" t="s">
        <v>5534</v>
      </c>
      <c r="AI90">
        <v>0</v>
      </c>
      <c r="AJ90">
        <v>0</v>
      </c>
      <c r="AK90" t="s">
        <v>5547</v>
      </c>
      <c r="AL90" t="s">
        <v>5547</v>
      </c>
    </row>
    <row r="91" spans="1:38">
      <c r="A91" t="s">
        <v>5186</v>
      </c>
      <c r="B91" t="s">
        <v>4964</v>
      </c>
      <c r="C91" t="s">
        <v>4967</v>
      </c>
      <c r="D91">
        <v>130</v>
      </c>
      <c r="E91" t="s">
        <v>4970</v>
      </c>
      <c r="F91">
        <v>6.89</v>
      </c>
      <c r="G91">
        <v>0.5</v>
      </c>
      <c r="H91">
        <v>2</v>
      </c>
      <c r="I91" t="s">
        <v>5276</v>
      </c>
      <c r="K91" t="s">
        <v>5283</v>
      </c>
      <c r="M91" t="s">
        <v>5305</v>
      </c>
      <c r="N91">
        <v>8</v>
      </c>
      <c r="O91" t="s">
        <v>5356</v>
      </c>
      <c r="P91" t="s">
        <v>5439</v>
      </c>
      <c r="Q91">
        <v>8</v>
      </c>
      <c r="R91">
        <v>6</v>
      </c>
      <c r="S91">
        <v>-4.8</v>
      </c>
      <c r="T91">
        <v>0.95</v>
      </c>
      <c r="U91">
        <v>686.78</v>
      </c>
      <c r="V91">
        <v>219.51</v>
      </c>
      <c r="W91">
        <v>2.74</v>
      </c>
      <c r="X91">
        <v>2.37</v>
      </c>
      <c r="Y91">
        <v>0</v>
      </c>
      <c r="Z91">
        <v>2</v>
      </c>
      <c r="AA91" t="s">
        <v>5529</v>
      </c>
      <c r="AB91">
        <v>2</v>
      </c>
      <c r="AC91">
        <v>19</v>
      </c>
      <c r="AD91">
        <v>3</v>
      </c>
      <c r="AF91" t="s">
        <v>5534</v>
      </c>
      <c r="AI91">
        <v>0</v>
      </c>
      <c r="AJ91">
        <v>0</v>
      </c>
      <c r="AK91" t="s">
        <v>5560</v>
      </c>
      <c r="AL91" t="s">
        <v>5560</v>
      </c>
    </row>
    <row r="92" spans="1:38">
      <c r="A92" t="s">
        <v>5187</v>
      </c>
      <c r="B92" t="s">
        <v>4964</v>
      </c>
      <c r="C92" t="s">
        <v>4967</v>
      </c>
      <c r="D92">
        <v>130</v>
      </c>
      <c r="E92" t="s">
        <v>4970</v>
      </c>
      <c r="F92">
        <v>6.89</v>
      </c>
      <c r="G92">
        <v>0.6899999999999999</v>
      </c>
      <c r="H92">
        <v>2</v>
      </c>
      <c r="I92" t="s">
        <v>5278</v>
      </c>
      <c r="K92" t="s">
        <v>5283</v>
      </c>
      <c r="M92" t="s">
        <v>5296</v>
      </c>
      <c r="N92">
        <v>8</v>
      </c>
      <c r="O92" t="s">
        <v>5343</v>
      </c>
      <c r="P92" t="s">
        <v>5440</v>
      </c>
      <c r="Q92">
        <v>9</v>
      </c>
      <c r="R92">
        <v>5</v>
      </c>
      <c r="S92">
        <v>-2.55</v>
      </c>
      <c r="T92">
        <v>3.19</v>
      </c>
      <c r="U92">
        <v>650.64</v>
      </c>
      <c r="V92">
        <v>225.71</v>
      </c>
      <c r="W92">
        <v>3.33</v>
      </c>
      <c r="X92">
        <v>2.37</v>
      </c>
      <c r="Y92">
        <v>0</v>
      </c>
      <c r="Z92">
        <v>3</v>
      </c>
      <c r="AA92" t="s">
        <v>5529</v>
      </c>
      <c r="AB92">
        <v>1</v>
      </c>
      <c r="AC92">
        <v>15</v>
      </c>
      <c r="AD92">
        <v>2.905</v>
      </c>
      <c r="AF92" t="s">
        <v>5534</v>
      </c>
      <c r="AI92">
        <v>0</v>
      </c>
      <c r="AJ92">
        <v>0</v>
      </c>
      <c r="AK92" t="s">
        <v>5539</v>
      </c>
      <c r="AL92" t="s">
        <v>5539</v>
      </c>
    </row>
    <row r="93" spans="1:38">
      <c r="A93" t="s">
        <v>5188</v>
      </c>
      <c r="B93" t="s">
        <v>4964</v>
      </c>
      <c r="C93" t="s">
        <v>4967</v>
      </c>
      <c r="D93">
        <v>140</v>
      </c>
      <c r="E93" t="s">
        <v>4970</v>
      </c>
      <c r="F93">
        <v>6.85</v>
      </c>
      <c r="G93">
        <v>0.71</v>
      </c>
      <c r="H93">
        <v>3</v>
      </c>
      <c r="I93" t="s">
        <v>5276</v>
      </c>
      <c r="K93" t="s">
        <v>5283</v>
      </c>
      <c r="L93" t="s">
        <v>5284</v>
      </c>
      <c r="M93" t="s">
        <v>5291</v>
      </c>
      <c r="N93">
        <v>9</v>
      </c>
      <c r="O93" t="s">
        <v>5360</v>
      </c>
      <c r="P93" t="s">
        <v>5441</v>
      </c>
      <c r="Q93">
        <v>6</v>
      </c>
      <c r="R93">
        <v>4</v>
      </c>
      <c r="S93">
        <v>-4.3</v>
      </c>
      <c r="T93">
        <v>1.45</v>
      </c>
      <c r="U93">
        <v>458.24</v>
      </c>
      <c r="V93">
        <v>150.23</v>
      </c>
      <c r="W93">
        <v>2.75</v>
      </c>
      <c r="X93">
        <v>2.69</v>
      </c>
      <c r="Y93">
        <v>0</v>
      </c>
      <c r="Z93">
        <v>2</v>
      </c>
      <c r="AA93" t="s">
        <v>5529</v>
      </c>
      <c r="AB93">
        <v>0</v>
      </c>
      <c r="AC93">
        <v>8</v>
      </c>
      <c r="AD93">
        <v>3.298285714285714</v>
      </c>
      <c r="AF93" t="s">
        <v>5534</v>
      </c>
      <c r="AI93">
        <v>0</v>
      </c>
      <c r="AJ93">
        <v>0</v>
      </c>
      <c r="AK93" t="s">
        <v>5562</v>
      </c>
      <c r="AL93" t="s">
        <v>5562</v>
      </c>
    </row>
    <row r="94" spans="1:38">
      <c r="A94" t="s">
        <v>5188</v>
      </c>
      <c r="B94" t="s">
        <v>4964</v>
      </c>
      <c r="C94" t="s">
        <v>4967</v>
      </c>
      <c r="D94">
        <v>180</v>
      </c>
      <c r="E94" t="s">
        <v>4970</v>
      </c>
      <c r="F94">
        <v>6.75</v>
      </c>
      <c r="G94">
        <v>0.71</v>
      </c>
      <c r="H94">
        <v>3</v>
      </c>
      <c r="I94" t="s">
        <v>5276</v>
      </c>
      <c r="K94" t="s">
        <v>5283</v>
      </c>
      <c r="M94" t="s">
        <v>5303</v>
      </c>
      <c r="N94">
        <v>8</v>
      </c>
      <c r="O94" t="s">
        <v>5354</v>
      </c>
      <c r="P94" t="s">
        <v>5441</v>
      </c>
      <c r="Q94">
        <v>6</v>
      </c>
      <c r="R94">
        <v>4</v>
      </c>
      <c r="S94">
        <v>-4.3</v>
      </c>
      <c r="T94">
        <v>1.45</v>
      </c>
      <c r="U94">
        <v>458.24</v>
      </c>
      <c r="V94">
        <v>150.23</v>
      </c>
      <c r="W94">
        <v>2.75</v>
      </c>
      <c r="X94">
        <v>2.69</v>
      </c>
      <c r="Y94">
        <v>0</v>
      </c>
      <c r="Z94">
        <v>2</v>
      </c>
      <c r="AA94" t="s">
        <v>5529</v>
      </c>
      <c r="AB94">
        <v>0</v>
      </c>
      <c r="AC94">
        <v>8</v>
      </c>
      <c r="AD94">
        <v>3.298285714285714</v>
      </c>
      <c r="AF94" t="s">
        <v>5534</v>
      </c>
      <c r="AI94">
        <v>0</v>
      </c>
      <c r="AJ94">
        <v>0</v>
      </c>
      <c r="AK94" t="s">
        <v>5558</v>
      </c>
      <c r="AL94" t="s">
        <v>5558</v>
      </c>
    </row>
    <row r="95" spans="1:38">
      <c r="A95" t="s">
        <v>5189</v>
      </c>
      <c r="B95" t="s">
        <v>4964</v>
      </c>
      <c r="C95" t="s">
        <v>4967</v>
      </c>
      <c r="D95">
        <v>158.49</v>
      </c>
      <c r="E95" t="s">
        <v>4970</v>
      </c>
      <c r="F95">
        <v>6.8</v>
      </c>
      <c r="G95">
        <v>0</v>
      </c>
      <c r="H95">
        <v>1</v>
      </c>
      <c r="I95" t="s">
        <v>5276</v>
      </c>
      <c r="K95" t="s">
        <v>5283</v>
      </c>
      <c r="M95" t="s">
        <v>5291</v>
      </c>
      <c r="N95">
        <v>8</v>
      </c>
      <c r="O95" t="s">
        <v>5340</v>
      </c>
      <c r="P95" t="s">
        <v>5442</v>
      </c>
      <c r="Q95">
        <v>8</v>
      </c>
      <c r="R95">
        <v>7</v>
      </c>
      <c r="S95">
        <v>-6.1</v>
      </c>
      <c r="T95">
        <v>-0.35</v>
      </c>
      <c r="U95">
        <v>704.73</v>
      </c>
      <c r="V95">
        <v>239.74</v>
      </c>
      <c r="W95">
        <v>2.55</v>
      </c>
      <c r="X95">
        <v>2.37</v>
      </c>
      <c r="Y95">
        <v>0</v>
      </c>
      <c r="Z95">
        <v>3</v>
      </c>
      <c r="AA95" t="s">
        <v>5529</v>
      </c>
      <c r="AB95">
        <v>2</v>
      </c>
      <c r="AC95">
        <v>17</v>
      </c>
      <c r="AD95">
        <v>3</v>
      </c>
      <c r="AF95" t="s">
        <v>5534</v>
      </c>
      <c r="AI95">
        <v>0</v>
      </c>
      <c r="AJ95">
        <v>0</v>
      </c>
      <c r="AK95" t="s">
        <v>5547</v>
      </c>
      <c r="AL95" t="s">
        <v>5547</v>
      </c>
    </row>
    <row r="96" spans="1:38">
      <c r="A96" t="s">
        <v>5190</v>
      </c>
      <c r="B96" t="s">
        <v>4964</v>
      </c>
      <c r="C96" t="s">
        <v>4967</v>
      </c>
      <c r="D96">
        <v>160</v>
      </c>
      <c r="E96" t="s">
        <v>4970</v>
      </c>
      <c r="F96">
        <v>6.8</v>
      </c>
      <c r="G96">
        <v>0.27</v>
      </c>
      <c r="H96">
        <v>2</v>
      </c>
      <c r="I96" t="s">
        <v>5276</v>
      </c>
      <c r="K96" t="s">
        <v>5283</v>
      </c>
      <c r="L96" t="s">
        <v>5284</v>
      </c>
      <c r="M96" t="s">
        <v>5309</v>
      </c>
      <c r="N96">
        <v>9</v>
      </c>
      <c r="O96" t="s">
        <v>5361</v>
      </c>
      <c r="P96" t="s">
        <v>5443</v>
      </c>
      <c r="Q96">
        <v>11</v>
      </c>
      <c r="R96">
        <v>6</v>
      </c>
      <c r="S96">
        <v>0.55</v>
      </c>
      <c r="T96">
        <v>5.3</v>
      </c>
      <c r="U96">
        <v>765.8099999999999</v>
      </c>
      <c r="V96">
        <v>236.12</v>
      </c>
      <c r="W96">
        <v>3.87</v>
      </c>
      <c r="X96">
        <v>3.1</v>
      </c>
      <c r="Y96">
        <v>0</v>
      </c>
      <c r="Z96">
        <v>3</v>
      </c>
      <c r="AA96" t="s">
        <v>5529</v>
      </c>
      <c r="AB96">
        <v>3</v>
      </c>
      <c r="AC96">
        <v>19</v>
      </c>
      <c r="AD96">
        <v>2</v>
      </c>
      <c r="AF96" t="s">
        <v>5534</v>
      </c>
      <c r="AI96">
        <v>0</v>
      </c>
      <c r="AJ96">
        <v>0</v>
      </c>
      <c r="AK96" t="s">
        <v>5563</v>
      </c>
      <c r="AL96" t="s">
        <v>5563</v>
      </c>
    </row>
    <row r="97" spans="1:38">
      <c r="A97" t="s">
        <v>5190</v>
      </c>
      <c r="B97" t="s">
        <v>4964</v>
      </c>
      <c r="C97" t="s">
        <v>4967</v>
      </c>
      <c r="D97">
        <v>160</v>
      </c>
      <c r="E97" t="s">
        <v>4970</v>
      </c>
      <c r="F97">
        <v>6.8</v>
      </c>
      <c r="G97">
        <v>0.27</v>
      </c>
      <c r="H97">
        <v>2</v>
      </c>
      <c r="I97" t="s">
        <v>5276</v>
      </c>
      <c r="K97" t="s">
        <v>5283</v>
      </c>
      <c r="L97" t="s">
        <v>5284</v>
      </c>
      <c r="M97" t="s">
        <v>5286</v>
      </c>
      <c r="N97">
        <v>9</v>
      </c>
      <c r="O97" t="s">
        <v>5350</v>
      </c>
      <c r="P97" t="s">
        <v>5443</v>
      </c>
      <c r="Q97">
        <v>11</v>
      </c>
      <c r="R97">
        <v>6</v>
      </c>
      <c r="S97">
        <v>0.55</v>
      </c>
      <c r="T97">
        <v>5.3</v>
      </c>
      <c r="U97">
        <v>765.8099999999999</v>
      </c>
      <c r="V97">
        <v>236.12</v>
      </c>
      <c r="W97">
        <v>3.87</v>
      </c>
      <c r="X97">
        <v>3.1</v>
      </c>
      <c r="Y97">
        <v>0</v>
      </c>
      <c r="Z97">
        <v>3</v>
      </c>
      <c r="AA97" t="s">
        <v>5529</v>
      </c>
      <c r="AB97">
        <v>3</v>
      </c>
      <c r="AC97">
        <v>19</v>
      </c>
      <c r="AD97">
        <v>2</v>
      </c>
      <c r="AF97" t="s">
        <v>5534</v>
      </c>
      <c r="AI97">
        <v>0</v>
      </c>
      <c r="AJ97">
        <v>0</v>
      </c>
      <c r="AK97" t="s">
        <v>5555</v>
      </c>
      <c r="AL97" t="s">
        <v>5555</v>
      </c>
    </row>
    <row r="98" spans="1:38">
      <c r="A98" t="s">
        <v>5190</v>
      </c>
      <c r="B98" t="s">
        <v>4964</v>
      </c>
      <c r="C98" t="s">
        <v>4967</v>
      </c>
      <c r="D98">
        <v>162.18</v>
      </c>
      <c r="E98" t="s">
        <v>4970</v>
      </c>
      <c r="F98">
        <v>6.79</v>
      </c>
      <c r="G98">
        <v>0.27</v>
      </c>
      <c r="H98">
        <v>2</v>
      </c>
      <c r="I98" t="s">
        <v>5276</v>
      </c>
      <c r="K98" t="s">
        <v>5283</v>
      </c>
      <c r="L98" t="s">
        <v>5284</v>
      </c>
      <c r="M98" t="s">
        <v>5286</v>
      </c>
      <c r="N98">
        <v>9</v>
      </c>
      <c r="O98" t="s">
        <v>5350</v>
      </c>
      <c r="P98" t="s">
        <v>5443</v>
      </c>
      <c r="Q98">
        <v>11</v>
      </c>
      <c r="R98">
        <v>6</v>
      </c>
      <c r="S98">
        <v>0.55</v>
      </c>
      <c r="T98">
        <v>5.3</v>
      </c>
      <c r="U98">
        <v>765.8099999999999</v>
      </c>
      <c r="V98">
        <v>236.12</v>
      </c>
      <c r="W98">
        <v>3.87</v>
      </c>
      <c r="X98">
        <v>3.1</v>
      </c>
      <c r="Y98">
        <v>0</v>
      </c>
      <c r="Z98">
        <v>3</v>
      </c>
      <c r="AA98" t="s">
        <v>5529</v>
      </c>
      <c r="AB98">
        <v>3</v>
      </c>
      <c r="AC98">
        <v>19</v>
      </c>
      <c r="AD98">
        <v>2</v>
      </c>
      <c r="AF98" t="s">
        <v>5534</v>
      </c>
      <c r="AI98">
        <v>0</v>
      </c>
      <c r="AJ98">
        <v>0</v>
      </c>
      <c r="AK98" t="s">
        <v>5555</v>
      </c>
      <c r="AL98" t="s">
        <v>5555</v>
      </c>
    </row>
    <row r="99" spans="1:38">
      <c r="A99" t="s">
        <v>5191</v>
      </c>
      <c r="B99" t="s">
        <v>4964</v>
      </c>
      <c r="C99" t="s">
        <v>4967</v>
      </c>
      <c r="D99">
        <v>169.82</v>
      </c>
      <c r="E99" t="s">
        <v>4970</v>
      </c>
      <c r="F99">
        <v>6.77</v>
      </c>
      <c r="G99">
        <v>0</v>
      </c>
      <c r="H99">
        <v>1</v>
      </c>
      <c r="I99" t="s">
        <v>5276</v>
      </c>
      <c r="K99" t="s">
        <v>5283</v>
      </c>
      <c r="L99" t="s">
        <v>5284</v>
      </c>
      <c r="M99" t="s">
        <v>5286</v>
      </c>
      <c r="N99">
        <v>9</v>
      </c>
      <c r="O99" t="s">
        <v>5350</v>
      </c>
      <c r="P99" t="s">
        <v>5444</v>
      </c>
      <c r="Q99">
        <v>7</v>
      </c>
      <c r="R99">
        <v>5</v>
      </c>
      <c r="S99">
        <v>-3.79</v>
      </c>
      <c r="T99">
        <v>0.97</v>
      </c>
      <c r="U99">
        <v>588.64</v>
      </c>
      <c r="V99">
        <v>213.27</v>
      </c>
      <c r="W99">
        <v>1.4</v>
      </c>
      <c r="X99">
        <v>2.32</v>
      </c>
      <c r="Y99">
        <v>0</v>
      </c>
      <c r="Z99">
        <v>2</v>
      </c>
      <c r="AA99" t="s">
        <v>5529</v>
      </c>
      <c r="AB99">
        <v>1</v>
      </c>
      <c r="AC99">
        <v>14</v>
      </c>
      <c r="AD99">
        <v>3</v>
      </c>
      <c r="AF99" t="s">
        <v>5534</v>
      </c>
      <c r="AI99">
        <v>0</v>
      </c>
      <c r="AJ99">
        <v>0</v>
      </c>
      <c r="AK99" t="s">
        <v>5555</v>
      </c>
      <c r="AL99" t="s">
        <v>5555</v>
      </c>
    </row>
    <row r="100" spans="1:38">
      <c r="A100" t="s">
        <v>5191</v>
      </c>
      <c r="B100" t="s">
        <v>4964</v>
      </c>
      <c r="C100" t="s">
        <v>4967</v>
      </c>
      <c r="D100">
        <v>170</v>
      </c>
      <c r="E100" t="s">
        <v>4970</v>
      </c>
      <c r="F100">
        <v>6.77</v>
      </c>
      <c r="G100">
        <v>0</v>
      </c>
      <c r="H100">
        <v>1</v>
      </c>
      <c r="I100" t="s">
        <v>5276</v>
      </c>
      <c r="K100" t="s">
        <v>5283</v>
      </c>
      <c r="L100" t="s">
        <v>5284</v>
      </c>
      <c r="M100" t="s">
        <v>5286</v>
      </c>
      <c r="N100">
        <v>9</v>
      </c>
      <c r="O100" t="s">
        <v>5350</v>
      </c>
      <c r="P100" t="s">
        <v>5444</v>
      </c>
      <c r="Q100">
        <v>7</v>
      </c>
      <c r="R100">
        <v>5</v>
      </c>
      <c r="S100">
        <v>-3.79</v>
      </c>
      <c r="T100">
        <v>0.97</v>
      </c>
      <c r="U100">
        <v>588.64</v>
      </c>
      <c r="V100">
        <v>213.27</v>
      </c>
      <c r="W100">
        <v>1.4</v>
      </c>
      <c r="X100">
        <v>2.32</v>
      </c>
      <c r="Y100">
        <v>0</v>
      </c>
      <c r="Z100">
        <v>2</v>
      </c>
      <c r="AA100" t="s">
        <v>5529</v>
      </c>
      <c r="AB100">
        <v>1</v>
      </c>
      <c r="AC100">
        <v>14</v>
      </c>
      <c r="AD100">
        <v>3</v>
      </c>
      <c r="AF100" t="s">
        <v>5534</v>
      </c>
      <c r="AI100">
        <v>0</v>
      </c>
      <c r="AJ100">
        <v>0</v>
      </c>
      <c r="AK100" t="s">
        <v>5555</v>
      </c>
      <c r="AL100" t="s">
        <v>5555</v>
      </c>
    </row>
    <row r="101" spans="1:38">
      <c r="A101" t="s">
        <v>5191</v>
      </c>
      <c r="B101" t="s">
        <v>4964</v>
      </c>
      <c r="C101" t="s">
        <v>4967</v>
      </c>
      <c r="D101">
        <v>251.19</v>
      </c>
      <c r="E101" t="s">
        <v>4970</v>
      </c>
      <c r="F101">
        <v>6.6</v>
      </c>
      <c r="G101">
        <v>0</v>
      </c>
      <c r="H101">
        <v>1</v>
      </c>
      <c r="I101" t="s">
        <v>5276</v>
      </c>
      <c r="K101" t="s">
        <v>5283</v>
      </c>
      <c r="M101" t="s">
        <v>5291</v>
      </c>
      <c r="N101">
        <v>8</v>
      </c>
      <c r="O101" t="s">
        <v>5340</v>
      </c>
      <c r="P101" t="s">
        <v>5444</v>
      </c>
      <c r="Q101">
        <v>7</v>
      </c>
      <c r="R101">
        <v>5</v>
      </c>
      <c r="S101">
        <v>-3.79</v>
      </c>
      <c r="T101">
        <v>0.97</v>
      </c>
      <c r="U101">
        <v>588.64</v>
      </c>
      <c r="V101">
        <v>213.27</v>
      </c>
      <c r="W101">
        <v>1.4</v>
      </c>
      <c r="X101">
        <v>2.32</v>
      </c>
      <c r="Y101">
        <v>0</v>
      </c>
      <c r="Z101">
        <v>2</v>
      </c>
      <c r="AA101" t="s">
        <v>5529</v>
      </c>
      <c r="AB101">
        <v>1</v>
      </c>
      <c r="AC101">
        <v>14</v>
      </c>
      <c r="AD101">
        <v>3</v>
      </c>
      <c r="AF101" t="s">
        <v>5534</v>
      </c>
      <c r="AI101">
        <v>0</v>
      </c>
      <c r="AJ101">
        <v>0</v>
      </c>
      <c r="AK101" t="s">
        <v>5547</v>
      </c>
      <c r="AL101" t="s">
        <v>5547</v>
      </c>
    </row>
    <row r="102" spans="1:38">
      <c r="A102" t="s">
        <v>5192</v>
      </c>
      <c r="B102" t="s">
        <v>4964</v>
      </c>
      <c r="C102" t="s">
        <v>4967</v>
      </c>
      <c r="D102">
        <v>170</v>
      </c>
      <c r="E102" t="s">
        <v>4970</v>
      </c>
      <c r="F102">
        <v>6.77</v>
      </c>
      <c r="G102">
        <v>0.6899999999999999</v>
      </c>
      <c r="H102">
        <v>2</v>
      </c>
      <c r="I102" t="s">
        <v>5277</v>
      </c>
      <c r="K102" t="s">
        <v>5283</v>
      </c>
      <c r="L102" t="s">
        <v>5284</v>
      </c>
      <c r="M102" t="s">
        <v>5310</v>
      </c>
      <c r="N102">
        <v>9</v>
      </c>
      <c r="O102" t="s">
        <v>5362</v>
      </c>
      <c r="P102" t="s">
        <v>5445</v>
      </c>
      <c r="Q102">
        <v>7</v>
      </c>
      <c r="R102">
        <v>5</v>
      </c>
      <c r="S102">
        <v>-1.49</v>
      </c>
      <c r="T102">
        <v>1.64</v>
      </c>
      <c r="U102">
        <v>572.64</v>
      </c>
      <c r="V102">
        <v>201.83</v>
      </c>
      <c r="W102">
        <v>1.47</v>
      </c>
      <c r="X102">
        <v>3.16</v>
      </c>
      <c r="Y102">
        <v>0</v>
      </c>
      <c r="Z102">
        <v>2</v>
      </c>
      <c r="AA102" t="s">
        <v>5529</v>
      </c>
      <c r="AB102">
        <v>1</v>
      </c>
      <c r="AC102">
        <v>15</v>
      </c>
      <c r="AD102">
        <v>3</v>
      </c>
      <c r="AF102" t="s">
        <v>5534</v>
      </c>
      <c r="AI102">
        <v>0</v>
      </c>
      <c r="AJ102">
        <v>0</v>
      </c>
      <c r="AK102" t="s">
        <v>5546</v>
      </c>
      <c r="AL102" t="s">
        <v>5546</v>
      </c>
    </row>
    <row r="103" spans="1:38">
      <c r="A103" t="s">
        <v>5193</v>
      </c>
      <c r="B103" t="s">
        <v>4964</v>
      </c>
      <c r="C103" t="s">
        <v>4967</v>
      </c>
      <c r="D103">
        <v>170</v>
      </c>
      <c r="E103" t="s">
        <v>4970</v>
      </c>
      <c r="F103">
        <v>6.77</v>
      </c>
      <c r="G103">
        <v>0</v>
      </c>
      <c r="H103">
        <v>1</v>
      </c>
      <c r="I103" t="s">
        <v>5276</v>
      </c>
      <c r="K103" t="s">
        <v>5283</v>
      </c>
      <c r="M103" t="s">
        <v>5311</v>
      </c>
      <c r="N103">
        <v>8</v>
      </c>
      <c r="O103" t="s">
        <v>5363</v>
      </c>
      <c r="P103" t="s">
        <v>5446</v>
      </c>
      <c r="Q103">
        <v>15</v>
      </c>
      <c r="R103">
        <v>13</v>
      </c>
      <c r="S103">
        <v>-9.949999999999999</v>
      </c>
      <c r="T103">
        <v>-2.21</v>
      </c>
      <c r="U103">
        <v>986.9400000000001</v>
      </c>
      <c r="V103">
        <v>442.52</v>
      </c>
      <c r="W103">
        <v>-4.05</v>
      </c>
      <c r="X103">
        <v>-0.51</v>
      </c>
      <c r="Y103">
        <v>0</v>
      </c>
      <c r="Z103">
        <v>1</v>
      </c>
      <c r="AA103" t="s">
        <v>5529</v>
      </c>
      <c r="AB103">
        <v>3</v>
      </c>
      <c r="AC103">
        <v>16</v>
      </c>
      <c r="AD103">
        <v>3</v>
      </c>
      <c r="AF103" t="s">
        <v>5534</v>
      </c>
      <c r="AI103">
        <v>0</v>
      </c>
      <c r="AJ103">
        <v>0</v>
      </c>
      <c r="AK103" t="s">
        <v>5564</v>
      </c>
      <c r="AL103" t="s">
        <v>5564</v>
      </c>
    </row>
    <row r="104" spans="1:38">
      <c r="A104" t="s">
        <v>5194</v>
      </c>
      <c r="B104" t="s">
        <v>4964</v>
      </c>
      <c r="C104" t="s">
        <v>4967</v>
      </c>
      <c r="D104">
        <v>170</v>
      </c>
      <c r="E104" t="s">
        <v>4970</v>
      </c>
      <c r="F104">
        <v>6.77</v>
      </c>
      <c r="G104">
        <v>0.6899999999999999</v>
      </c>
      <c r="H104">
        <v>2</v>
      </c>
      <c r="I104" t="s">
        <v>5278</v>
      </c>
      <c r="K104" t="s">
        <v>5283</v>
      </c>
      <c r="M104" t="s">
        <v>5312</v>
      </c>
      <c r="N104">
        <v>8</v>
      </c>
      <c r="O104" t="s">
        <v>5364</v>
      </c>
      <c r="P104" t="s">
        <v>5447</v>
      </c>
      <c r="Q104">
        <v>7</v>
      </c>
      <c r="R104">
        <v>5</v>
      </c>
      <c r="S104">
        <v>-3.79</v>
      </c>
      <c r="T104">
        <v>0.97</v>
      </c>
      <c r="U104">
        <v>588.64</v>
      </c>
      <c r="V104">
        <v>213.27</v>
      </c>
      <c r="W104">
        <v>1.4</v>
      </c>
      <c r="X104">
        <v>2.32</v>
      </c>
      <c r="Y104">
        <v>0</v>
      </c>
      <c r="Z104">
        <v>2</v>
      </c>
      <c r="AA104" t="s">
        <v>5529</v>
      </c>
      <c r="AB104">
        <v>1</v>
      </c>
      <c r="AC104">
        <v>14</v>
      </c>
      <c r="AD104">
        <v>3</v>
      </c>
      <c r="AF104" t="s">
        <v>5534</v>
      </c>
      <c r="AI104">
        <v>0</v>
      </c>
      <c r="AJ104">
        <v>0</v>
      </c>
      <c r="AK104" t="s">
        <v>5565</v>
      </c>
      <c r="AL104" t="s">
        <v>5565</v>
      </c>
    </row>
    <row r="105" spans="1:38">
      <c r="A105" t="s">
        <v>5195</v>
      </c>
      <c r="B105" t="s">
        <v>4964</v>
      </c>
      <c r="C105" t="s">
        <v>4967</v>
      </c>
      <c r="D105">
        <v>180</v>
      </c>
      <c r="E105" t="s">
        <v>4970</v>
      </c>
      <c r="F105">
        <v>6.75</v>
      </c>
      <c r="G105">
        <v>0</v>
      </c>
      <c r="H105">
        <v>1</v>
      </c>
      <c r="I105" t="s">
        <v>5276</v>
      </c>
      <c r="K105" t="s">
        <v>5283</v>
      </c>
      <c r="L105" t="s">
        <v>5284</v>
      </c>
      <c r="M105" t="s">
        <v>5313</v>
      </c>
      <c r="N105">
        <v>9</v>
      </c>
      <c r="O105" t="s">
        <v>5365</v>
      </c>
      <c r="P105" t="s">
        <v>5448</v>
      </c>
      <c r="Q105">
        <v>6</v>
      </c>
      <c r="R105">
        <v>4</v>
      </c>
      <c r="S105">
        <v>-2.94</v>
      </c>
      <c r="T105">
        <v>-0.97</v>
      </c>
      <c r="U105">
        <v>486.55</v>
      </c>
      <c r="V105">
        <v>164.53</v>
      </c>
      <c r="W105">
        <v>-0.16</v>
      </c>
      <c r="X105">
        <v>4.33</v>
      </c>
      <c r="Y105">
        <v>0</v>
      </c>
      <c r="Z105">
        <v>2</v>
      </c>
      <c r="AA105" t="s">
        <v>5529</v>
      </c>
      <c r="AB105">
        <v>0</v>
      </c>
      <c r="AC105">
        <v>9</v>
      </c>
      <c r="AD105">
        <v>3.096071428571428</v>
      </c>
      <c r="AF105" t="s">
        <v>5534</v>
      </c>
      <c r="AI105">
        <v>0</v>
      </c>
      <c r="AJ105">
        <v>0</v>
      </c>
      <c r="AK105" t="s">
        <v>5566</v>
      </c>
      <c r="AL105" t="s">
        <v>5566</v>
      </c>
    </row>
    <row r="106" spans="1:38">
      <c r="A106" t="s">
        <v>5196</v>
      </c>
      <c r="B106" t="s">
        <v>4964</v>
      </c>
      <c r="C106" t="s">
        <v>4967</v>
      </c>
      <c r="D106">
        <v>190</v>
      </c>
      <c r="E106" t="s">
        <v>4970</v>
      </c>
      <c r="F106">
        <v>6.72</v>
      </c>
      <c r="G106">
        <v>0</v>
      </c>
      <c r="H106">
        <v>1</v>
      </c>
      <c r="I106" t="s">
        <v>5276</v>
      </c>
      <c r="K106" t="s">
        <v>5283</v>
      </c>
      <c r="L106" t="s">
        <v>5284</v>
      </c>
      <c r="M106" t="s">
        <v>5285</v>
      </c>
      <c r="N106">
        <v>9</v>
      </c>
      <c r="O106" t="s">
        <v>5329</v>
      </c>
      <c r="P106" t="s">
        <v>5449</v>
      </c>
      <c r="Q106">
        <v>6</v>
      </c>
      <c r="R106">
        <v>3</v>
      </c>
      <c r="S106">
        <v>-1.11</v>
      </c>
      <c r="T106">
        <v>3.64</v>
      </c>
      <c r="U106">
        <v>497.37</v>
      </c>
      <c r="V106">
        <v>116.17</v>
      </c>
      <c r="W106">
        <v>3.76</v>
      </c>
      <c r="X106">
        <v>2.66</v>
      </c>
      <c r="Y106">
        <v>3.98</v>
      </c>
      <c r="Z106">
        <v>2</v>
      </c>
      <c r="AA106" t="s">
        <v>5529</v>
      </c>
      <c r="AB106">
        <v>0</v>
      </c>
      <c r="AC106">
        <v>7</v>
      </c>
      <c r="AD106">
        <v>2.993119047619047</v>
      </c>
      <c r="AF106" t="s">
        <v>5534</v>
      </c>
      <c r="AI106">
        <v>0</v>
      </c>
      <c r="AJ106">
        <v>0</v>
      </c>
      <c r="AK106" t="s">
        <v>5536</v>
      </c>
      <c r="AL106" t="s">
        <v>5536</v>
      </c>
    </row>
    <row r="107" spans="1:38">
      <c r="A107" t="s">
        <v>5197</v>
      </c>
      <c r="B107" t="s">
        <v>4964</v>
      </c>
      <c r="C107" t="s">
        <v>4967</v>
      </c>
      <c r="D107">
        <v>199.53</v>
      </c>
      <c r="E107" t="s">
        <v>4970</v>
      </c>
      <c r="F107">
        <v>6.7</v>
      </c>
      <c r="G107">
        <v>0.6899999999999999</v>
      </c>
      <c r="H107">
        <v>2</v>
      </c>
      <c r="I107" t="s">
        <v>5276</v>
      </c>
      <c r="K107" t="s">
        <v>5283</v>
      </c>
      <c r="M107" t="s">
        <v>5291</v>
      </c>
      <c r="N107">
        <v>8</v>
      </c>
      <c r="O107" t="s">
        <v>5340</v>
      </c>
      <c r="P107" t="s">
        <v>5450</v>
      </c>
      <c r="Q107">
        <v>8</v>
      </c>
      <c r="R107">
        <v>7</v>
      </c>
      <c r="S107">
        <v>-7.06</v>
      </c>
      <c r="T107">
        <v>-1.31</v>
      </c>
      <c r="U107">
        <v>669.6900000000001</v>
      </c>
      <c r="V107">
        <v>262.6</v>
      </c>
      <c r="W107">
        <v>0.87</v>
      </c>
      <c r="X107">
        <v>2.37</v>
      </c>
      <c r="Y107">
        <v>0</v>
      </c>
      <c r="Z107">
        <v>2</v>
      </c>
      <c r="AA107" t="s">
        <v>5529</v>
      </c>
      <c r="AB107">
        <v>2</v>
      </c>
      <c r="AC107">
        <v>18</v>
      </c>
      <c r="AD107">
        <v>3</v>
      </c>
      <c r="AF107" t="s">
        <v>5534</v>
      </c>
      <c r="AI107">
        <v>0</v>
      </c>
      <c r="AJ107">
        <v>0</v>
      </c>
      <c r="AK107" t="s">
        <v>5547</v>
      </c>
      <c r="AL107" t="s">
        <v>5547</v>
      </c>
    </row>
    <row r="108" spans="1:38">
      <c r="A108" t="s">
        <v>5197</v>
      </c>
      <c r="B108" t="s">
        <v>4964</v>
      </c>
      <c r="C108" t="s">
        <v>4967</v>
      </c>
      <c r="D108">
        <v>330</v>
      </c>
      <c r="E108" t="s">
        <v>4970</v>
      </c>
      <c r="F108">
        <v>6.48</v>
      </c>
      <c r="G108">
        <v>0.6899999999999999</v>
      </c>
      <c r="H108">
        <v>2</v>
      </c>
      <c r="I108" t="s">
        <v>5276</v>
      </c>
      <c r="K108" t="s">
        <v>5283</v>
      </c>
      <c r="M108" t="s">
        <v>5305</v>
      </c>
      <c r="N108">
        <v>8</v>
      </c>
      <c r="O108" t="s">
        <v>5356</v>
      </c>
      <c r="P108" t="s">
        <v>5450</v>
      </c>
      <c r="Q108">
        <v>8</v>
      </c>
      <c r="R108">
        <v>7</v>
      </c>
      <c r="S108">
        <v>-7.06</v>
      </c>
      <c r="T108">
        <v>-1.31</v>
      </c>
      <c r="U108">
        <v>669.6900000000001</v>
      </c>
      <c r="V108">
        <v>262.6</v>
      </c>
      <c r="W108">
        <v>0.87</v>
      </c>
      <c r="X108">
        <v>2.37</v>
      </c>
      <c r="Y108">
        <v>0</v>
      </c>
      <c r="Z108">
        <v>2</v>
      </c>
      <c r="AA108" t="s">
        <v>5529</v>
      </c>
      <c r="AB108">
        <v>2</v>
      </c>
      <c r="AC108">
        <v>18</v>
      </c>
      <c r="AD108">
        <v>3</v>
      </c>
      <c r="AF108" t="s">
        <v>5534</v>
      </c>
      <c r="AI108">
        <v>0</v>
      </c>
      <c r="AJ108">
        <v>0</v>
      </c>
      <c r="AK108" t="s">
        <v>5560</v>
      </c>
      <c r="AL108" t="s">
        <v>5560</v>
      </c>
    </row>
    <row r="109" spans="1:38">
      <c r="A109" t="s">
        <v>5198</v>
      </c>
      <c r="B109" t="s">
        <v>4964</v>
      </c>
      <c r="C109" t="s">
        <v>4967</v>
      </c>
      <c r="D109">
        <v>199.53</v>
      </c>
      <c r="E109" t="s">
        <v>4970</v>
      </c>
      <c r="F109">
        <v>6.7</v>
      </c>
      <c r="G109">
        <v>0</v>
      </c>
      <c r="H109">
        <v>1</v>
      </c>
      <c r="I109" t="s">
        <v>5276</v>
      </c>
      <c r="K109" t="s">
        <v>5283</v>
      </c>
      <c r="M109" t="s">
        <v>5291</v>
      </c>
      <c r="N109">
        <v>8</v>
      </c>
      <c r="O109" t="s">
        <v>5340</v>
      </c>
      <c r="P109" t="s">
        <v>5451</v>
      </c>
      <c r="Q109">
        <v>7</v>
      </c>
      <c r="R109">
        <v>6</v>
      </c>
      <c r="S109">
        <v>-4.62</v>
      </c>
      <c r="T109">
        <v>1.13</v>
      </c>
      <c r="U109">
        <v>676.72</v>
      </c>
      <c r="V109">
        <v>219.51</v>
      </c>
      <c r="W109">
        <v>3.24</v>
      </c>
      <c r="X109">
        <v>2.37</v>
      </c>
      <c r="Y109">
        <v>0</v>
      </c>
      <c r="Z109">
        <v>3</v>
      </c>
      <c r="AA109" t="s">
        <v>5529</v>
      </c>
      <c r="AB109">
        <v>2</v>
      </c>
      <c r="AC109">
        <v>16</v>
      </c>
      <c r="AD109">
        <v>3</v>
      </c>
      <c r="AF109" t="s">
        <v>5534</v>
      </c>
      <c r="AI109">
        <v>0</v>
      </c>
      <c r="AJ109">
        <v>0</v>
      </c>
      <c r="AK109" t="s">
        <v>5547</v>
      </c>
      <c r="AL109" t="s">
        <v>5547</v>
      </c>
    </row>
    <row r="110" spans="1:38">
      <c r="A110" t="s">
        <v>5199</v>
      </c>
      <c r="B110" t="s">
        <v>4964</v>
      </c>
      <c r="C110" t="s">
        <v>4967</v>
      </c>
      <c r="D110">
        <v>200</v>
      </c>
      <c r="E110" t="s">
        <v>4970</v>
      </c>
      <c r="F110">
        <v>6.7</v>
      </c>
      <c r="G110">
        <v>0</v>
      </c>
      <c r="H110">
        <v>1</v>
      </c>
      <c r="I110" t="s">
        <v>5276</v>
      </c>
      <c r="K110" t="s">
        <v>5283</v>
      </c>
      <c r="M110" t="s">
        <v>5314</v>
      </c>
      <c r="N110">
        <v>8</v>
      </c>
      <c r="O110" t="s">
        <v>5366</v>
      </c>
      <c r="P110" t="s">
        <v>5452</v>
      </c>
      <c r="Q110">
        <v>11</v>
      </c>
      <c r="R110">
        <v>12</v>
      </c>
      <c r="S110">
        <v>-9.01</v>
      </c>
      <c r="T110">
        <v>-1.3</v>
      </c>
      <c r="U110">
        <v>879.76</v>
      </c>
      <c r="V110">
        <v>387.12</v>
      </c>
      <c r="W110">
        <v>-2.25</v>
      </c>
      <c r="X110">
        <v>1.07</v>
      </c>
      <c r="Y110">
        <v>0</v>
      </c>
      <c r="Z110">
        <v>1</v>
      </c>
      <c r="AA110" t="s">
        <v>5529</v>
      </c>
      <c r="AB110">
        <v>3</v>
      </c>
      <c r="AC110">
        <v>25</v>
      </c>
      <c r="AD110">
        <v>3</v>
      </c>
      <c r="AF110" t="s">
        <v>5534</v>
      </c>
      <c r="AI110">
        <v>0</v>
      </c>
      <c r="AJ110">
        <v>0</v>
      </c>
      <c r="AK110" t="s">
        <v>5567</v>
      </c>
      <c r="AL110" t="s">
        <v>5567</v>
      </c>
    </row>
    <row r="111" spans="1:38">
      <c r="A111" t="s">
        <v>5200</v>
      </c>
      <c r="B111" t="s">
        <v>4964</v>
      </c>
      <c r="C111" t="s">
        <v>4967</v>
      </c>
      <c r="D111">
        <v>200</v>
      </c>
      <c r="E111" t="s">
        <v>4970</v>
      </c>
      <c r="F111">
        <v>6.7</v>
      </c>
      <c r="G111">
        <v>0</v>
      </c>
      <c r="H111">
        <v>1</v>
      </c>
      <c r="I111" t="s">
        <v>5276</v>
      </c>
      <c r="K111" t="s">
        <v>5283</v>
      </c>
      <c r="L111" t="s">
        <v>5284</v>
      </c>
      <c r="M111" t="s">
        <v>5285</v>
      </c>
      <c r="N111">
        <v>9</v>
      </c>
      <c r="O111" t="s">
        <v>5329</v>
      </c>
      <c r="P111" t="s">
        <v>5453</v>
      </c>
      <c r="Q111">
        <v>5</v>
      </c>
      <c r="R111">
        <v>3</v>
      </c>
      <c r="S111">
        <v>1</v>
      </c>
      <c r="T111">
        <v>5.74</v>
      </c>
      <c r="U111">
        <v>468.37</v>
      </c>
      <c r="V111">
        <v>95.86</v>
      </c>
      <c r="W111">
        <v>5.33</v>
      </c>
      <c r="X111">
        <v>2.66</v>
      </c>
      <c r="Y111">
        <v>4.08</v>
      </c>
      <c r="Z111">
        <v>2</v>
      </c>
      <c r="AA111" t="s">
        <v>5529</v>
      </c>
      <c r="AB111">
        <v>1</v>
      </c>
      <c r="AC111">
        <v>8</v>
      </c>
      <c r="AD111">
        <v>3.197261904761905</v>
      </c>
      <c r="AF111" t="s">
        <v>5534</v>
      </c>
      <c r="AI111">
        <v>0</v>
      </c>
      <c r="AJ111">
        <v>0</v>
      </c>
      <c r="AK111" t="s">
        <v>5536</v>
      </c>
      <c r="AL111" t="s">
        <v>5536</v>
      </c>
    </row>
    <row r="112" spans="1:38">
      <c r="A112" t="s">
        <v>5201</v>
      </c>
      <c r="B112" t="s">
        <v>4964</v>
      </c>
      <c r="C112" t="s">
        <v>4967</v>
      </c>
      <c r="D112">
        <v>200</v>
      </c>
      <c r="E112" t="s">
        <v>4970</v>
      </c>
      <c r="F112">
        <v>6.7</v>
      </c>
      <c r="G112">
        <v>0</v>
      </c>
      <c r="H112">
        <v>1</v>
      </c>
      <c r="I112" t="s">
        <v>5276</v>
      </c>
      <c r="K112" t="s">
        <v>5283</v>
      </c>
      <c r="L112" t="s">
        <v>5284</v>
      </c>
      <c r="M112" t="s">
        <v>5291</v>
      </c>
      <c r="N112">
        <v>9</v>
      </c>
      <c r="O112" t="s">
        <v>5360</v>
      </c>
      <c r="P112" t="s">
        <v>5454</v>
      </c>
      <c r="Q112">
        <v>6</v>
      </c>
      <c r="R112">
        <v>3</v>
      </c>
      <c r="S112">
        <v>-1.15</v>
      </c>
      <c r="T112">
        <v>4.11</v>
      </c>
      <c r="U112">
        <v>580.36</v>
      </c>
      <c r="V112">
        <v>130</v>
      </c>
      <c r="W112">
        <v>5.16</v>
      </c>
      <c r="X112">
        <v>2.68</v>
      </c>
      <c r="Y112">
        <v>0</v>
      </c>
      <c r="Z112">
        <v>3</v>
      </c>
      <c r="AA112" t="s">
        <v>5529</v>
      </c>
      <c r="AB112">
        <v>2</v>
      </c>
      <c r="AC112">
        <v>8</v>
      </c>
      <c r="AD112">
        <v>2.611666666666666</v>
      </c>
      <c r="AF112" t="s">
        <v>5534</v>
      </c>
      <c r="AI112">
        <v>0</v>
      </c>
      <c r="AJ112">
        <v>0</v>
      </c>
      <c r="AK112" t="s">
        <v>5562</v>
      </c>
      <c r="AL112" t="s">
        <v>5562</v>
      </c>
    </row>
    <row r="113" spans="1:38">
      <c r="A113" t="s">
        <v>5202</v>
      </c>
      <c r="B113" t="s">
        <v>4964</v>
      </c>
      <c r="C113" t="s">
        <v>4967</v>
      </c>
      <c r="D113">
        <v>210</v>
      </c>
      <c r="E113" t="s">
        <v>4970</v>
      </c>
      <c r="F113">
        <v>6.68</v>
      </c>
      <c r="G113">
        <v>0</v>
      </c>
      <c r="H113">
        <v>1</v>
      </c>
      <c r="I113" t="s">
        <v>5276</v>
      </c>
      <c r="K113" t="s">
        <v>5283</v>
      </c>
      <c r="L113" t="s">
        <v>5284</v>
      </c>
      <c r="M113" t="s">
        <v>5285</v>
      </c>
      <c r="N113">
        <v>9</v>
      </c>
      <c r="O113" t="s">
        <v>5329</v>
      </c>
      <c r="P113" t="s">
        <v>5455</v>
      </c>
      <c r="Q113">
        <v>5</v>
      </c>
      <c r="R113">
        <v>3</v>
      </c>
      <c r="S113">
        <v>0.5</v>
      </c>
      <c r="T113">
        <v>5.24</v>
      </c>
      <c r="U113">
        <v>454.34</v>
      </c>
      <c r="V113">
        <v>95.86</v>
      </c>
      <c r="W113">
        <v>5.08</v>
      </c>
      <c r="X113">
        <v>2.66</v>
      </c>
      <c r="Y113">
        <v>4.76</v>
      </c>
      <c r="Z113">
        <v>2</v>
      </c>
      <c r="AA113" t="s">
        <v>5529</v>
      </c>
      <c r="AB113">
        <v>1</v>
      </c>
      <c r="AC113">
        <v>7</v>
      </c>
      <c r="AD113">
        <v>3.297476190476191</v>
      </c>
      <c r="AF113" t="s">
        <v>5534</v>
      </c>
      <c r="AI113">
        <v>0</v>
      </c>
      <c r="AJ113">
        <v>0</v>
      </c>
      <c r="AK113" t="s">
        <v>5536</v>
      </c>
      <c r="AL113" t="s">
        <v>5536</v>
      </c>
    </row>
    <row r="114" spans="1:38">
      <c r="A114" t="s">
        <v>5203</v>
      </c>
      <c r="B114" t="s">
        <v>4964</v>
      </c>
      <c r="C114" t="s">
        <v>4967</v>
      </c>
      <c r="D114">
        <v>220</v>
      </c>
      <c r="E114" t="s">
        <v>4970</v>
      </c>
      <c r="F114">
        <v>6.66</v>
      </c>
      <c r="G114">
        <v>0</v>
      </c>
      <c r="H114">
        <v>1</v>
      </c>
      <c r="I114" t="s">
        <v>5276</v>
      </c>
      <c r="K114" t="s">
        <v>5283</v>
      </c>
      <c r="M114" t="s">
        <v>5315</v>
      </c>
      <c r="N114">
        <v>8</v>
      </c>
      <c r="O114" t="s">
        <v>5367</v>
      </c>
      <c r="P114" t="s">
        <v>5456</v>
      </c>
      <c r="Q114">
        <v>7</v>
      </c>
      <c r="R114">
        <v>6</v>
      </c>
      <c r="S114">
        <v>-4.14</v>
      </c>
      <c r="T114">
        <v>1.6</v>
      </c>
      <c r="U114">
        <v>599.64</v>
      </c>
      <c r="V114">
        <v>208.43</v>
      </c>
      <c r="W114">
        <v>1.77</v>
      </c>
      <c r="X114">
        <v>3.05</v>
      </c>
      <c r="Y114">
        <v>0</v>
      </c>
      <c r="Z114">
        <v>2</v>
      </c>
      <c r="AA114" t="s">
        <v>5529</v>
      </c>
      <c r="AB114">
        <v>2</v>
      </c>
      <c r="AC114">
        <v>19</v>
      </c>
      <c r="AD114">
        <v>3</v>
      </c>
      <c r="AF114" t="s">
        <v>5534</v>
      </c>
      <c r="AI114">
        <v>0</v>
      </c>
      <c r="AJ114">
        <v>0</v>
      </c>
      <c r="AK114" t="s">
        <v>5568</v>
      </c>
      <c r="AL114" t="s">
        <v>5568</v>
      </c>
    </row>
    <row r="115" spans="1:38">
      <c r="A115" t="s">
        <v>5204</v>
      </c>
      <c r="B115" t="s">
        <v>4964</v>
      </c>
      <c r="C115" t="s">
        <v>4967</v>
      </c>
      <c r="D115">
        <v>220</v>
      </c>
      <c r="E115" t="s">
        <v>4970</v>
      </c>
      <c r="F115">
        <v>6.66</v>
      </c>
      <c r="G115">
        <v>0</v>
      </c>
      <c r="H115">
        <v>1</v>
      </c>
      <c r="I115" t="s">
        <v>5276</v>
      </c>
      <c r="K115" t="s">
        <v>5283</v>
      </c>
      <c r="L115" t="s">
        <v>5284</v>
      </c>
      <c r="M115" t="s">
        <v>5316</v>
      </c>
      <c r="N115">
        <v>9</v>
      </c>
      <c r="O115" t="s">
        <v>5368</v>
      </c>
      <c r="P115" t="s">
        <v>5457</v>
      </c>
      <c r="Q115">
        <v>7</v>
      </c>
      <c r="R115">
        <v>1</v>
      </c>
      <c r="S115">
        <v>6.91</v>
      </c>
      <c r="T115">
        <v>10.39</v>
      </c>
      <c r="U115">
        <v>605.87</v>
      </c>
      <c r="V115">
        <v>75.55</v>
      </c>
      <c r="W115">
        <v>8.91</v>
      </c>
      <c r="X115">
        <v>3.77</v>
      </c>
      <c r="Y115">
        <v>3.02</v>
      </c>
      <c r="Z115">
        <v>4</v>
      </c>
      <c r="AA115" t="s">
        <v>5529</v>
      </c>
      <c r="AB115">
        <v>2</v>
      </c>
      <c r="AC115">
        <v>15</v>
      </c>
      <c r="AD115">
        <v>2.833333333333333</v>
      </c>
      <c r="AF115" t="s">
        <v>5534</v>
      </c>
      <c r="AI115">
        <v>0</v>
      </c>
      <c r="AJ115">
        <v>0</v>
      </c>
      <c r="AK115" t="s">
        <v>5559</v>
      </c>
      <c r="AL115" t="s">
        <v>5559</v>
      </c>
    </row>
    <row r="116" spans="1:38">
      <c r="A116" t="s">
        <v>5205</v>
      </c>
      <c r="B116" t="s">
        <v>4964</v>
      </c>
      <c r="C116" t="s">
        <v>4967</v>
      </c>
      <c r="D116">
        <v>230</v>
      </c>
      <c r="E116" t="s">
        <v>4970</v>
      </c>
      <c r="F116">
        <v>6.64</v>
      </c>
      <c r="G116">
        <v>0</v>
      </c>
      <c r="H116">
        <v>1</v>
      </c>
      <c r="I116" t="s">
        <v>5279</v>
      </c>
      <c r="K116" t="s">
        <v>5283</v>
      </c>
      <c r="L116" t="s">
        <v>5284</v>
      </c>
      <c r="M116" t="s">
        <v>5317</v>
      </c>
      <c r="N116">
        <v>9</v>
      </c>
      <c r="O116" t="s">
        <v>5369</v>
      </c>
      <c r="P116" t="s">
        <v>5458</v>
      </c>
      <c r="Q116">
        <v>5</v>
      </c>
      <c r="R116">
        <v>4</v>
      </c>
      <c r="S116">
        <v>-2.65</v>
      </c>
      <c r="T116">
        <v>0.87</v>
      </c>
      <c r="U116">
        <v>270.27</v>
      </c>
      <c r="V116">
        <v>115.73</v>
      </c>
      <c r="W116">
        <v>0.12</v>
      </c>
      <c r="X116">
        <v>1.85</v>
      </c>
      <c r="Y116">
        <v>8.789999999999999</v>
      </c>
      <c r="Z116">
        <v>1</v>
      </c>
      <c r="AA116" t="s">
        <v>5529</v>
      </c>
      <c r="AB116">
        <v>0</v>
      </c>
      <c r="AC116">
        <v>2</v>
      </c>
      <c r="AD116">
        <v>3.747333333333334</v>
      </c>
      <c r="AF116" t="s">
        <v>5535</v>
      </c>
      <c r="AI116">
        <v>0</v>
      </c>
      <c r="AJ116">
        <v>0</v>
      </c>
      <c r="AK116" t="s">
        <v>5569</v>
      </c>
      <c r="AL116" t="s">
        <v>5569</v>
      </c>
    </row>
    <row r="117" spans="1:38">
      <c r="A117" t="s">
        <v>5205</v>
      </c>
      <c r="B117" t="s">
        <v>4964</v>
      </c>
      <c r="C117" t="s">
        <v>4967</v>
      </c>
      <c r="D117">
        <v>290</v>
      </c>
      <c r="E117" t="s">
        <v>4970</v>
      </c>
      <c r="F117">
        <v>6.54</v>
      </c>
      <c r="G117">
        <v>0</v>
      </c>
      <c r="H117">
        <v>1</v>
      </c>
      <c r="I117" t="s">
        <v>5279</v>
      </c>
      <c r="K117" t="s">
        <v>5283</v>
      </c>
      <c r="M117" t="s">
        <v>5318</v>
      </c>
      <c r="N117">
        <v>8</v>
      </c>
      <c r="O117" t="s">
        <v>5370</v>
      </c>
      <c r="P117" t="s">
        <v>5458</v>
      </c>
      <c r="Q117">
        <v>5</v>
      </c>
      <c r="R117">
        <v>4</v>
      </c>
      <c r="S117">
        <v>-2.65</v>
      </c>
      <c r="T117">
        <v>0.87</v>
      </c>
      <c r="U117">
        <v>270.27</v>
      </c>
      <c r="V117">
        <v>115.73</v>
      </c>
      <c r="W117">
        <v>0.12</v>
      </c>
      <c r="X117">
        <v>1.85</v>
      </c>
      <c r="Y117">
        <v>8.789999999999999</v>
      </c>
      <c r="Z117">
        <v>1</v>
      </c>
      <c r="AA117" t="s">
        <v>5529</v>
      </c>
      <c r="AB117">
        <v>0</v>
      </c>
      <c r="AC117">
        <v>2</v>
      </c>
      <c r="AD117">
        <v>3.747333333333334</v>
      </c>
      <c r="AF117" t="s">
        <v>5535</v>
      </c>
      <c r="AI117">
        <v>0</v>
      </c>
      <c r="AJ117">
        <v>0</v>
      </c>
      <c r="AK117" t="s">
        <v>5570</v>
      </c>
      <c r="AL117" t="s">
        <v>5570</v>
      </c>
    </row>
    <row r="118" spans="1:38">
      <c r="A118" t="s">
        <v>5206</v>
      </c>
      <c r="B118" t="s">
        <v>4964</v>
      </c>
      <c r="C118" t="s">
        <v>4967</v>
      </c>
      <c r="D118">
        <v>250</v>
      </c>
      <c r="E118" t="s">
        <v>4970</v>
      </c>
      <c r="F118">
        <v>6.6</v>
      </c>
      <c r="G118">
        <v>0.6899999999999999</v>
      </c>
      <c r="H118">
        <v>2</v>
      </c>
      <c r="I118" t="s">
        <v>5276</v>
      </c>
      <c r="K118" t="s">
        <v>5283</v>
      </c>
      <c r="M118" t="s">
        <v>5305</v>
      </c>
      <c r="N118">
        <v>8</v>
      </c>
      <c r="O118" t="s">
        <v>5356</v>
      </c>
      <c r="P118" t="s">
        <v>5459</v>
      </c>
      <c r="Q118">
        <v>7</v>
      </c>
      <c r="R118">
        <v>6</v>
      </c>
      <c r="S118">
        <v>-4.09</v>
      </c>
      <c r="T118">
        <v>1.66</v>
      </c>
      <c r="U118">
        <v>680.75</v>
      </c>
      <c r="V118">
        <v>219.51</v>
      </c>
      <c r="W118">
        <v>3.18</v>
      </c>
      <c r="X118">
        <v>2.37</v>
      </c>
      <c r="Y118">
        <v>0</v>
      </c>
      <c r="Z118">
        <v>2</v>
      </c>
      <c r="AA118" t="s">
        <v>5529</v>
      </c>
      <c r="AB118">
        <v>2</v>
      </c>
      <c r="AC118">
        <v>16</v>
      </c>
      <c r="AD118">
        <v>3</v>
      </c>
      <c r="AF118" t="s">
        <v>5534</v>
      </c>
      <c r="AI118">
        <v>0</v>
      </c>
      <c r="AJ118">
        <v>0</v>
      </c>
      <c r="AK118" t="s">
        <v>5560</v>
      </c>
      <c r="AL118" t="s">
        <v>5560</v>
      </c>
    </row>
    <row r="119" spans="1:38">
      <c r="A119" t="s">
        <v>5207</v>
      </c>
      <c r="B119" t="s">
        <v>4964</v>
      </c>
      <c r="C119" t="s">
        <v>4967</v>
      </c>
      <c r="D119">
        <v>250</v>
      </c>
      <c r="E119" t="s">
        <v>4970</v>
      </c>
      <c r="F119">
        <v>6.6</v>
      </c>
      <c r="G119">
        <v>0</v>
      </c>
      <c r="H119">
        <v>1</v>
      </c>
      <c r="I119" t="s">
        <v>5276</v>
      </c>
      <c r="K119" t="s">
        <v>5283</v>
      </c>
      <c r="L119" t="s">
        <v>5284</v>
      </c>
      <c r="M119" t="s">
        <v>5291</v>
      </c>
      <c r="N119">
        <v>9</v>
      </c>
      <c r="O119" t="s">
        <v>5360</v>
      </c>
      <c r="P119" t="s">
        <v>5460</v>
      </c>
      <c r="Q119">
        <v>5</v>
      </c>
      <c r="R119">
        <v>3</v>
      </c>
      <c r="S119">
        <v>1.18</v>
      </c>
      <c r="T119">
        <v>5.93</v>
      </c>
      <c r="U119">
        <v>510.45</v>
      </c>
      <c r="V119">
        <v>95.86</v>
      </c>
      <c r="W119">
        <v>6.36</v>
      </c>
      <c r="X119">
        <v>2.66</v>
      </c>
      <c r="Y119">
        <v>3.08</v>
      </c>
      <c r="Z119">
        <v>2</v>
      </c>
      <c r="AA119" t="s">
        <v>5529</v>
      </c>
      <c r="AB119">
        <v>2</v>
      </c>
      <c r="AC119">
        <v>7</v>
      </c>
      <c r="AD119">
        <v>2.971333333333334</v>
      </c>
      <c r="AF119" t="s">
        <v>5534</v>
      </c>
      <c r="AI119">
        <v>0</v>
      </c>
      <c r="AJ119">
        <v>0</v>
      </c>
      <c r="AK119" t="s">
        <v>5562</v>
      </c>
      <c r="AL119" t="s">
        <v>5562</v>
      </c>
    </row>
    <row r="120" spans="1:38">
      <c r="A120" t="s">
        <v>5208</v>
      </c>
      <c r="B120" t="s">
        <v>4964</v>
      </c>
      <c r="C120" t="s">
        <v>4967</v>
      </c>
      <c r="D120">
        <v>251.19</v>
      </c>
      <c r="E120" t="s">
        <v>4970</v>
      </c>
      <c r="F120">
        <v>6.6</v>
      </c>
      <c r="G120">
        <v>0</v>
      </c>
      <c r="H120">
        <v>1</v>
      </c>
      <c r="I120" t="s">
        <v>5276</v>
      </c>
      <c r="K120" t="s">
        <v>5283</v>
      </c>
      <c r="M120" t="s">
        <v>5291</v>
      </c>
      <c r="N120">
        <v>8</v>
      </c>
      <c r="O120" t="s">
        <v>5340</v>
      </c>
      <c r="P120" t="s">
        <v>5461</v>
      </c>
      <c r="Q120">
        <v>8</v>
      </c>
      <c r="R120">
        <v>5</v>
      </c>
      <c r="S120">
        <v>-4.07</v>
      </c>
      <c r="T120">
        <v>0.68</v>
      </c>
      <c r="U120">
        <v>592.5599999999999</v>
      </c>
      <c r="V120">
        <v>216.48</v>
      </c>
      <c r="W120">
        <v>1.94</v>
      </c>
      <c r="X120">
        <v>2.36</v>
      </c>
      <c r="Y120">
        <v>0</v>
      </c>
      <c r="Z120">
        <v>3</v>
      </c>
      <c r="AA120" t="s">
        <v>5529</v>
      </c>
      <c r="AB120">
        <v>1</v>
      </c>
      <c r="AC120">
        <v>12</v>
      </c>
      <c r="AD120">
        <v>3</v>
      </c>
      <c r="AF120" t="s">
        <v>5534</v>
      </c>
      <c r="AI120">
        <v>0</v>
      </c>
      <c r="AJ120">
        <v>0</v>
      </c>
      <c r="AK120" t="s">
        <v>5547</v>
      </c>
      <c r="AL120" t="s">
        <v>5547</v>
      </c>
    </row>
    <row r="121" spans="1:38">
      <c r="A121" t="s">
        <v>5209</v>
      </c>
      <c r="B121" t="s">
        <v>4964</v>
      </c>
      <c r="C121" t="s">
        <v>4967</v>
      </c>
      <c r="D121">
        <v>251.19</v>
      </c>
      <c r="E121" t="s">
        <v>4970</v>
      </c>
      <c r="F121">
        <v>6.6</v>
      </c>
      <c r="G121">
        <v>0</v>
      </c>
      <c r="H121">
        <v>1</v>
      </c>
      <c r="I121" t="s">
        <v>5276</v>
      </c>
      <c r="K121" t="s">
        <v>5283</v>
      </c>
      <c r="M121" t="s">
        <v>5291</v>
      </c>
      <c r="N121">
        <v>8</v>
      </c>
      <c r="O121" t="s">
        <v>5340</v>
      </c>
      <c r="P121" t="s">
        <v>5462</v>
      </c>
      <c r="Q121">
        <v>8</v>
      </c>
      <c r="R121">
        <v>4</v>
      </c>
      <c r="S121">
        <v>0.02</v>
      </c>
      <c r="T121">
        <v>4.78</v>
      </c>
      <c r="U121">
        <v>628.63</v>
      </c>
      <c r="V121">
        <v>179.77</v>
      </c>
      <c r="W121">
        <v>4.69</v>
      </c>
      <c r="X121">
        <v>2.4</v>
      </c>
      <c r="Y121">
        <v>0</v>
      </c>
      <c r="Z121">
        <v>4</v>
      </c>
      <c r="AA121" t="s">
        <v>5529</v>
      </c>
      <c r="AB121">
        <v>1</v>
      </c>
      <c r="AC121">
        <v>13</v>
      </c>
      <c r="AD121">
        <v>2.11</v>
      </c>
      <c r="AF121" t="s">
        <v>5534</v>
      </c>
      <c r="AI121">
        <v>0</v>
      </c>
      <c r="AJ121">
        <v>0</v>
      </c>
      <c r="AK121" t="s">
        <v>5547</v>
      </c>
      <c r="AL121" t="s">
        <v>5547</v>
      </c>
    </row>
    <row r="122" spans="1:38">
      <c r="A122" t="s">
        <v>5210</v>
      </c>
      <c r="B122" t="s">
        <v>4964</v>
      </c>
      <c r="C122" t="s">
        <v>4967</v>
      </c>
      <c r="D122">
        <v>251.19</v>
      </c>
      <c r="E122" t="s">
        <v>4970</v>
      </c>
      <c r="F122">
        <v>6.6</v>
      </c>
      <c r="G122">
        <v>0</v>
      </c>
      <c r="H122">
        <v>1</v>
      </c>
      <c r="I122" t="s">
        <v>5276</v>
      </c>
      <c r="K122" t="s">
        <v>5283</v>
      </c>
      <c r="M122" t="s">
        <v>5291</v>
      </c>
      <c r="N122">
        <v>8</v>
      </c>
      <c r="O122" t="s">
        <v>5340</v>
      </c>
      <c r="P122" t="s">
        <v>5463</v>
      </c>
      <c r="Q122">
        <v>7</v>
      </c>
      <c r="R122">
        <v>7</v>
      </c>
      <c r="S122">
        <v>-4.31</v>
      </c>
      <c r="T122">
        <v>1.44</v>
      </c>
      <c r="U122">
        <v>713.74</v>
      </c>
      <c r="V122">
        <v>235.3</v>
      </c>
      <c r="W122">
        <v>3.45</v>
      </c>
      <c r="X122">
        <v>2.37</v>
      </c>
      <c r="Y122">
        <v>0</v>
      </c>
      <c r="Z122">
        <v>4</v>
      </c>
      <c r="AA122" t="s">
        <v>5529</v>
      </c>
      <c r="AB122">
        <v>2</v>
      </c>
      <c r="AC122">
        <v>16</v>
      </c>
      <c r="AD122">
        <v>3</v>
      </c>
      <c r="AF122" t="s">
        <v>5534</v>
      </c>
      <c r="AI122">
        <v>0</v>
      </c>
      <c r="AJ122">
        <v>0</v>
      </c>
      <c r="AK122" t="s">
        <v>5547</v>
      </c>
      <c r="AL122" t="s">
        <v>5547</v>
      </c>
    </row>
    <row r="123" spans="1:38">
      <c r="A123" t="s">
        <v>5211</v>
      </c>
      <c r="B123" t="s">
        <v>4964</v>
      </c>
      <c r="C123" t="s">
        <v>4967</v>
      </c>
      <c r="D123">
        <v>270</v>
      </c>
      <c r="E123" t="s">
        <v>4970</v>
      </c>
      <c r="F123">
        <v>6.57</v>
      </c>
      <c r="G123">
        <v>0</v>
      </c>
      <c r="H123">
        <v>1</v>
      </c>
      <c r="I123" t="s">
        <v>5277</v>
      </c>
      <c r="K123" t="s">
        <v>5283</v>
      </c>
      <c r="M123" t="s">
        <v>5318</v>
      </c>
      <c r="N123">
        <v>8</v>
      </c>
      <c r="O123" t="s">
        <v>5370</v>
      </c>
      <c r="P123" t="s">
        <v>5464</v>
      </c>
      <c r="Q123">
        <v>5</v>
      </c>
      <c r="R123">
        <v>3</v>
      </c>
      <c r="S123">
        <v>-1.18</v>
      </c>
      <c r="T123">
        <v>2.45</v>
      </c>
      <c r="U123">
        <v>374.42</v>
      </c>
      <c r="V123">
        <v>106.94</v>
      </c>
      <c r="W123">
        <v>2.07</v>
      </c>
      <c r="X123">
        <v>1.85</v>
      </c>
      <c r="Y123">
        <v>7.72</v>
      </c>
      <c r="Z123">
        <v>2</v>
      </c>
      <c r="AA123" t="s">
        <v>5529</v>
      </c>
      <c r="AB123">
        <v>0</v>
      </c>
      <c r="AC123">
        <v>5</v>
      </c>
      <c r="AD123">
        <v>4.499</v>
      </c>
      <c r="AF123" t="s">
        <v>5534</v>
      </c>
      <c r="AI123">
        <v>0</v>
      </c>
      <c r="AJ123">
        <v>0</v>
      </c>
      <c r="AK123" t="s">
        <v>5570</v>
      </c>
      <c r="AL123" t="s">
        <v>5570</v>
      </c>
    </row>
    <row r="124" spans="1:38">
      <c r="A124" t="s">
        <v>5211</v>
      </c>
      <c r="B124" t="s">
        <v>4964</v>
      </c>
      <c r="C124" t="s">
        <v>4967</v>
      </c>
      <c r="D124">
        <v>270</v>
      </c>
      <c r="E124" t="s">
        <v>4970</v>
      </c>
      <c r="F124">
        <v>6.57</v>
      </c>
      <c r="G124">
        <v>0</v>
      </c>
      <c r="H124">
        <v>1</v>
      </c>
      <c r="I124" t="s">
        <v>5277</v>
      </c>
      <c r="K124" t="s">
        <v>5283</v>
      </c>
      <c r="L124" t="s">
        <v>5284</v>
      </c>
      <c r="M124" t="s">
        <v>5319</v>
      </c>
      <c r="N124">
        <v>9</v>
      </c>
      <c r="O124" t="s">
        <v>5371</v>
      </c>
      <c r="P124" t="s">
        <v>5464</v>
      </c>
      <c r="Q124">
        <v>5</v>
      </c>
      <c r="R124">
        <v>3</v>
      </c>
      <c r="S124">
        <v>-1.18</v>
      </c>
      <c r="T124">
        <v>2.45</v>
      </c>
      <c r="U124">
        <v>374.42</v>
      </c>
      <c r="V124">
        <v>106.94</v>
      </c>
      <c r="W124">
        <v>2.07</v>
      </c>
      <c r="X124">
        <v>1.85</v>
      </c>
      <c r="Y124">
        <v>7.72</v>
      </c>
      <c r="Z124">
        <v>2</v>
      </c>
      <c r="AA124" t="s">
        <v>5529</v>
      </c>
      <c r="AB124">
        <v>0</v>
      </c>
      <c r="AC124">
        <v>5</v>
      </c>
      <c r="AD124">
        <v>4.499</v>
      </c>
      <c r="AF124" t="s">
        <v>5534</v>
      </c>
      <c r="AI124">
        <v>0</v>
      </c>
      <c r="AJ124">
        <v>0</v>
      </c>
      <c r="AK124" t="s">
        <v>5546</v>
      </c>
      <c r="AL124" t="s">
        <v>5546</v>
      </c>
    </row>
    <row r="125" spans="1:38">
      <c r="A125" t="s">
        <v>5212</v>
      </c>
      <c r="B125" t="s">
        <v>4964</v>
      </c>
      <c r="C125" t="s">
        <v>4967</v>
      </c>
      <c r="D125">
        <v>300</v>
      </c>
      <c r="E125" t="s">
        <v>4970</v>
      </c>
      <c r="F125">
        <v>6.52</v>
      </c>
      <c r="G125">
        <v>0</v>
      </c>
      <c r="H125">
        <v>1</v>
      </c>
      <c r="I125" t="s">
        <v>5276</v>
      </c>
      <c r="K125" t="s">
        <v>5283</v>
      </c>
      <c r="L125" t="s">
        <v>5284</v>
      </c>
      <c r="M125" t="s">
        <v>5320</v>
      </c>
      <c r="N125">
        <v>9</v>
      </c>
      <c r="O125" t="s">
        <v>5372</v>
      </c>
      <c r="P125" t="s">
        <v>5465</v>
      </c>
      <c r="Q125">
        <v>7</v>
      </c>
      <c r="R125">
        <v>1</v>
      </c>
      <c r="S125">
        <v>2.55</v>
      </c>
      <c r="T125">
        <v>5.7</v>
      </c>
      <c r="U125">
        <v>501.93</v>
      </c>
      <c r="V125">
        <v>111.48</v>
      </c>
      <c r="W125">
        <v>6.13</v>
      </c>
      <c r="X125">
        <v>2.21</v>
      </c>
      <c r="Y125">
        <v>0</v>
      </c>
      <c r="Z125">
        <v>5</v>
      </c>
      <c r="AA125" t="s">
        <v>5529</v>
      </c>
      <c r="AB125">
        <v>2</v>
      </c>
      <c r="AC125">
        <v>8</v>
      </c>
      <c r="AD125">
        <v>2.842333333333333</v>
      </c>
      <c r="AF125" t="s">
        <v>5534</v>
      </c>
      <c r="AI125">
        <v>0</v>
      </c>
      <c r="AJ125">
        <v>0</v>
      </c>
      <c r="AK125" t="s">
        <v>5571</v>
      </c>
      <c r="AL125" t="s">
        <v>5571</v>
      </c>
    </row>
    <row r="126" spans="1:38">
      <c r="A126" t="s">
        <v>5213</v>
      </c>
      <c r="B126" t="s">
        <v>4964</v>
      </c>
      <c r="C126" t="s">
        <v>4967</v>
      </c>
      <c r="D126">
        <v>300</v>
      </c>
      <c r="E126" t="s">
        <v>4970</v>
      </c>
      <c r="F126">
        <v>6.52</v>
      </c>
      <c r="G126">
        <v>0</v>
      </c>
      <c r="H126">
        <v>1</v>
      </c>
      <c r="I126" t="s">
        <v>5276</v>
      </c>
      <c r="K126" t="s">
        <v>5283</v>
      </c>
      <c r="L126" t="s">
        <v>5284</v>
      </c>
      <c r="M126" t="s">
        <v>5291</v>
      </c>
      <c r="N126">
        <v>9</v>
      </c>
      <c r="O126" t="s">
        <v>5360</v>
      </c>
      <c r="P126" t="s">
        <v>5466</v>
      </c>
      <c r="Q126">
        <v>5</v>
      </c>
      <c r="R126">
        <v>3</v>
      </c>
      <c r="S126">
        <v>-2.79</v>
      </c>
      <c r="T126">
        <v>1.98</v>
      </c>
      <c r="U126">
        <v>373.18</v>
      </c>
      <c r="V126">
        <v>104.06</v>
      </c>
      <c r="W126">
        <v>3.04</v>
      </c>
      <c r="X126">
        <v>2.7</v>
      </c>
      <c r="Y126">
        <v>0</v>
      </c>
      <c r="Z126">
        <v>2</v>
      </c>
      <c r="AA126" t="s">
        <v>5529</v>
      </c>
      <c r="AB126">
        <v>0</v>
      </c>
      <c r="AC126">
        <v>5</v>
      </c>
      <c r="AD126">
        <v>4.603857142857143</v>
      </c>
      <c r="AF126" t="s">
        <v>5534</v>
      </c>
      <c r="AI126">
        <v>0</v>
      </c>
      <c r="AJ126">
        <v>0</v>
      </c>
      <c r="AK126" t="s">
        <v>5562</v>
      </c>
      <c r="AL126" t="s">
        <v>5562</v>
      </c>
    </row>
    <row r="127" spans="1:38">
      <c r="A127" t="s">
        <v>5214</v>
      </c>
      <c r="B127" t="s">
        <v>4964</v>
      </c>
      <c r="C127" t="s">
        <v>4967</v>
      </c>
      <c r="D127">
        <v>300</v>
      </c>
      <c r="E127" t="s">
        <v>4970</v>
      </c>
      <c r="F127">
        <v>6.52</v>
      </c>
      <c r="G127">
        <v>0</v>
      </c>
      <c r="H127">
        <v>1</v>
      </c>
      <c r="I127" t="s">
        <v>5276</v>
      </c>
      <c r="K127" t="s">
        <v>5283</v>
      </c>
      <c r="L127" t="s">
        <v>5284</v>
      </c>
      <c r="M127" t="s">
        <v>5285</v>
      </c>
      <c r="N127">
        <v>9</v>
      </c>
      <c r="O127" t="s">
        <v>5329</v>
      </c>
      <c r="P127" t="s">
        <v>5467</v>
      </c>
      <c r="Q127">
        <v>6</v>
      </c>
      <c r="R127">
        <v>4</v>
      </c>
      <c r="S127">
        <v>-0.26</v>
      </c>
      <c r="T127">
        <v>4.49</v>
      </c>
      <c r="U127">
        <v>588.48</v>
      </c>
      <c r="V127">
        <v>128.2</v>
      </c>
      <c r="W127">
        <v>5.13</v>
      </c>
      <c r="X127">
        <v>2.66</v>
      </c>
      <c r="Y127">
        <v>4.36</v>
      </c>
      <c r="Z127">
        <v>3</v>
      </c>
      <c r="AA127" t="s">
        <v>5529</v>
      </c>
      <c r="AB127">
        <v>2</v>
      </c>
      <c r="AC127">
        <v>9</v>
      </c>
      <c r="AD127">
        <v>2.255</v>
      </c>
      <c r="AF127" t="s">
        <v>5534</v>
      </c>
      <c r="AI127">
        <v>0</v>
      </c>
      <c r="AJ127">
        <v>0</v>
      </c>
      <c r="AK127" t="s">
        <v>5536</v>
      </c>
      <c r="AL127" t="s">
        <v>5536</v>
      </c>
    </row>
    <row r="128" spans="1:38">
      <c r="A128" t="s">
        <v>5215</v>
      </c>
      <c r="B128" t="s">
        <v>4964</v>
      </c>
      <c r="C128" t="s">
        <v>4967</v>
      </c>
      <c r="D128">
        <v>300</v>
      </c>
      <c r="E128" t="s">
        <v>4970</v>
      </c>
      <c r="F128">
        <v>6.52</v>
      </c>
      <c r="G128">
        <v>0</v>
      </c>
      <c r="H128">
        <v>1</v>
      </c>
      <c r="I128" t="s">
        <v>5276</v>
      </c>
      <c r="K128" t="s">
        <v>5283</v>
      </c>
      <c r="M128" t="s">
        <v>5321</v>
      </c>
      <c r="N128">
        <v>8</v>
      </c>
      <c r="O128" t="s">
        <v>5373</v>
      </c>
      <c r="P128" t="s">
        <v>5468</v>
      </c>
      <c r="Q128">
        <v>9</v>
      </c>
      <c r="R128">
        <v>3</v>
      </c>
      <c r="S128">
        <v>0.04</v>
      </c>
      <c r="T128">
        <v>4.78</v>
      </c>
      <c r="U128">
        <v>633.55</v>
      </c>
      <c r="V128">
        <v>150.4</v>
      </c>
      <c r="W128">
        <v>4.23</v>
      </c>
      <c r="X128">
        <v>2.02</v>
      </c>
      <c r="Y128">
        <v>3.82</v>
      </c>
      <c r="Z128">
        <v>4</v>
      </c>
      <c r="AA128" t="s">
        <v>5529</v>
      </c>
      <c r="AB128">
        <v>1</v>
      </c>
      <c r="AC128">
        <v>10</v>
      </c>
      <c r="AD128">
        <v>2.276666666666666</v>
      </c>
      <c r="AF128" t="s">
        <v>5534</v>
      </c>
      <c r="AI128">
        <v>0</v>
      </c>
      <c r="AJ128">
        <v>0</v>
      </c>
      <c r="AK128" t="s">
        <v>5572</v>
      </c>
      <c r="AL128" t="s">
        <v>5572</v>
      </c>
    </row>
    <row r="129" spans="1:38">
      <c r="A129" t="s">
        <v>5216</v>
      </c>
      <c r="B129" t="s">
        <v>4964</v>
      </c>
      <c r="C129" t="s">
        <v>4967</v>
      </c>
      <c r="D129">
        <v>310</v>
      </c>
      <c r="E129" t="s">
        <v>4970</v>
      </c>
      <c r="F129">
        <v>6.51</v>
      </c>
      <c r="G129">
        <v>0</v>
      </c>
      <c r="H129">
        <v>1</v>
      </c>
      <c r="I129" t="s">
        <v>5276</v>
      </c>
      <c r="K129" t="s">
        <v>5283</v>
      </c>
      <c r="L129" t="s">
        <v>5284</v>
      </c>
      <c r="M129" t="s">
        <v>5285</v>
      </c>
      <c r="N129">
        <v>9</v>
      </c>
      <c r="O129" t="s">
        <v>5329</v>
      </c>
      <c r="P129" t="s">
        <v>5469</v>
      </c>
      <c r="Q129">
        <v>6</v>
      </c>
      <c r="R129">
        <v>3</v>
      </c>
      <c r="S129">
        <v>-3.09</v>
      </c>
      <c r="T129">
        <v>1.65</v>
      </c>
      <c r="U129">
        <v>456.31</v>
      </c>
      <c r="V129">
        <v>105.09</v>
      </c>
      <c r="W129">
        <v>3.93</v>
      </c>
      <c r="X129">
        <v>2.66</v>
      </c>
      <c r="Y129">
        <v>4.09</v>
      </c>
      <c r="Z129">
        <v>2</v>
      </c>
      <c r="AA129" t="s">
        <v>5529</v>
      </c>
      <c r="AB129">
        <v>0</v>
      </c>
      <c r="AC129">
        <v>7</v>
      </c>
      <c r="AD129">
        <v>3.975738095238095</v>
      </c>
      <c r="AF129" t="s">
        <v>5534</v>
      </c>
      <c r="AI129">
        <v>0</v>
      </c>
      <c r="AJ129">
        <v>0</v>
      </c>
      <c r="AK129" t="s">
        <v>5536</v>
      </c>
      <c r="AL129" t="s">
        <v>5536</v>
      </c>
    </row>
    <row r="130" spans="1:38">
      <c r="A130" t="s">
        <v>5217</v>
      </c>
      <c r="B130" t="s">
        <v>4964</v>
      </c>
      <c r="C130" t="s">
        <v>4967</v>
      </c>
      <c r="D130">
        <v>310</v>
      </c>
      <c r="E130" t="s">
        <v>4970</v>
      </c>
      <c r="F130">
        <v>6.51</v>
      </c>
      <c r="G130">
        <v>0</v>
      </c>
      <c r="H130">
        <v>1</v>
      </c>
      <c r="I130" t="s">
        <v>5276</v>
      </c>
      <c r="K130" t="s">
        <v>5283</v>
      </c>
      <c r="L130" t="s">
        <v>5284</v>
      </c>
      <c r="M130" t="s">
        <v>5285</v>
      </c>
      <c r="N130">
        <v>9</v>
      </c>
      <c r="O130" t="s">
        <v>5329</v>
      </c>
      <c r="P130" t="s">
        <v>5470</v>
      </c>
      <c r="Q130">
        <v>7</v>
      </c>
      <c r="R130">
        <v>3</v>
      </c>
      <c r="S130">
        <v>0.68</v>
      </c>
      <c r="T130">
        <v>5.43</v>
      </c>
      <c r="U130">
        <v>609.52</v>
      </c>
      <c r="V130">
        <v>133.24</v>
      </c>
      <c r="W130">
        <v>4.85</v>
      </c>
      <c r="X130">
        <v>2.66</v>
      </c>
      <c r="Y130">
        <v>3.87</v>
      </c>
      <c r="Z130">
        <v>3</v>
      </c>
      <c r="AA130" t="s">
        <v>5529</v>
      </c>
      <c r="AB130">
        <v>1</v>
      </c>
      <c r="AC130">
        <v>10</v>
      </c>
      <c r="AD130">
        <v>2.166666666666667</v>
      </c>
      <c r="AF130" t="s">
        <v>5534</v>
      </c>
      <c r="AI130">
        <v>0</v>
      </c>
      <c r="AJ130">
        <v>0</v>
      </c>
      <c r="AK130" t="s">
        <v>5536</v>
      </c>
      <c r="AL130" t="s">
        <v>5536</v>
      </c>
    </row>
    <row r="131" spans="1:38">
      <c r="A131" t="s">
        <v>5218</v>
      </c>
      <c r="B131" t="s">
        <v>4964</v>
      </c>
      <c r="C131" t="s">
        <v>4967</v>
      </c>
      <c r="D131">
        <v>316.23</v>
      </c>
      <c r="E131" t="s">
        <v>4970</v>
      </c>
      <c r="F131">
        <v>6.5</v>
      </c>
      <c r="G131">
        <v>0</v>
      </c>
      <c r="H131">
        <v>1</v>
      </c>
      <c r="I131" t="s">
        <v>5276</v>
      </c>
      <c r="K131" t="s">
        <v>5283</v>
      </c>
      <c r="M131" t="s">
        <v>5291</v>
      </c>
      <c r="N131">
        <v>8</v>
      </c>
      <c r="O131" t="s">
        <v>5340</v>
      </c>
      <c r="P131" t="s">
        <v>5471</v>
      </c>
      <c r="Q131">
        <v>6</v>
      </c>
      <c r="R131">
        <v>6</v>
      </c>
      <c r="S131">
        <v>-2.67</v>
      </c>
      <c r="T131">
        <v>2.08</v>
      </c>
      <c r="U131">
        <v>595.65</v>
      </c>
      <c r="V131">
        <v>208.23</v>
      </c>
      <c r="W131">
        <v>2.56</v>
      </c>
      <c r="X131">
        <v>2.34</v>
      </c>
      <c r="Y131">
        <v>0</v>
      </c>
      <c r="Z131">
        <v>2</v>
      </c>
      <c r="AA131" t="s">
        <v>5529</v>
      </c>
      <c r="AB131">
        <v>2</v>
      </c>
      <c r="AC131">
        <v>14</v>
      </c>
      <c r="AD131">
        <v>3</v>
      </c>
      <c r="AF131" t="s">
        <v>5534</v>
      </c>
      <c r="AI131">
        <v>0</v>
      </c>
      <c r="AJ131">
        <v>0</v>
      </c>
      <c r="AK131" t="s">
        <v>5547</v>
      </c>
      <c r="AL131" t="s">
        <v>5547</v>
      </c>
    </row>
    <row r="132" spans="1:38">
      <c r="A132" t="s">
        <v>5219</v>
      </c>
      <c r="B132" t="s">
        <v>4964</v>
      </c>
      <c r="C132" t="s">
        <v>4967</v>
      </c>
      <c r="D132">
        <v>316.23</v>
      </c>
      <c r="E132" t="s">
        <v>4970</v>
      </c>
      <c r="F132">
        <v>6.5</v>
      </c>
      <c r="G132">
        <v>0</v>
      </c>
      <c r="H132">
        <v>1</v>
      </c>
      <c r="I132" t="s">
        <v>5276</v>
      </c>
      <c r="K132" t="s">
        <v>5283</v>
      </c>
      <c r="M132" t="s">
        <v>5291</v>
      </c>
      <c r="N132">
        <v>8</v>
      </c>
      <c r="O132" t="s">
        <v>5340</v>
      </c>
      <c r="P132" t="s">
        <v>5472</v>
      </c>
      <c r="Q132">
        <v>8</v>
      </c>
      <c r="R132">
        <v>4</v>
      </c>
      <c r="S132">
        <v>1.71</v>
      </c>
      <c r="T132">
        <v>5.21</v>
      </c>
      <c r="U132">
        <v>628.6799999999999</v>
      </c>
      <c r="V132">
        <v>162.7</v>
      </c>
      <c r="W132">
        <v>5.55</v>
      </c>
      <c r="X132">
        <v>2.41</v>
      </c>
      <c r="Y132">
        <v>10.35</v>
      </c>
      <c r="Z132">
        <v>4</v>
      </c>
      <c r="AA132" t="s">
        <v>5529</v>
      </c>
      <c r="AB132">
        <v>2</v>
      </c>
      <c r="AC132">
        <v>14</v>
      </c>
      <c r="AD132">
        <v>1</v>
      </c>
      <c r="AF132" t="s">
        <v>5535</v>
      </c>
      <c r="AI132">
        <v>0</v>
      </c>
      <c r="AJ132">
        <v>0</v>
      </c>
      <c r="AK132" t="s">
        <v>5547</v>
      </c>
      <c r="AL132" t="s">
        <v>5547</v>
      </c>
    </row>
    <row r="133" spans="1:38">
      <c r="A133" t="s">
        <v>5220</v>
      </c>
      <c r="B133" t="s">
        <v>4964</v>
      </c>
      <c r="C133" t="s">
        <v>4967</v>
      </c>
      <c r="D133">
        <v>360</v>
      </c>
      <c r="E133" t="s">
        <v>4970</v>
      </c>
      <c r="F133">
        <v>6.44</v>
      </c>
      <c r="G133">
        <v>0</v>
      </c>
      <c r="H133">
        <v>1</v>
      </c>
      <c r="I133" t="s">
        <v>5276</v>
      </c>
      <c r="K133" t="s">
        <v>5283</v>
      </c>
      <c r="L133" t="s">
        <v>5284</v>
      </c>
      <c r="M133" t="s">
        <v>5291</v>
      </c>
      <c r="N133">
        <v>9</v>
      </c>
      <c r="O133" t="s">
        <v>5360</v>
      </c>
      <c r="P133" t="s">
        <v>5473</v>
      </c>
      <c r="Q133">
        <v>5</v>
      </c>
      <c r="R133">
        <v>4</v>
      </c>
      <c r="S133">
        <v>-1.95</v>
      </c>
      <c r="T133">
        <v>2.8</v>
      </c>
      <c r="U133">
        <v>457.3</v>
      </c>
      <c r="V133">
        <v>124.96</v>
      </c>
      <c r="W133">
        <v>3.87</v>
      </c>
      <c r="X133">
        <v>2.69</v>
      </c>
      <c r="Y133">
        <v>0</v>
      </c>
      <c r="Z133">
        <v>2</v>
      </c>
      <c r="AA133" t="s">
        <v>5529</v>
      </c>
      <c r="AB133">
        <v>0</v>
      </c>
      <c r="AC133">
        <v>7</v>
      </c>
      <c r="AD133">
        <v>3.305</v>
      </c>
      <c r="AF133" t="s">
        <v>5534</v>
      </c>
      <c r="AI133">
        <v>0</v>
      </c>
      <c r="AJ133">
        <v>0</v>
      </c>
      <c r="AK133" t="s">
        <v>5562</v>
      </c>
      <c r="AL133" t="s">
        <v>5562</v>
      </c>
    </row>
    <row r="134" spans="1:38">
      <c r="A134" t="s">
        <v>5221</v>
      </c>
      <c r="B134" t="s">
        <v>4964</v>
      </c>
      <c r="C134" t="s">
        <v>4967</v>
      </c>
      <c r="D134">
        <v>370</v>
      </c>
      <c r="E134" t="s">
        <v>4970</v>
      </c>
      <c r="F134">
        <v>6.43</v>
      </c>
      <c r="G134">
        <v>0.62</v>
      </c>
      <c r="H134">
        <v>2</v>
      </c>
      <c r="I134" t="s">
        <v>5276</v>
      </c>
      <c r="K134" t="s">
        <v>5283</v>
      </c>
      <c r="M134" t="s">
        <v>5296</v>
      </c>
      <c r="N134">
        <v>8</v>
      </c>
      <c r="O134" t="s">
        <v>5343</v>
      </c>
      <c r="P134" t="s">
        <v>5474</v>
      </c>
      <c r="Q134">
        <v>8</v>
      </c>
      <c r="R134">
        <v>6</v>
      </c>
      <c r="S134">
        <v>-2.63</v>
      </c>
      <c r="T134">
        <v>2.2</v>
      </c>
      <c r="U134">
        <v>662.7</v>
      </c>
      <c r="V134">
        <v>211.67</v>
      </c>
      <c r="W134">
        <v>2.78</v>
      </c>
      <c r="X134">
        <v>2.37</v>
      </c>
      <c r="Y134">
        <v>0</v>
      </c>
      <c r="Z134">
        <v>3</v>
      </c>
      <c r="AA134" t="s">
        <v>5529</v>
      </c>
      <c r="AB134">
        <v>2</v>
      </c>
      <c r="AC134">
        <v>15</v>
      </c>
      <c r="AD134">
        <v>3</v>
      </c>
      <c r="AF134" t="s">
        <v>5534</v>
      </c>
      <c r="AI134">
        <v>0</v>
      </c>
      <c r="AJ134">
        <v>0</v>
      </c>
      <c r="AK134" t="s">
        <v>5539</v>
      </c>
      <c r="AL134" t="s">
        <v>5539</v>
      </c>
    </row>
    <row r="135" spans="1:38">
      <c r="A135" t="s">
        <v>5222</v>
      </c>
      <c r="B135" t="s">
        <v>4964</v>
      </c>
      <c r="C135" t="s">
        <v>4967</v>
      </c>
      <c r="D135">
        <v>390</v>
      </c>
      <c r="E135" t="s">
        <v>4970</v>
      </c>
      <c r="F135">
        <v>6.41</v>
      </c>
      <c r="G135">
        <v>0</v>
      </c>
      <c r="H135">
        <v>1</v>
      </c>
      <c r="I135" t="s">
        <v>5276</v>
      </c>
      <c r="K135" t="s">
        <v>5283</v>
      </c>
      <c r="L135" t="s">
        <v>5284</v>
      </c>
      <c r="M135" t="s">
        <v>5285</v>
      </c>
      <c r="N135">
        <v>9</v>
      </c>
      <c r="O135" t="s">
        <v>5329</v>
      </c>
      <c r="P135" t="s">
        <v>5475</v>
      </c>
      <c r="Q135">
        <v>7</v>
      </c>
      <c r="R135">
        <v>3</v>
      </c>
      <c r="S135">
        <v>-1.37</v>
      </c>
      <c r="T135">
        <v>3.38</v>
      </c>
      <c r="U135">
        <v>513.37</v>
      </c>
      <c r="V135">
        <v>125.4</v>
      </c>
      <c r="W135">
        <v>3.98</v>
      </c>
      <c r="X135">
        <v>2.66</v>
      </c>
      <c r="Y135">
        <v>4.3</v>
      </c>
      <c r="Z135">
        <v>2</v>
      </c>
      <c r="AA135" t="s">
        <v>5529</v>
      </c>
      <c r="AB135">
        <v>1</v>
      </c>
      <c r="AC135">
        <v>7</v>
      </c>
      <c r="AD135">
        <v>2.976666666666667</v>
      </c>
      <c r="AF135" t="s">
        <v>5534</v>
      </c>
      <c r="AI135">
        <v>0</v>
      </c>
      <c r="AJ135">
        <v>0</v>
      </c>
      <c r="AK135" t="s">
        <v>5536</v>
      </c>
      <c r="AL135" t="s">
        <v>5536</v>
      </c>
    </row>
    <row r="136" spans="1:38">
      <c r="A136" t="s">
        <v>5223</v>
      </c>
      <c r="B136" t="s">
        <v>4964</v>
      </c>
      <c r="C136" t="s">
        <v>4967</v>
      </c>
      <c r="D136">
        <v>390</v>
      </c>
      <c r="E136" t="s">
        <v>4970</v>
      </c>
      <c r="F136">
        <v>6.41</v>
      </c>
      <c r="G136">
        <v>0.39</v>
      </c>
      <c r="H136">
        <v>2</v>
      </c>
      <c r="I136" t="s">
        <v>5276</v>
      </c>
      <c r="K136" t="s">
        <v>5283</v>
      </c>
      <c r="M136" t="s">
        <v>5296</v>
      </c>
      <c r="N136">
        <v>8</v>
      </c>
      <c r="O136" t="s">
        <v>5343</v>
      </c>
      <c r="P136" t="s">
        <v>5476</v>
      </c>
      <c r="Q136">
        <v>9</v>
      </c>
      <c r="R136">
        <v>5</v>
      </c>
      <c r="S136">
        <v>-0.77</v>
      </c>
      <c r="T136">
        <v>4.1</v>
      </c>
      <c r="U136">
        <v>742.58</v>
      </c>
      <c r="V136">
        <v>208.87</v>
      </c>
      <c r="W136">
        <v>3.97</v>
      </c>
      <c r="X136">
        <v>2.37</v>
      </c>
      <c r="Y136">
        <v>0</v>
      </c>
      <c r="Z136">
        <v>3</v>
      </c>
      <c r="AA136" t="s">
        <v>5529</v>
      </c>
      <c r="AB136">
        <v>1</v>
      </c>
      <c r="AC136">
        <v>15</v>
      </c>
      <c r="AD136">
        <v>2.45</v>
      </c>
      <c r="AF136" t="s">
        <v>5534</v>
      </c>
      <c r="AI136">
        <v>0</v>
      </c>
      <c r="AJ136">
        <v>0</v>
      </c>
      <c r="AK136" t="s">
        <v>5539</v>
      </c>
      <c r="AL136" t="s">
        <v>5539</v>
      </c>
    </row>
    <row r="137" spans="1:38">
      <c r="A137" t="s">
        <v>5224</v>
      </c>
      <c r="B137" t="s">
        <v>4964</v>
      </c>
      <c r="C137" t="s">
        <v>4967</v>
      </c>
      <c r="D137">
        <v>390</v>
      </c>
      <c r="E137" t="s">
        <v>4970</v>
      </c>
      <c r="F137">
        <v>6.41</v>
      </c>
      <c r="G137">
        <v>0</v>
      </c>
      <c r="H137">
        <v>1</v>
      </c>
      <c r="I137" t="s">
        <v>5276</v>
      </c>
      <c r="K137" t="s">
        <v>5283</v>
      </c>
      <c r="L137" t="s">
        <v>5284</v>
      </c>
      <c r="M137" t="s">
        <v>5285</v>
      </c>
      <c r="N137">
        <v>9</v>
      </c>
      <c r="O137" t="s">
        <v>5329</v>
      </c>
      <c r="P137" t="s">
        <v>5477</v>
      </c>
      <c r="Q137">
        <v>5</v>
      </c>
      <c r="R137">
        <v>3</v>
      </c>
      <c r="S137">
        <v>-0.03</v>
      </c>
      <c r="T137">
        <v>4.71</v>
      </c>
      <c r="U137">
        <v>440.32</v>
      </c>
      <c r="V137">
        <v>95.86</v>
      </c>
      <c r="W137">
        <v>4.69</v>
      </c>
      <c r="X137">
        <v>2.66</v>
      </c>
      <c r="Y137">
        <v>4.71</v>
      </c>
      <c r="Z137">
        <v>2</v>
      </c>
      <c r="AA137" t="s">
        <v>5529</v>
      </c>
      <c r="AB137">
        <v>0</v>
      </c>
      <c r="AC137">
        <v>7</v>
      </c>
      <c r="AD137">
        <v>3.542619047619048</v>
      </c>
      <c r="AF137" t="s">
        <v>5534</v>
      </c>
      <c r="AI137">
        <v>0</v>
      </c>
      <c r="AJ137">
        <v>0</v>
      </c>
      <c r="AK137" t="s">
        <v>5536</v>
      </c>
      <c r="AL137" t="s">
        <v>5536</v>
      </c>
    </row>
    <row r="138" spans="1:38">
      <c r="A138" t="s">
        <v>5225</v>
      </c>
      <c r="B138" t="s">
        <v>4964</v>
      </c>
      <c r="C138" t="s">
        <v>4967</v>
      </c>
      <c r="D138">
        <v>390</v>
      </c>
      <c r="E138" t="s">
        <v>4970</v>
      </c>
      <c r="F138">
        <v>6.41</v>
      </c>
      <c r="G138">
        <v>0</v>
      </c>
      <c r="H138">
        <v>1</v>
      </c>
      <c r="I138" t="s">
        <v>5276</v>
      </c>
      <c r="K138" t="s">
        <v>5283</v>
      </c>
      <c r="L138" t="s">
        <v>5284</v>
      </c>
      <c r="M138" t="s">
        <v>5322</v>
      </c>
      <c r="N138">
        <v>9</v>
      </c>
      <c r="O138" t="s">
        <v>5374</v>
      </c>
      <c r="P138" t="s">
        <v>5478</v>
      </c>
      <c r="Q138">
        <v>12</v>
      </c>
      <c r="R138">
        <v>12</v>
      </c>
      <c r="S138">
        <v>-11</v>
      </c>
      <c r="T138">
        <v>-3.26</v>
      </c>
      <c r="U138">
        <v>945.6900000000001</v>
      </c>
      <c r="V138">
        <v>404.19</v>
      </c>
      <c r="W138">
        <v>-3.16</v>
      </c>
      <c r="X138">
        <v>0.59</v>
      </c>
      <c r="Y138">
        <v>0</v>
      </c>
      <c r="Z138">
        <v>1</v>
      </c>
      <c r="AA138" t="s">
        <v>5529</v>
      </c>
      <c r="AB138">
        <v>3</v>
      </c>
      <c r="AC138">
        <v>25</v>
      </c>
      <c r="AD138">
        <v>3</v>
      </c>
      <c r="AF138" t="s">
        <v>5534</v>
      </c>
      <c r="AI138">
        <v>0</v>
      </c>
      <c r="AJ138">
        <v>0</v>
      </c>
      <c r="AK138" t="s">
        <v>5573</v>
      </c>
      <c r="AL138" t="s">
        <v>5573</v>
      </c>
    </row>
    <row r="139" spans="1:38">
      <c r="A139" t="s">
        <v>5226</v>
      </c>
      <c r="B139" t="s">
        <v>4964</v>
      </c>
      <c r="C139" t="s">
        <v>4967</v>
      </c>
      <c r="D139">
        <v>398.11</v>
      </c>
      <c r="E139" t="s">
        <v>4970</v>
      </c>
      <c r="F139">
        <v>6.4</v>
      </c>
      <c r="G139">
        <v>0.6899999999999999</v>
      </c>
      <c r="H139">
        <v>2</v>
      </c>
      <c r="I139" t="s">
        <v>5277</v>
      </c>
      <c r="K139" t="s">
        <v>5283</v>
      </c>
      <c r="M139" t="s">
        <v>5291</v>
      </c>
      <c r="N139">
        <v>8</v>
      </c>
      <c r="O139" t="s">
        <v>5340</v>
      </c>
      <c r="P139" t="s">
        <v>5479</v>
      </c>
      <c r="Q139">
        <v>9</v>
      </c>
      <c r="R139">
        <v>6</v>
      </c>
      <c r="S139">
        <v>-6.8</v>
      </c>
      <c r="T139">
        <v>-1.05</v>
      </c>
      <c r="U139">
        <v>704.75</v>
      </c>
      <c r="V139">
        <v>253.65</v>
      </c>
      <c r="W139">
        <v>1.03</v>
      </c>
      <c r="X139">
        <v>2.37</v>
      </c>
      <c r="Y139">
        <v>0</v>
      </c>
      <c r="Z139">
        <v>2</v>
      </c>
      <c r="AA139" t="s">
        <v>5529</v>
      </c>
      <c r="AB139">
        <v>2</v>
      </c>
      <c r="AC139">
        <v>18</v>
      </c>
      <c r="AD139">
        <v>3</v>
      </c>
      <c r="AF139" t="s">
        <v>5534</v>
      </c>
      <c r="AI139">
        <v>0</v>
      </c>
      <c r="AJ139">
        <v>0</v>
      </c>
      <c r="AK139" t="s">
        <v>5547</v>
      </c>
      <c r="AL139" t="s">
        <v>5547</v>
      </c>
    </row>
    <row r="140" spans="1:38">
      <c r="A140" t="s">
        <v>5226</v>
      </c>
      <c r="B140" t="s">
        <v>4964</v>
      </c>
      <c r="C140" t="s">
        <v>4967</v>
      </c>
      <c r="D140">
        <v>470</v>
      </c>
      <c r="E140" t="s">
        <v>4970</v>
      </c>
      <c r="F140">
        <v>6.33</v>
      </c>
      <c r="G140">
        <v>0.6899999999999999</v>
      </c>
      <c r="H140">
        <v>2</v>
      </c>
      <c r="I140" t="s">
        <v>5277</v>
      </c>
      <c r="K140" t="s">
        <v>5283</v>
      </c>
      <c r="M140" t="s">
        <v>5305</v>
      </c>
      <c r="N140">
        <v>8</v>
      </c>
      <c r="O140" t="s">
        <v>5356</v>
      </c>
      <c r="P140" t="s">
        <v>5479</v>
      </c>
      <c r="Q140">
        <v>9</v>
      </c>
      <c r="R140">
        <v>6</v>
      </c>
      <c r="S140">
        <v>-6.8</v>
      </c>
      <c r="T140">
        <v>-1.05</v>
      </c>
      <c r="U140">
        <v>704.75</v>
      </c>
      <c r="V140">
        <v>253.65</v>
      </c>
      <c r="W140">
        <v>1.03</v>
      </c>
      <c r="X140">
        <v>2.37</v>
      </c>
      <c r="Y140">
        <v>0</v>
      </c>
      <c r="Z140">
        <v>2</v>
      </c>
      <c r="AA140" t="s">
        <v>5529</v>
      </c>
      <c r="AB140">
        <v>2</v>
      </c>
      <c r="AC140">
        <v>18</v>
      </c>
      <c r="AD140">
        <v>3</v>
      </c>
      <c r="AF140" t="s">
        <v>5534</v>
      </c>
      <c r="AI140">
        <v>0</v>
      </c>
      <c r="AJ140">
        <v>0</v>
      </c>
      <c r="AK140" t="s">
        <v>5560</v>
      </c>
      <c r="AL140" t="s">
        <v>5560</v>
      </c>
    </row>
    <row r="141" spans="1:38">
      <c r="A141" t="s">
        <v>5227</v>
      </c>
      <c r="B141" t="s">
        <v>4964</v>
      </c>
      <c r="C141" t="s">
        <v>4967</v>
      </c>
      <c r="D141">
        <v>398.11</v>
      </c>
      <c r="E141" t="s">
        <v>4970</v>
      </c>
      <c r="F141">
        <v>6.4</v>
      </c>
      <c r="G141">
        <v>0</v>
      </c>
      <c r="H141">
        <v>1</v>
      </c>
      <c r="I141" t="s">
        <v>5276</v>
      </c>
      <c r="K141" t="s">
        <v>5283</v>
      </c>
      <c r="M141" t="s">
        <v>5291</v>
      </c>
      <c r="N141">
        <v>8</v>
      </c>
      <c r="O141" t="s">
        <v>5340</v>
      </c>
      <c r="P141" t="s">
        <v>5480</v>
      </c>
      <c r="Q141">
        <v>8</v>
      </c>
      <c r="R141">
        <v>4</v>
      </c>
      <c r="S141">
        <v>-0.9399999999999999</v>
      </c>
      <c r="T141">
        <v>3.81</v>
      </c>
      <c r="U141">
        <v>607.62</v>
      </c>
      <c r="V141">
        <v>188.64</v>
      </c>
      <c r="W141">
        <v>3.4</v>
      </c>
      <c r="X141">
        <v>2.39</v>
      </c>
      <c r="Y141">
        <v>0</v>
      </c>
      <c r="Z141">
        <v>3</v>
      </c>
      <c r="AA141" t="s">
        <v>5529</v>
      </c>
      <c r="AB141">
        <v>1</v>
      </c>
      <c r="AC141">
        <v>12</v>
      </c>
      <c r="AD141">
        <v>2.595</v>
      </c>
      <c r="AF141" t="s">
        <v>5534</v>
      </c>
      <c r="AI141">
        <v>0</v>
      </c>
      <c r="AJ141">
        <v>0</v>
      </c>
      <c r="AK141" t="s">
        <v>5547</v>
      </c>
      <c r="AL141" t="s">
        <v>5547</v>
      </c>
    </row>
    <row r="142" spans="1:38">
      <c r="A142" t="s">
        <v>5228</v>
      </c>
      <c r="B142" t="s">
        <v>4964</v>
      </c>
      <c r="C142" t="s">
        <v>4967</v>
      </c>
      <c r="D142">
        <v>398.11</v>
      </c>
      <c r="E142" t="s">
        <v>4970</v>
      </c>
      <c r="F142">
        <v>6.4</v>
      </c>
      <c r="G142">
        <v>0</v>
      </c>
      <c r="H142">
        <v>1</v>
      </c>
      <c r="I142" t="s">
        <v>5276</v>
      </c>
      <c r="K142" t="s">
        <v>5283</v>
      </c>
      <c r="M142" t="s">
        <v>5291</v>
      </c>
      <c r="N142">
        <v>8</v>
      </c>
      <c r="O142" t="s">
        <v>5340</v>
      </c>
      <c r="P142" t="s">
        <v>5481</v>
      </c>
      <c r="Q142">
        <v>8</v>
      </c>
      <c r="R142">
        <v>6</v>
      </c>
      <c r="S142">
        <v>-5.57</v>
      </c>
      <c r="T142">
        <v>0.17</v>
      </c>
      <c r="U142">
        <v>694.76</v>
      </c>
      <c r="V142">
        <v>219.51</v>
      </c>
      <c r="W142">
        <v>2.9</v>
      </c>
      <c r="X142">
        <v>2.37</v>
      </c>
      <c r="Y142">
        <v>0</v>
      </c>
      <c r="Z142">
        <v>3</v>
      </c>
      <c r="AA142" t="s">
        <v>5529</v>
      </c>
      <c r="AB142">
        <v>2</v>
      </c>
      <c r="AC142">
        <v>17</v>
      </c>
      <c r="AD142">
        <v>3</v>
      </c>
      <c r="AF142" t="s">
        <v>5534</v>
      </c>
      <c r="AI142">
        <v>0</v>
      </c>
      <c r="AJ142">
        <v>0</v>
      </c>
      <c r="AK142" t="s">
        <v>5547</v>
      </c>
      <c r="AL142" t="s">
        <v>5547</v>
      </c>
    </row>
    <row r="143" spans="1:38">
      <c r="A143" t="s">
        <v>5229</v>
      </c>
      <c r="B143" t="s">
        <v>4964</v>
      </c>
      <c r="C143" t="s">
        <v>4967</v>
      </c>
      <c r="D143">
        <v>398.11</v>
      </c>
      <c r="E143" t="s">
        <v>4970</v>
      </c>
      <c r="F143">
        <v>6.4</v>
      </c>
      <c r="G143">
        <v>0</v>
      </c>
      <c r="H143">
        <v>1</v>
      </c>
      <c r="I143" t="s">
        <v>5276</v>
      </c>
      <c r="K143" t="s">
        <v>5283</v>
      </c>
      <c r="M143" t="s">
        <v>5291</v>
      </c>
      <c r="N143">
        <v>8</v>
      </c>
      <c r="O143" t="s">
        <v>5340</v>
      </c>
      <c r="P143" t="s">
        <v>5482</v>
      </c>
      <c r="Q143">
        <v>11</v>
      </c>
      <c r="R143">
        <v>5</v>
      </c>
      <c r="S143">
        <v>-0.76</v>
      </c>
      <c r="T143">
        <v>4</v>
      </c>
      <c r="U143">
        <v>693.66</v>
      </c>
      <c r="V143">
        <v>227.33</v>
      </c>
      <c r="W143">
        <v>2.66</v>
      </c>
      <c r="X143">
        <v>2.26</v>
      </c>
      <c r="Y143">
        <v>0</v>
      </c>
      <c r="Z143">
        <v>3</v>
      </c>
      <c r="AA143" t="s">
        <v>5529</v>
      </c>
      <c r="AB143">
        <v>2</v>
      </c>
      <c r="AC143">
        <v>17</v>
      </c>
      <c r="AD143">
        <v>2.5</v>
      </c>
      <c r="AF143" t="s">
        <v>5534</v>
      </c>
      <c r="AI143">
        <v>0</v>
      </c>
      <c r="AJ143">
        <v>0</v>
      </c>
      <c r="AK143" t="s">
        <v>5547</v>
      </c>
      <c r="AL143" t="s">
        <v>5547</v>
      </c>
    </row>
    <row r="144" spans="1:38">
      <c r="A144" t="s">
        <v>5230</v>
      </c>
      <c r="B144" t="s">
        <v>4964</v>
      </c>
      <c r="C144" t="s">
        <v>4967</v>
      </c>
      <c r="D144">
        <v>398.11</v>
      </c>
      <c r="E144" t="s">
        <v>4970</v>
      </c>
      <c r="F144">
        <v>6.4</v>
      </c>
      <c r="G144">
        <v>0</v>
      </c>
      <c r="H144">
        <v>1</v>
      </c>
      <c r="I144" t="s">
        <v>5276</v>
      </c>
      <c r="K144" t="s">
        <v>5283</v>
      </c>
      <c r="M144" t="s">
        <v>5291</v>
      </c>
      <c r="N144">
        <v>8</v>
      </c>
      <c r="O144" t="s">
        <v>5340</v>
      </c>
      <c r="P144" t="s">
        <v>5483</v>
      </c>
      <c r="Q144">
        <v>9</v>
      </c>
      <c r="R144">
        <v>6</v>
      </c>
      <c r="S144">
        <v>-5.67</v>
      </c>
      <c r="T144">
        <v>0.08</v>
      </c>
      <c r="U144">
        <v>733.73</v>
      </c>
      <c r="V144">
        <v>262.65</v>
      </c>
      <c r="W144">
        <v>2.75</v>
      </c>
      <c r="X144">
        <v>2.37</v>
      </c>
      <c r="Y144">
        <v>0</v>
      </c>
      <c r="Z144">
        <v>3</v>
      </c>
      <c r="AA144" t="s">
        <v>5529</v>
      </c>
      <c r="AB144">
        <v>2</v>
      </c>
      <c r="AC144">
        <v>18</v>
      </c>
      <c r="AD144">
        <v>3</v>
      </c>
      <c r="AF144" t="s">
        <v>5534</v>
      </c>
      <c r="AI144">
        <v>0</v>
      </c>
      <c r="AJ144">
        <v>0</v>
      </c>
      <c r="AK144" t="s">
        <v>5547</v>
      </c>
      <c r="AL144" t="s">
        <v>5547</v>
      </c>
    </row>
    <row r="145" spans="1:38">
      <c r="A145" t="s">
        <v>5231</v>
      </c>
      <c r="B145" t="s">
        <v>4964</v>
      </c>
      <c r="C145" t="s">
        <v>4967</v>
      </c>
      <c r="D145">
        <v>400</v>
      </c>
      <c r="E145" t="s">
        <v>4970</v>
      </c>
      <c r="F145">
        <v>6.4</v>
      </c>
      <c r="G145">
        <v>0</v>
      </c>
      <c r="H145">
        <v>1</v>
      </c>
      <c r="I145" t="s">
        <v>5276</v>
      </c>
      <c r="K145" t="s">
        <v>5283</v>
      </c>
      <c r="L145" t="s">
        <v>5284</v>
      </c>
      <c r="M145" t="s">
        <v>5320</v>
      </c>
      <c r="N145">
        <v>9</v>
      </c>
      <c r="O145" t="s">
        <v>5372</v>
      </c>
      <c r="P145" t="s">
        <v>5484</v>
      </c>
      <c r="Q145">
        <v>7</v>
      </c>
      <c r="R145">
        <v>1</v>
      </c>
      <c r="S145">
        <v>2.52</v>
      </c>
      <c r="T145">
        <v>5.67</v>
      </c>
      <c r="U145">
        <v>485.47</v>
      </c>
      <c r="V145">
        <v>111.48</v>
      </c>
      <c r="W145">
        <v>5.61</v>
      </c>
      <c r="X145">
        <v>2.21</v>
      </c>
      <c r="Y145">
        <v>0</v>
      </c>
      <c r="Z145">
        <v>5</v>
      </c>
      <c r="AA145" t="s">
        <v>5529</v>
      </c>
      <c r="AB145">
        <v>1</v>
      </c>
      <c r="AC145">
        <v>8</v>
      </c>
      <c r="AD145">
        <v>2.961119047619047</v>
      </c>
      <c r="AF145" t="s">
        <v>5534</v>
      </c>
      <c r="AI145">
        <v>0</v>
      </c>
      <c r="AJ145">
        <v>0</v>
      </c>
      <c r="AK145" t="s">
        <v>5571</v>
      </c>
      <c r="AL145" t="s">
        <v>5571</v>
      </c>
    </row>
    <row r="146" spans="1:38">
      <c r="A146" t="s">
        <v>5232</v>
      </c>
      <c r="B146" t="s">
        <v>4964</v>
      </c>
      <c r="C146" t="s">
        <v>4967</v>
      </c>
      <c r="D146">
        <v>430</v>
      </c>
      <c r="E146" t="s">
        <v>4970</v>
      </c>
      <c r="F146">
        <v>6.37</v>
      </c>
      <c r="G146">
        <v>0.6899999999999999</v>
      </c>
      <c r="H146">
        <v>2</v>
      </c>
      <c r="I146" t="s">
        <v>5277</v>
      </c>
      <c r="K146" t="s">
        <v>5283</v>
      </c>
      <c r="M146" t="s">
        <v>5305</v>
      </c>
      <c r="N146">
        <v>8</v>
      </c>
      <c r="O146" t="s">
        <v>5356</v>
      </c>
      <c r="P146" t="s">
        <v>5485</v>
      </c>
      <c r="Q146">
        <v>7</v>
      </c>
      <c r="R146">
        <v>6</v>
      </c>
      <c r="S146">
        <v>-4.69</v>
      </c>
      <c r="T146">
        <v>1.06</v>
      </c>
      <c r="U146">
        <v>654.72</v>
      </c>
      <c r="V146">
        <v>219.51</v>
      </c>
      <c r="W146">
        <v>2.65</v>
      </c>
      <c r="X146">
        <v>2.37</v>
      </c>
      <c r="Y146">
        <v>0</v>
      </c>
      <c r="Z146">
        <v>2</v>
      </c>
      <c r="AA146" t="s">
        <v>5529</v>
      </c>
      <c r="AB146">
        <v>2</v>
      </c>
      <c r="AC146">
        <v>17</v>
      </c>
      <c r="AD146">
        <v>3</v>
      </c>
      <c r="AF146" t="s">
        <v>5534</v>
      </c>
      <c r="AI146">
        <v>0</v>
      </c>
      <c r="AJ146">
        <v>0</v>
      </c>
      <c r="AK146" t="s">
        <v>5560</v>
      </c>
      <c r="AL146" t="s">
        <v>5560</v>
      </c>
    </row>
    <row r="147" spans="1:38">
      <c r="A147" t="s">
        <v>5233</v>
      </c>
      <c r="B147" t="s">
        <v>4964</v>
      </c>
      <c r="C147" t="s">
        <v>4967</v>
      </c>
      <c r="D147">
        <v>440</v>
      </c>
      <c r="E147" t="s">
        <v>4970</v>
      </c>
      <c r="F147">
        <v>6.36</v>
      </c>
      <c r="G147">
        <v>0</v>
      </c>
      <c r="H147">
        <v>1</v>
      </c>
      <c r="I147" t="s">
        <v>5276</v>
      </c>
      <c r="K147" t="s">
        <v>5283</v>
      </c>
      <c r="L147" t="s">
        <v>5284</v>
      </c>
      <c r="M147" t="s">
        <v>5285</v>
      </c>
      <c r="N147">
        <v>9</v>
      </c>
      <c r="O147" t="s">
        <v>5329</v>
      </c>
      <c r="P147" t="s">
        <v>5486</v>
      </c>
      <c r="Q147">
        <v>6</v>
      </c>
      <c r="R147">
        <v>3</v>
      </c>
      <c r="S147">
        <v>-2.38</v>
      </c>
      <c r="T147">
        <v>2.77</v>
      </c>
      <c r="U147">
        <v>530.35</v>
      </c>
      <c r="V147">
        <v>130</v>
      </c>
      <c r="W147">
        <v>4.28</v>
      </c>
      <c r="X147">
        <v>2.68</v>
      </c>
      <c r="Y147">
        <v>0</v>
      </c>
      <c r="Z147">
        <v>3</v>
      </c>
      <c r="AA147" t="s">
        <v>5529</v>
      </c>
      <c r="AB147">
        <v>1</v>
      </c>
      <c r="AC147">
        <v>8</v>
      </c>
      <c r="AD147">
        <v>3.166666666666667</v>
      </c>
      <c r="AF147" t="s">
        <v>5534</v>
      </c>
      <c r="AI147">
        <v>0</v>
      </c>
      <c r="AJ147">
        <v>0</v>
      </c>
      <c r="AK147" t="s">
        <v>5536</v>
      </c>
      <c r="AL147" t="s">
        <v>5536</v>
      </c>
    </row>
    <row r="148" spans="1:38">
      <c r="A148" t="s">
        <v>5234</v>
      </c>
      <c r="B148" t="s">
        <v>4964</v>
      </c>
      <c r="C148" t="s">
        <v>4967</v>
      </c>
      <c r="D148">
        <v>470</v>
      </c>
      <c r="E148" t="s">
        <v>4970</v>
      </c>
      <c r="F148">
        <v>6.33</v>
      </c>
      <c r="G148">
        <v>0</v>
      </c>
      <c r="H148">
        <v>1</v>
      </c>
      <c r="I148" t="s">
        <v>5276</v>
      </c>
      <c r="K148" t="s">
        <v>5283</v>
      </c>
      <c r="L148" t="s">
        <v>5284</v>
      </c>
      <c r="M148" t="s">
        <v>5285</v>
      </c>
      <c r="N148">
        <v>9</v>
      </c>
      <c r="O148" t="s">
        <v>5329</v>
      </c>
      <c r="P148" t="s">
        <v>5487</v>
      </c>
      <c r="Q148">
        <v>5</v>
      </c>
      <c r="R148">
        <v>3</v>
      </c>
      <c r="S148">
        <v>-0.38</v>
      </c>
      <c r="T148">
        <v>4.37</v>
      </c>
      <c r="U148">
        <v>462.32</v>
      </c>
      <c r="V148">
        <v>95.86</v>
      </c>
      <c r="W148">
        <v>4.95</v>
      </c>
      <c r="X148">
        <v>2.7</v>
      </c>
      <c r="Y148">
        <v>2.62</v>
      </c>
      <c r="Z148">
        <v>3</v>
      </c>
      <c r="AA148" t="s">
        <v>5529</v>
      </c>
      <c r="AB148">
        <v>0</v>
      </c>
      <c r="AC148">
        <v>8</v>
      </c>
      <c r="AD148">
        <v>3.555476190476191</v>
      </c>
      <c r="AF148" t="s">
        <v>5534</v>
      </c>
      <c r="AI148">
        <v>0</v>
      </c>
      <c r="AJ148">
        <v>0</v>
      </c>
      <c r="AK148" t="s">
        <v>5536</v>
      </c>
      <c r="AL148" t="s">
        <v>5536</v>
      </c>
    </row>
    <row r="149" spans="1:38">
      <c r="A149" t="s">
        <v>5235</v>
      </c>
      <c r="B149" t="s">
        <v>4964</v>
      </c>
      <c r="C149" t="s">
        <v>4967</v>
      </c>
      <c r="D149">
        <v>500</v>
      </c>
      <c r="E149" t="s">
        <v>4970</v>
      </c>
      <c r="F149">
        <v>6.3</v>
      </c>
      <c r="G149">
        <v>0</v>
      </c>
      <c r="H149">
        <v>1</v>
      </c>
      <c r="I149" t="s">
        <v>5276</v>
      </c>
      <c r="K149" t="s">
        <v>5283</v>
      </c>
      <c r="L149" t="s">
        <v>5284</v>
      </c>
      <c r="M149" t="s">
        <v>5323</v>
      </c>
      <c r="N149">
        <v>9</v>
      </c>
      <c r="O149" t="s">
        <v>5375</v>
      </c>
      <c r="P149" t="s">
        <v>5488</v>
      </c>
      <c r="Q149">
        <v>5</v>
      </c>
      <c r="R149">
        <v>1</v>
      </c>
      <c r="S149">
        <v>3.46</v>
      </c>
      <c r="T149">
        <v>6.33</v>
      </c>
      <c r="U149">
        <v>534.64</v>
      </c>
      <c r="V149">
        <v>79.2</v>
      </c>
      <c r="W149">
        <v>6.81</v>
      </c>
      <c r="X149">
        <v>4.21</v>
      </c>
      <c r="Y149">
        <v>0</v>
      </c>
      <c r="Z149">
        <v>4</v>
      </c>
      <c r="AA149" t="s">
        <v>5529</v>
      </c>
      <c r="AB149">
        <v>2</v>
      </c>
      <c r="AC149">
        <v>9</v>
      </c>
      <c r="AD149">
        <v>3.103333333333333</v>
      </c>
      <c r="AF149" t="s">
        <v>5534</v>
      </c>
      <c r="AI149">
        <v>0</v>
      </c>
      <c r="AJ149">
        <v>0</v>
      </c>
      <c r="AK149" t="s">
        <v>5574</v>
      </c>
      <c r="AL149" t="s">
        <v>5574</v>
      </c>
    </row>
    <row r="150" spans="1:38">
      <c r="A150" t="s">
        <v>5236</v>
      </c>
      <c r="B150" t="s">
        <v>4964</v>
      </c>
      <c r="C150" t="s">
        <v>4967</v>
      </c>
      <c r="D150">
        <v>500</v>
      </c>
      <c r="E150" t="s">
        <v>4970</v>
      </c>
      <c r="F150">
        <v>6.3</v>
      </c>
      <c r="G150">
        <v>0</v>
      </c>
      <c r="H150">
        <v>1</v>
      </c>
      <c r="I150" t="s">
        <v>5276</v>
      </c>
      <c r="K150" t="s">
        <v>5283</v>
      </c>
      <c r="L150" t="s">
        <v>5284</v>
      </c>
      <c r="M150" t="s">
        <v>5291</v>
      </c>
      <c r="N150">
        <v>9</v>
      </c>
      <c r="O150" t="s">
        <v>5360</v>
      </c>
      <c r="P150" t="s">
        <v>5489</v>
      </c>
      <c r="Q150">
        <v>5</v>
      </c>
      <c r="R150">
        <v>3</v>
      </c>
      <c r="S150">
        <v>-2.93</v>
      </c>
      <c r="T150">
        <v>1.82</v>
      </c>
      <c r="U150">
        <v>414.23</v>
      </c>
      <c r="V150">
        <v>112.93</v>
      </c>
      <c r="W150">
        <v>3.3</v>
      </c>
      <c r="X150">
        <v>2.68</v>
      </c>
      <c r="Y150">
        <v>0</v>
      </c>
      <c r="Z150">
        <v>2</v>
      </c>
      <c r="AA150" t="s">
        <v>5529</v>
      </c>
      <c r="AB150">
        <v>0</v>
      </c>
      <c r="AC150">
        <v>6</v>
      </c>
      <c r="AD150">
        <v>4.01497619047619</v>
      </c>
      <c r="AF150" t="s">
        <v>5534</v>
      </c>
      <c r="AI150">
        <v>0</v>
      </c>
      <c r="AJ150">
        <v>0</v>
      </c>
      <c r="AK150" t="s">
        <v>5562</v>
      </c>
      <c r="AL150" t="s">
        <v>5562</v>
      </c>
    </row>
    <row r="151" spans="1:38">
      <c r="A151" t="s">
        <v>5237</v>
      </c>
      <c r="B151" t="s">
        <v>4964</v>
      </c>
      <c r="C151" t="s">
        <v>4967</v>
      </c>
      <c r="D151">
        <v>500</v>
      </c>
      <c r="E151" t="s">
        <v>4970</v>
      </c>
      <c r="F151">
        <v>6.3</v>
      </c>
      <c r="G151">
        <v>0</v>
      </c>
      <c r="H151">
        <v>1</v>
      </c>
      <c r="I151" t="s">
        <v>5276</v>
      </c>
      <c r="K151" t="s">
        <v>5283</v>
      </c>
      <c r="L151" t="s">
        <v>5284</v>
      </c>
      <c r="M151" t="s">
        <v>5320</v>
      </c>
      <c r="N151">
        <v>9</v>
      </c>
      <c r="O151" t="s">
        <v>5372</v>
      </c>
      <c r="P151" t="s">
        <v>5490</v>
      </c>
      <c r="Q151">
        <v>6</v>
      </c>
      <c r="R151">
        <v>1</v>
      </c>
      <c r="S151">
        <v>2.11</v>
      </c>
      <c r="T151">
        <v>5.17</v>
      </c>
      <c r="U151">
        <v>489.5</v>
      </c>
      <c r="V151">
        <v>89.11</v>
      </c>
      <c r="W151">
        <v>6.21</v>
      </c>
      <c r="X151">
        <v>3.44</v>
      </c>
      <c r="Y151">
        <v>0.07000000000000001</v>
      </c>
      <c r="Z151">
        <v>5</v>
      </c>
      <c r="AA151" t="s">
        <v>5529</v>
      </c>
      <c r="AB151">
        <v>1</v>
      </c>
      <c r="AC151">
        <v>7</v>
      </c>
      <c r="AD151">
        <v>3.853333333333333</v>
      </c>
      <c r="AF151" t="s">
        <v>5534</v>
      </c>
      <c r="AI151">
        <v>0</v>
      </c>
      <c r="AJ151">
        <v>0</v>
      </c>
      <c r="AK151" t="s">
        <v>5571</v>
      </c>
      <c r="AL151" t="s">
        <v>5571</v>
      </c>
    </row>
    <row r="152" spans="1:38">
      <c r="A152" t="s">
        <v>5238</v>
      </c>
      <c r="B152" t="s">
        <v>4964</v>
      </c>
      <c r="C152" t="s">
        <v>4967</v>
      </c>
      <c r="D152">
        <v>500</v>
      </c>
      <c r="E152" t="s">
        <v>4970</v>
      </c>
      <c r="F152">
        <v>6.3</v>
      </c>
      <c r="G152">
        <v>0</v>
      </c>
      <c r="H152">
        <v>1</v>
      </c>
      <c r="I152" t="s">
        <v>5276</v>
      </c>
      <c r="K152" t="s">
        <v>5283</v>
      </c>
      <c r="L152" t="s">
        <v>5284</v>
      </c>
      <c r="M152" t="s">
        <v>5320</v>
      </c>
      <c r="N152">
        <v>9</v>
      </c>
      <c r="O152" t="s">
        <v>5372</v>
      </c>
      <c r="P152" t="s">
        <v>5491</v>
      </c>
      <c r="Q152">
        <v>7</v>
      </c>
      <c r="R152">
        <v>1</v>
      </c>
      <c r="S152">
        <v>1.96</v>
      </c>
      <c r="T152">
        <v>5.02</v>
      </c>
      <c r="U152">
        <v>501.54</v>
      </c>
      <c r="V152">
        <v>98.34</v>
      </c>
      <c r="W152">
        <v>6.08</v>
      </c>
      <c r="X152">
        <v>3.44</v>
      </c>
      <c r="Y152">
        <v>0.07000000000000001</v>
      </c>
      <c r="Z152">
        <v>5</v>
      </c>
      <c r="AA152" t="s">
        <v>5529</v>
      </c>
      <c r="AB152">
        <v>2</v>
      </c>
      <c r="AC152">
        <v>8</v>
      </c>
      <c r="AD152">
        <v>3.555333333333333</v>
      </c>
      <c r="AF152" t="s">
        <v>5534</v>
      </c>
      <c r="AI152">
        <v>0</v>
      </c>
      <c r="AJ152">
        <v>0</v>
      </c>
      <c r="AK152" t="s">
        <v>5571</v>
      </c>
      <c r="AL152" t="s">
        <v>5571</v>
      </c>
    </row>
    <row r="153" spans="1:38">
      <c r="A153" t="s">
        <v>5239</v>
      </c>
      <c r="B153" t="s">
        <v>4964</v>
      </c>
      <c r="C153" t="s">
        <v>4967</v>
      </c>
      <c r="D153">
        <v>540</v>
      </c>
      <c r="E153" t="s">
        <v>4970</v>
      </c>
      <c r="F153">
        <v>6.27</v>
      </c>
      <c r="G153">
        <v>0.6899999999999999</v>
      </c>
      <c r="H153">
        <v>2</v>
      </c>
      <c r="I153" t="s">
        <v>5277</v>
      </c>
      <c r="K153" t="s">
        <v>5283</v>
      </c>
      <c r="M153" t="s">
        <v>5305</v>
      </c>
      <c r="N153">
        <v>8</v>
      </c>
      <c r="O153" t="s">
        <v>5356</v>
      </c>
      <c r="P153" t="s">
        <v>5492</v>
      </c>
      <c r="Q153">
        <v>7</v>
      </c>
      <c r="R153">
        <v>4</v>
      </c>
      <c r="S153">
        <v>-2.51</v>
      </c>
      <c r="T153">
        <v>2.24</v>
      </c>
      <c r="U153">
        <v>576.5599999999999</v>
      </c>
      <c r="V153">
        <v>196.25</v>
      </c>
      <c r="W153">
        <v>2.97</v>
      </c>
      <c r="X153">
        <v>2.37</v>
      </c>
      <c r="Y153">
        <v>0</v>
      </c>
      <c r="Z153">
        <v>3</v>
      </c>
      <c r="AA153" t="s">
        <v>5529</v>
      </c>
      <c r="AB153">
        <v>1</v>
      </c>
      <c r="AC153">
        <v>11</v>
      </c>
      <c r="AD153">
        <v>3</v>
      </c>
      <c r="AF153" t="s">
        <v>5534</v>
      </c>
      <c r="AI153">
        <v>0</v>
      </c>
      <c r="AJ153">
        <v>0</v>
      </c>
      <c r="AK153" t="s">
        <v>5560</v>
      </c>
      <c r="AL153" t="s">
        <v>5560</v>
      </c>
    </row>
    <row r="154" spans="1:38">
      <c r="A154" t="s">
        <v>5240</v>
      </c>
      <c r="B154" t="s">
        <v>4964</v>
      </c>
      <c r="C154" t="s">
        <v>4967</v>
      </c>
      <c r="D154">
        <v>540</v>
      </c>
      <c r="E154" t="s">
        <v>4970</v>
      </c>
      <c r="F154">
        <v>6.27</v>
      </c>
      <c r="G154">
        <v>0.6899999999999999</v>
      </c>
      <c r="H154">
        <v>2</v>
      </c>
      <c r="I154" t="s">
        <v>5276</v>
      </c>
      <c r="K154" t="s">
        <v>5283</v>
      </c>
      <c r="M154" t="s">
        <v>5305</v>
      </c>
      <c r="N154">
        <v>8</v>
      </c>
      <c r="O154" t="s">
        <v>5356</v>
      </c>
      <c r="P154" t="s">
        <v>5493</v>
      </c>
      <c r="Q154">
        <v>9</v>
      </c>
      <c r="R154">
        <v>5</v>
      </c>
      <c r="S154">
        <v>-3.39</v>
      </c>
      <c r="T154">
        <v>1.36</v>
      </c>
      <c r="U154">
        <v>686.78</v>
      </c>
      <c r="V154">
        <v>208.51</v>
      </c>
      <c r="W154">
        <v>2.44</v>
      </c>
      <c r="X154">
        <v>2.37</v>
      </c>
      <c r="Y154">
        <v>0</v>
      </c>
      <c r="Z154">
        <v>2</v>
      </c>
      <c r="AA154" t="s">
        <v>5529</v>
      </c>
      <c r="AB154">
        <v>1</v>
      </c>
      <c r="AC154">
        <v>18</v>
      </c>
      <c r="AD154">
        <v>3</v>
      </c>
      <c r="AF154" t="s">
        <v>5534</v>
      </c>
      <c r="AI154">
        <v>0</v>
      </c>
      <c r="AJ154">
        <v>0</v>
      </c>
      <c r="AK154" t="s">
        <v>5560</v>
      </c>
      <c r="AL154" t="s">
        <v>5560</v>
      </c>
    </row>
    <row r="155" spans="1:38">
      <c r="A155" t="s">
        <v>5241</v>
      </c>
      <c r="B155" t="s">
        <v>4964</v>
      </c>
      <c r="C155" t="s">
        <v>4967</v>
      </c>
      <c r="D155">
        <v>560</v>
      </c>
      <c r="E155" t="s">
        <v>4970</v>
      </c>
      <c r="F155">
        <v>6.25</v>
      </c>
      <c r="G155">
        <v>0.67</v>
      </c>
      <c r="H155">
        <v>2</v>
      </c>
      <c r="I155" t="s">
        <v>5276</v>
      </c>
      <c r="K155" t="s">
        <v>5283</v>
      </c>
      <c r="M155" t="s">
        <v>5296</v>
      </c>
      <c r="N155">
        <v>8</v>
      </c>
      <c r="O155" t="s">
        <v>5343</v>
      </c>
      <c r="P155" t="s">
        <v>5494</v>
      </c>
      <c r="Q155">
        <v>9</v>
      </c>
      <c r="R155">
        <v>5</v>
      </c>
      <c r="S155">
        <v>0.31</v>
      </c>
      <c r="T155">
        <v>5.06</v>
      </c>
      <c r="U155">
        <v>739.78</v>
      </c>
      <c r="V155">
        <v>208.87</v>
      </c>
      <c r="W155">
        <v>4.88</v>
      </c>
      <c r="X155">
        <v>2.37</v>
      </c>
      <c r="Y155">
        <v>0</v>
      </c>
      <c r="Z155">
        <v>4</v>
      </c>
      <c r="AA155" t="s">
        <v>5529</v>
      </c>
      <c r="AB155">
        <v>1</v>
      </c>
      <c r="AC155">
        <v>16</v>
      </c>
      <c r="AD155">
        <v>2</v>
      </c>
      <c r="AF155" t="s">
        <v>5534</v>
      </c>
      <c r="AI155">
        <v>0</v>
      </c>
      <c r="AJ155">
        <v>0</v>
      </c>
      <c r="AK155" t="s">
        <v>5539</v>
      </c>
      <c r="AL155" t="s">
        <v>5539</v>
      </c>
    </row>
    <row r="156" spans="1:38">
      <c r="A156" t="s">
        <v>5242</v>
      </c>
      <c r="B156" t="s">
        <v>4964</v>
      </c>
      <c r="C156" t="s">
        <v>4967</v>
      </c>
      <c r="D156">
        <v>570</v>
      </c>
      <c r="E156" t="s">
        <v>4970</v>
      </c>
      <c r="F156">
        <v>6.24</v>
      </c>
      <c r="G156">
        <v>0</v>
      </c>
      <c r="H156">
        <v>1</v>
      </c>
      <c r="I156" t="s">
        <v>5276</v>
      </c>
      <c r="K156" t="s">
        <v>5283</v>
      </c>
      <c r="L156" t="s">
        <v>5284</v>
      </c>
      <c r="M156" t="s">
        <v>5291</v>
      </c>
      <c r="N156">
        <v>9</v>
      </c>
      <c r="O156" t="s">
        <v>5360</v>
      </c>
      <c r="P156" t="s">
        <v>5495</v>
      </c>
      <c r="Q156">
        <v>4</v>
      </c>
      <c r="R156">
        <v>3</v>
      </c>
      <c r="S156">
        <v>-1.72</v>
      </c>
      <c r="T156">
        <v>3.03</v>
      </c>
      <c r="U156">
        <v>396.22</v>
      </c>
      <c r="V156">
        <v>99.62</v>
      </c>
      <c r="W156">
        <v>3.82</v>
      </c>
      <c r="X156">
        <v>2.7</v>
      </c>
      <c r="Y156">
        <v>0</v>
      </c>
      <c r="Z156">
        <v>3</v>
      </c>
      <c r="AA156" t="s">
        <v>5529</v>
      </c>
      <c r="AB156">
        <v>0</v>
      </c>
      <c r="AC156">
        <v>5</v>
      </c>
      <c r="AD156">
        <v>4.572285714285714</v>
      </c>
      <c r="AF156" t="s">
        <v>5534</v>
      </c>
      <c r="AI156">
        <v>0</v>
      </c>
      <c r="AJ156">
        <v>0</v>
      </c>
      <c r="AK156" t="s">
        <v>5562</v>
      </c>
      <c r="AL156" t="s">
        <v>5562</v>
      </c>
    </row>
    <row r="157" spans="1:38">
      <c r="A157" t="s">
        <v>5243</v>
      </c>
      <c r="B157" t="s">
        <v>4964</v>
      </c>
      <c r="C157" t="s">
        <v>4967</v>
      </c>
      <c r="D157">
        <v>590</v>
      </c>
      <c r="E157" t="s">
        <v>4970</v>
      </c>
      <c r="F157">
        <v>6.23</v>
      </c>
      <c r="G157">
        <v>0</v>
      </c>
      <c r="H157">
        <v>1</v>
      </c>
      <c r="I157" t="s">
        <v>5276</v>
      </c>
      <c r="K157" t="s">
        <v>5283</v>
      </c>
      <c r="L157" t="s">
        <v>5284</v>
      </c>
      <c r="M157" t="s">
        <v>5298</v>
      </c>
      <c r="N157">
        <v>9</v>
      </c>
      <c r="O157" t="s">
        <v>5346</v>
      </c>
      <c r="P157" t="s">
        <v>5496</v>
      </c>
      <c r="Q157">
        <v>6</v>
      </c>
      <c r="R157">
        <v>3</v>
      </c>
      <c r="S157">
        <v>-3.33</v>
      </c>
      <c r="T157">
        <v>2.35</v>
      </c>
      <c r="U157">
        <v>612.54</v>
      </c>
      <c r="V157">
        <v>161.75</v>
      </c>
      <c r="W157">
        <v>3.23</v>
      </c>
      <c r="X157">
        <v>1.05</v>
      </c>
      <c r="Y157">
        <v>0</v>
      </c>
      <c r="Z157">
        <v>3</v>
      </c>
      <c r="AA157" t="s">
        <v>5529</v>
      </c>
      <c r="AB157">
        <v>1</v>
      </c>
      <c r="AC157">
        <v>13</v>
      </c>
      <c r="AD157">
        <v>3.166666666666667</v>
      </c>
      <c r="AF157" t="s">
        <v>5534</v>
      </c>
      <c r="AI157">
        <v>0</v>
      </c>
      <c r="AJ157">
        <v>0</v>
      </c>
      <c r="AK157" t="s">
        <v>5552</v>
      </c>
      <c r="AL157" t="s">
        <v>5552</v>
      </c>
    </row>
    <row r="158" spans="1:38">
      <c r="A158" t="s">
        <v>5244</v>
      </c>
      <c r="B158" t="s">
        <v>4964</v>
      </c>
      <c r="C158" t="s">
        <v>4967</v>
      </c>
      <c r="D158">
        <v>590</v>
      </c>
      <c r="E158" t="s">
        <v>4970</v>
      </c>
      <c r="F158">
        <v>6.23</v>
      </c>
      <c r="G158">
        <v>0</v>
      </c>
      <c r="H158">
        <v>1</v>
      </c>
      <c r="I158" t="s">
        <v>5276</v>
      </c>
      <c r="K158" t="s">
        <v>5283</v>
      </c>
      <c r="M158" t="s">
        <v>5315</v>
      </c>
      <c r="N158">
        <v>8</v>
      </c>
      <c r="O158" t="s">
        <v>5367</v>
      </c>
      <c r="P158" t="s">
        <v>5497</v>
      </c>
      <c r="Q158">
        <v>6</v>
      </c>
      <c r="R158">
        <v>5</v>
      </c>
      <c r="S158">
        <v>0.08</v>
      </c>
      <c r="T158">
        <v>4.83</v>
      </c>
      <c r="U158">
        <v>685.7</v>
      </c>
      <c r="V158">
        <v>171.13</v>
      </c>
      <c r="W158">
        <v>4.17</v>
      </c>
      <c r="X158">
        <v>3.05</v>
      </c>
      <c r="Y158">
        <v>0</v>
      </c>
      <c r="Z158">
        <v>3</v>
      </c>
      <c r="AA158" t="s">
        <v>5529</v>
      </c>
      <c r="AB158">
        <v>1</v>
      </c>
      <c r="AC158">
        <v>18</v>
      </c>
      <c r="AD158">
        <v>2.085</v>
      </c>
      <c r="AF158" t="s">
        <v>5534</v>
      </c>
      <c r="AI158">
        <v>0</v>
      </c>
      <c r="AJ158">
        <v>0</v>
      </c>
      <c r="AK158" t="s">
        <v>5568</v>
      </c>
      <c r="AL158" t="s">
        <v>5568</v>
      </c>
    </row>
    <row r="159" spans="1:38">
      <c r="A159" t="s">
        <v>5245</v>
      </c>
      <c r="B159" t="s">
        <v>4964</v>
      </c>
      <c r="C159" t="s">
        <v>4967</v>
      </c>
      <c r="D159">
        <v>600</v>
      </c>
      <c r="E159" t="s">
        <v>4970</v>
      </c>
      <c r="F159">
        <v>6.22</v>
      </c>
      <c r="G159">
        <v>0</v>
      </c>
      <c r="H159">
        <v>1</v>
      </c>
      <c r="I159" t="s">
        <v>5276</v>
      </c>
      <c r="K159" t="s">
        <v>5283</v>
      </c>
      <c r="L159" t="s">
        <v>5284</v>
      </c>
      <c r="M159" t="s">
        <v>5320</v>
      </c>
      <c r="N159">
        <v>9</v>
      </c>
      <c r="O159" t="s">
        <v>5372</v>
      </c>
      <c r="P159" t="s">
        <v>5498</v>
      </c>
      <c r="Q159">
        <v>4</v>
      </c>
      <c r="R159">
        <v>1</v>
      </c>
      <c r="S159">
        <v>2.54</v>
      </c>
      <c r="T159">
        <v>5.6</v>
      </c>
      <c r="U159">
        <v>483.92</v>
      </c>
      <c r="V159">
        <v>67.26000000000001</v>
      </c>
      <c r="W159">
        <v>6.65</v>
      </c>
      <c r="X159">
        <v>3.44</v>
      </c>
      <c r="Y159">
        <v>0.06</v>
      </c>
      <c r="Z159">
        <v>4</v>
      </c>
      <c r="AA159" t="s">
        <v>5529</v>
      </c>
      <c r="AB159">
        <v>1</v>
      </c>
      <c r="AC159">
        <v>7</v>
      </c>
      <c r="AD159">
        <v>3.678190476190476</v>
      </c>
      <c r="AF159" t="s">
        <v>5534</v>
      </c>
      <c r="AI159">
        <v>0</v>
      </c>
      <c r="AJ159">
        <v>0</v>
      </c>
      <c r="AK159" t="s">
        <v>5571</v>
      </c>
      <c r="AL159" t="s">
        <v>5571</v>
      </c>
    </row>
    <row r="160" spans="1:38">
      <c r="A160" t="s">
        <v>5246</v>
      </c>
      <c r="B160" t="s">
        <v>4964</v>
      </c>
      <c r="C160" t="s">
        <v>4967</v>
      </c>
      <c r="D160">
        <v>600</v>
      </c>
      <c r="E160" t="s">
        <v>4970</v>
      </c>
      <c r="F160">
        <v>6.22</v>
      </c>
      <c r="G160">
        <v>0</v>
      </c>
      <c r="H160">
        <v>1</v>
      </c>
      <c r="I160" t="s">
        <v>5276</v>
      </c>
      <c r="K160" t="s">
        <v>5283</v>
      </c>
      <c r="L160" t="s">
        <v>5284</v>
      </c>
      <c r="M160" t="s">
        <v>5291</v>
      </c>
      <c r="N160">
        <v>9</v>
      </c>
      <c r="O160" t="s">
        <v>5360</v>
      </c>
      <c r="P160" t="s">
        <v>5499</v>
      </c>
      <c r="Q160">
        <v>5</v>
      </c>
      <c r="R160">
        <v>3</v>
      </c>
      <c r="S160">
        <v>-1.48</v>
      </c>
      <c r="T160">
        <v>3.27</v>
      </c>
      <c r="U160">
        <v>476.3</v>
      </c>
      <c r="V160">
        <v>112.93</v>
      </c>
      <c r="W160">
        <v>4.59</v>
      </c>
      <c r="X160">
        <v>2.69</v>
      </c>
      <c r="Y160">
        <v>0</v>
      </c>
      <c r="Z160">
        <v>3</v>
      </c>
      <c r="AA160" t="s">
        <v>5529</v>
      </c>
      <c r="AB160">
        <v>0</v>
      </c>
      <c r="AC160">
        <v>7</v>
      </c>
      <c r="AD160">
        <v>3.436619047619048</v>
      </c>
      <c r="AF160" t="s">
        <v>5534</v>
      </c>
      <c r="AI160">
        <v>0</v>
      </c>
      <c r="AJ160">
        <v>0</v>
      </c>
      <c r="AK160" t="s">
        <v>5562</v>
      </c>
      <c r="AL160" t="s">
        <v>5562</v>
      </c>
    </row>
    <row r="161" spans="1:38">
      <c r="A161" t="s">
        <v>5247</v>
      </c>
      <c r="B161" t="s">
        <v>4964</v>
      </c>
      <c r="C161" t="s">
        <v>4967</v>
      </c>
      <c r="D161">
        <v>620</v>
      </c>
      <c r="E161" t="s">
        <v>4970</v>
      </c>
      <c r="F161">
        <v>6.21</v>
      </c>
      <c r="G161">
        <v>0</v>
      </c>
      <c r="H161">
        <v>1</v>
      </c>
      <c r="I161" t="s">
        <v>5276</v>
      </c>
      <c r="K161" t="s">
        <v>5283</v>
      </c>
      <c r="L161" t="s">
        <v>5284</v>
      </c>
      <c r="M161" t="s">
        <v>5291</v>
      </c>
      <c r="N161">
        <v>9</v>
      </c>
      <c r="O161" t="s">
        <v>5360</v>
      </c>
      <c r="P161" t="s">
        <v>5500</v>
      </c>
      <c r="Q161">
        <v>6</v>
      </c>
      <c r="R161">
        <v>3</v>
      </c>
      <c r="S161">
        <v>-2.7</v>
      </c>
      <c r="T161">
        <v>2.05</v>
      </c>
      <c r="U161">
        <v>466.27</v>
      </c>
      <c r="V161">
        <v>126.07</v>
      </c>
      <c r="W161">
        <v>4.18</v>
      </c>
      <c r="X161">
        <v>2.68</v>
      </c>
      <c r="Y161">
        <v>0</v>
      </c>
      <c r="Z161">
        <v>3</v>
      </c>
      <c r="AA161" t="s">
        <v>5529</v>
      </c>
      <c r="AB161">
        <v>0</v>
      </c>
      <c r="AC161">
        <v>7</v>
      </c>
      <c r="AD161">
        <v>3.407595238095238</v>
      </c>
      <c r="AF161" t="s">
        <v>5534</v>
      </c>
      <c r="AI161">
        <v>0</v>
      </c>
      <c r="AJ161">
        <v>0</v>
      </c>
      <c r="AK161" t="s">
        <v>5562</v>
      </c>
      <c r="AL161" t="s">
        <v>5562</v>
      </c>
    </row>
    <row r="162" spans="1:38">
      <c r="A162" t="s">
        <v>5248</v>
      </c>
      <c r="B162" t="s">
        <v>4964</v>
      </c>
      <c r="C162" t="s">
        <v>4967</v>
      </c>
      <c r="D162">
        <v>630.96</v>
      </c>
      <c r="E162" t="s">
        <v>4970</v>
      </c>
      <c r="F162">
        <v>6.2</v>
      </c>
      <c r="G162">
        <v>0.76</v>
      </c>
      <c r="H162">
        <v>3</v>
      </c>
      <c r="I162" t="s">
        <v>5276</v>
      </c>
      <c r="K162" t="s">
        <v>5283</v>
      </c>
      <c r="M162" t="s">
        <v>5291</v>
      </c>
      <c r="N162">
        <v>8</v>
      </c>
      <c r="O162" t="s">
        <v>5340</v>
      </c>
      <c r="P162" t="s">
        <v>5501</v>
      </c>
      <c r="Q162">
        <v>5</v>
      </c>
      <c r="R162">
        <v>4</v>
      </c>
      <c r="S162">
        <v>-1.7</v>
      </c>
      <c r="T162">
        <v>3.05</v>
      </c>
      <c r="U162">
        <v>533.58</v>
      </c>
      <c r="V162">
        <v>153.11</v>
      </c>
      <c r="W162">
        <v>3.64</v>
      </c>
      <c r="X162">
        <v>2.37</v>
      </c>
      <c r="Y162">
        <v>0</v>
      </c>
      <c r="Z162">
        <v>3</v>
      </c>
      <c r="AA162" t="s">
        <v>5529</v>
      </c>
      <c r="AB162">
        <v>1</v>
      </c>
      <c r="AC162">
        <v>11</v>
      </c>
      <c r="AD162">
        <v>2.975</v>
      </c>
      <c r="AF162" t="s">
        <v>5534</v>
      </c>
      <c r="AI162">
        <v>0</v>
      </c>
      <c r="AJ162">
        <v>0</v>
      </c>
      <c r="AK162" t="s">
        <v>5547</v>
      </c>
      <c r="AL162" t="s">
        <v>5547</v>
      </c>
    </row>
    <row r="163" spans="1:38">
      <c r="A163" t="s">
        <v>5249</v>
      </c>
      <c r="B163" t="s">
        <v>4964</v>
      </c>
      <c r="C163" t="s">
        <v>4967</v>
      </c>
      <c r="D163">
        <v>630.96</v>
      </c>
      <c r="E163" t="s">
        <v>4970</v>
      </c>
      <c r="F163">
        <v>6.2</v>
      </c>
      <c r="G163">
        <v>0</v>
      </c>
      <c r="H163">
        <v>1</v>
      </c>
      <c r="I163" t="s">
        <v>5276</v>
      </c>
      <c r="K163" t="s">
        <v>5283</v>
      </c>
      <c r="M163" t="s">
        <v>5291</v>
      </c>
      <c r="N163">
        <v>8</v>
      </c>
      <c r="O163" t="s">
        <v>5340</v>
      </c>
      <c r="P163" t="s">
        <v>5502</v>
      </c>
      <c r="Q163">
        <v>9</v>
      </c>
      <c r="R163">
        <v>6</v>
      </c>
      <c r="S163">
        <v>-5.27</v>
      </c>
      <c r="T163">
        <v>0.48</v>
      </c>
      <c r="U163">
        <v>695.75</v>
      </c>
      <c r="V163">
        <v>232.4</v>
      </c>
      <c r="W163">
        <v>2.3</v>
      </c>
      <c r="X163">
        <v>2.37</v>
      </c>
      <c r="Y163">
        <v>3.25</v>
      </c>
      <c r="Z163">
        <v>3</v>
      </c>
      <c r="AA163" t="s">
        <v>5529</v>
      </c>
      <c r="AB163">
        <v>2</v>
      </c>
      <c r="AC163">
        <v>17</v>
      </c>
      <c r="AD163">
        <v>3</v>
      </c>
      <c r="AF163" t="s">
        <v>5534</v>
      </c>
      <c r="AI163">
        <v>0</v>
      </c>
      <c r="AJ163">
        <v>0</v>
      </c>
      <c r="AK163" t="s">
        <v>5547</v>
      </c>
      <c r="AL163" t="s">
        <v>5547</v>
      </c>
    </row>
    <row r="164" spans="1:38">
      <c r="A164" t="s">
        <v>5250</v>
      </c>
      <c r="B164" t="s">
        <v>4964</v>
      </c>
      <c r="C164" t="s">
        <v>4967</v>
      </c>
      <c r="D164">
        <v>630.96</v>
      </c>
      <c r="E164" t="s">
        <v>4970</v>
      </c>
      <c r="F164">
        <v>6.2</v>
      </c>
      <c r="G164">
        <v>0</v>
      </c>
      <c r="H164">
        <v>1</v>
      </c>
      <c r="I164" t="s">
        <v>5276</v>
      </c>
      <c r="K164" t="s">
        <v>5283</v>
      </c>
      <c r="M164" t="s">
        <v>5291</v>
      </c>
      <c r="N164">
        <v>8</v>
      </c>
      <c r="O164" t="s">
        <v>5340</v>
      </c>
      <c r="P164" t="s">
        <v>5503</v>
      </c>
      <c r="Q164">
        <v>7</v>
      </c>
      <c r="R164">
        <v>6</v>
      </c>
      <c r="S164">
        <v>-4.86</v>
      </c>
      <c r="T164">
        <v>0.89</v>
      </c>
      <c r="U164">
        <v>723.1799999999999</v>
      </c>
      <c r="V164">
        <v>219.51</v>
      </c>
      <c r="W164">
        <v>3.5</v>
      </c>
      <c r="X164">
        <v>2.37</v>
      </c>
      <c r="Y164">
        <v>0</v>
      </c>
      <c r="Z164">
        <v>3</v>
      </c>
      <c r="AA164" t="s">
        <v>5529</v>
      </c>
      <c r="AB164">
        <v>2</v>
      </c>
      <c r="AC164">
        <v>17</v>
      </c>
      <c r="AD164">
        <v>3</v>
      </c>
      <c r="AF164" t="s">
        <v>5534</v>
      </c>
      <c r="AI164">
        <v>0</v>
      </c>
      <c r="AJ164">
        <v>0</v>
      </c>
      <c r="AK164" t="s">
        <v>5547</v>
      </c>
      <c r="AL164" t="s">
        <v>5547</v>
      </c>
    </row>
    <row r="165" spans="1:38">
      <c r="A165" t="s">
        <v>5251</v>
      </c>
      <c r="B165" t="s">
        <v>4964</v>
      </c>
      <c r="C165" t="s">
        <v>4967</v>
      </c>
      <c r="D165">
        <v>630.96</v>
      </c>
      <c r="E165" t="s">
        <v>4970</v>
      </c>
      <c r="F165">
        <v>6.2</v>
      </c>
      <c r="G165">
        <v>0</v>
      </c>
      <c r="H165">
        <v>1</v>
      </c>
      <c r="I165" t="s">
        <v>5276</v>
      </c>
      <c r="K165" t="s">
        <v>5283</v>
      </c>
      <c r="M165" t="s">
        <v>5291</v>
      </c>
      <c r="N165">
        <v>8</v>
      </c>
      <c r="O165" t="s">
        <v>5340</v>
      </c>
      <c r="P165" t="s">
        <v>5504</v>
      </c>
      <c r="Q165">
        <v>8</v>
      </c>
      <c r="R165">
        <v>4</v>
      </c>
      <c r="S165">
        <v>1.35</v>
      </c>
      <c r="T165">
        <v>4.86</v>
      </c>
      <c r="U165">
        <v>614.65</v>
      </c>
      <c r="V165">
        <v>162.7</v>
      </c>
      <c r="W165">
        <v>5.16</v>
      </c>
      <c r="X165">
        <v>2.4</v>
      </c>
      <c r="Y165">
        <v>10.37</v>
      </c>
      <c r="Z165">
        <v>4</v>
      </c>
      <c r="AA165" t="s">
        <v>5529</v>
      </c>
      <c r="AB165">
        <v>2</v>
      </c>
      <c r="AC165">
        <v>14</v>
      </c>
      <c r="AD165">
        <v>1.07</v>
      </c>
      <c r="AF165" t="s">
        <v>5535</v>
      </c>
      <c r="AI165">
        <v>0</v>
      </c>
      <c r="AJ165">
        <v>0</v>
      </c>
      <c r="AK165" t="s">
        <v>5547</v>
      </c>
      <c r="AL165" t="s">
        <v>5547</v>
      </c>
    </row>
    <row r="166" spans="1:38">
      <c r="A166" t="s">
        <v>5252</v>
      </c>
      <c r="B166" t="s">
        <v>4964</v>
      </c>
      <c r="C166" t="s">
        <v>4967</v>
      </c>
      <c r="D166">
        <v>630.96</v>
      </c>
      <c r="E166" t="s">
        <v>4970</v>
      </c>
      <c r="F166">
        <v>6.2</v>
      </c>
      <c r="G166">
        <v>0</v>
      </c>
      <c r="H166">
        <v>1</v>
      </c>
      <c r="I166" t="s">
        <v>5276</v>
      </c>
      <c r="K166" t="s">
        <v>5283</v>
      </c>
      <c r="M166" t="s">
        <v>5291</v>
      </c>
      <c r="N166">
        <v>8</v>
      </c>
      <c r="O166" t="s">
        <v>5340</v>
      </c>
      <c r="P166" t="s">
        <v>5505</v>
      </c>
      <c r="Q166">
        <v>8</v>
      </c>
      <c r="R166">
        <v>4</v>
      </c>
      <c r="S166">
        <v>-2.2</v>
      </c>
      <c r="T166">
        <v>2.55</v>
      </c>
      <c r="U166">
        <v>647.66</v>
      </c>
      <c r="V166">
        <v>196.48</v>
      </c>
      <c r="W166">
        <v>3.27</v>
      </c>
      <c r="X166">
        <v>2.39</v>
      </c>
      <c r="Y166">
        <v>0</v>
      </c>
      <c r="Z166">
        <v>4</v>
      </c>
      <c r="AA166" t="s">
        <v>5529</v>
      </c>
      <c r="AB166">
        <v>1</v>
      </c>
      <c r="AC166">
        <v>10</v>
      </c>
      <c r="AD166">
        <v>3</v>
      </c>
      <c r="AF166" t="s">
        <v>5534</v>
      </c>
      <c r="AI166">
        <v>0</v>
      </c>
      <c r="AJ166">
        <v>0</v>
      </c>
      <c r="AK166" t="s">
        <v>5547</v>
      </c>
      <c r="AL166" t="s">
        <v>5547</v>
      </c>
    </row>
    <row r="167" spans="1:38">
      <c r="A167" t="s">
        <v>5253</v>
      </c>
      <c r="B167" t="s">
        <v>4964</v>
      </c>
      <c r="C167" t="s">
        <v>4967</v>
      </c>
      <c r="D167">
        <v>630.96</v>
      </c>
      <c r="E167" t="s">
        <v>4970</v>
      </c>
      <c r="F167">
        <v>6.2</v>
      </c>
      <c r="G167">
        <v>0</v>
      </c>
      <c r="H167">
        <v>1</v>
      </c>
      <c r="I167" t="s">
        <v>5276</v>
      </c>
      <c r="K167" t="s">
        <v>5283</v>
      </c>
      <c r="M167" t="s">
        <v>5291</v>
      </c>
      <c r="N167">
        <v>8</v>
      </c>
      <c r="O167" t="s">
        <v>5340</v>
      </c>
      <c r="P167" t="s">
        <v>5506</v>
      </c>
      <c r="Q167">
        <v>8</v>
      </c>
      <c r="R167">
        <v>6</v>
      </c>
      <c r="S167">
        <v>-4.16</v>
      </c>
      <c r="T167">
        <v>1.59</v>
      </c>
      <c r="U167">
        <v>734.83</v>
      </c>
      <c r="V167">
        <v>219.51</v>
      </c>
      <c r="W167">
        <v>3.53</v>
      </c>
      <c r="X167">
        <v>2.37</v>
      </c>
      <c r="Y167">
        <v>0</v>
      </c>
      <c r="Z167">
        <v>3</v>
      </c>
      <c r="AA167" t="s">
        <v>5529</v>
      </c>
      <c r="AB167">
        <v>2</v>
      </c>
      <c r="AC167">
        <v>19</v>
      </c>
      <c r="AD167">
        <v>3</v>
      </c>
      <c r="AF167" t="s">
        <v>5534</v>
      </c>
      <c r="AI167">
        <v>0</v>
      </c>
      <c r="AJ167">
        <v>0</v>
      </c>
      <c r="AK167" t="s">
        <v>5547</v>
      </c>
      <c r="AL167" t="s">
        <v>5547</v>
      </c>
    </row>
    <row r="168" spans="1:38">
      <c r="A168" t="s">
        <v>5254</v>
      </c>
      <c r="B168" t="s">
        <v>4964</v>
      </c>
      <c r="C168" t="s">
        <v>4967</v>
      </c>
      <c r="D168">
        <v>670</v>
      </c>
      <c r="E168" t="s">
        <v>4970</v>
      </c>
      <c r="F168">
        <v>6.17</v>
      </c>
      <c r="G168">
        <v>0</v>
      </c>
      <c r="H168">
        <v>1</v>
      </c>
      <c r="I168" t="s">
        <v>5276</v>
      </c>
      <c r="K168" t="s">
        <v>5283</v>
      </c>
      <c r="L168" t="s">
        <v>5284</v>
      </c>
      <c r="M168" t="s">
        <v>5324</v>
      </c>
      <c r="N168">
        <v>9</v>
      </c>
      <c r="O168" t="s">
        <v>5376</v>
      </c>
      <c r="P168" t="s">
        <v>5507</v>
      </c>
      <c r="U168">
        <v>183.91</v>
      </c>
      <c r="Y168">
        <v>0</v>
      </c>
      <c r="AE168" t="s">
        <v>5533</v>
      </c>
      <c r="AI168">
        <v>0</v>
      </c>
      <c r="AJ168">
        <v>0</v>
      </c>
      <c r="AK168" t="s">
        <v>5554</v>
      </c>
      <c r="AL168" t="s">
        <v>5554</v>
      </c>
    </row>
    <row r="169" spans="1:38">
      <c r="A169" t="s">
        <v>5255</v>
      </c>
      <c r="B169" t="s">
        <v>4964</v>
      </c>
      <c r="C169" t="s">
        <v>4967</v>
      </c>
      <c r="D169">
        <v>670</v>
      </c>
      <c r="E169" t="s">
        <v>4970</v>
      </c>
      <c r="F169">
        <v>6.17</v>
      </c>
      <c r="G169">
        <v>0</v>
      </c>
      <c r="H169">
        <v>1</v>
      </c>
      <c r="I169" t="s">
        <v>5276</v>
      </c>
      <c r="K169" t="s">
        <v>5283</v>
      </c>
      <c r="M169" t="s">
        <v>5315</v>
      </c>
      <c r="N169">
        <v>8</v>
      </c>
      <c r="O169" t="s">
        <v>5367</v>
      </c>
      <c r="P169" t="s">
        <v>5508</v>
      </c>
      <c r="Q169">
        <v>7</v>
      </c>
      <c r="R169">
        <v>5</v>
      </c>
      <c r="S169">
        <v>-0.88</v>
      </c>
      <c r="T169">
        <v>3.87</v>
      </c>
      <c r="U169">
        <v>647.73</v>
      </c>
      <c r="V169">
        <v>180.36</v>
      </c>
      <c r="W169">
        <v>3.16</v>
      </c>
      <c r="X169">
        <v>3.05</v>
      </c>
      <c r="Y169">
        <v>0</v>
      </c>
      <c r="Z169">
        <v>3</v>
      </c>
      <c r="AA169" t="s">
        <v>5529</v>
      </c>
      <c r="AB169">
        <v>1</v>
      </c>
      <c r="AC169">
        <v>19</v>
      </c>
      <c r="AD169">
        <v>2.565</v>
      </c>
      <c r="AF169" t="s">
        <v>5534</v>
      </c>
      <c r="AI169">
        <v>0</v>
      </c>
      <c r="AJ169">
        <v>0</v>
      </c>
      <c r="AK169" t="s">
        <v>5568</v>
      </c>
      <c r="AL169" t="s">
        <v>5568</v>
      </c>
    </row>
    <row r="170" spans="1:38">
      <c r="A170" t="s">
        <v>5256</v>
      </c>
      <c r="B170" t="s">
        <v>4964</v>
      </c>
      <c r="C170" t="s">
        <v>4967</v>
      </c>
      <c r="D170">
        <v>680</v>
      </c>
      <c r="E170" t="s">
        <v>4970</v>
      </c>
      <c r="F170">
        <v>6.17</v>
      </c>
      <c r="G170">
        <v>0.73</v>
      </c>
      <c r="H170">
        <v>3</v>
      </c>
      <c r="I170" t="s">
        <v>5276</v>
      </c>
      <c r="K170" t="s">
        <v>5283</v>
      </c>
      <c r="M170" t="s">
        <v>5303</v>
      </c>
      <c r="N170">
        <v>8</v>
      </c>
      <c r="O170" t="s">
        <v>5354</v>
      </c>
      <c r="P170" t="s">
        <v>5509</v>
      </c>
      <c r="Q170">
        <v>6</v>
      </c>
      <c r="R170">
        <v>3</v>
      </c>
      <c r="S170">
        <v>-2.27</v>
      </c>
      <c r="T170">
        <v>2.48</v>
      </c>
      <c r="U170">
        <v>477.29</v>
      </c>
      <c r="V170">
        <v>125.82</v>
      </c>
      <c r="W170">
        <v>3.99</v>
      </c>
      <c r="X170">
        <v>2.68</v>
      </c>
      <c r="Y170">
        <v>3.3</v>
      </c>
      <c r="Z170">
        <v>3</v>
      </c>
      <c r="AA170" t="s">
        <v>5529</v>
      </c>
      <c r="AB170">
        <v>0</v>
      </c>
      <c r="AC170">
        <v>7</v>
      </c>
      <c r="AD170">
        <v>3.328880952380953</v>
      </c>
      <c r="AF170" t="s">
        <v>5534</v>
      </c>
      <c r="AI170">
        <v>0</v>
      </c>
      <c r="AJ170">
        <v>0</v>
      </c>
      <c r="AK170" t="s">
        <v>5558</v>
      </c>
      <c r="AL170" t="s">
        <v>5558</v>
      </c>
    </row>
    <row r="171" spans="1:38">
      <c r="A171" t="s">
        <v>5256</v>
      </c>
      <c r="B171" t="s">
        <v>4964</v>
      </c>
      <c r="C171" t="s">
        <v>4967</v>
      </c>
      <c r="D171">
        <v>820</v>
      </c>
      <c r="E171" t="s">
        <v>4970</v>
      </c>
      <c r="F171">
        <v>6.09</v>
      </c>
      <c r="G171">
        <v>0.73</v>
      </c>
      <c r="H171">
        <v>3</v>
      </c>
      <c r="I171" t="s">
        <v>5276</v>
      </c>
      <c r="K171" t="s">
        <v>5283</v>
      </c>
      <c r="L171" t="s">
        <v>5284</v>
      </c>
      <c r="M171" t="s">
        <v>5291</v>
      </c>
      <c r="N171">
        <v>9</v>
      </c>
      <c r="O171" t="s">
        <v>5360</v>
      </c>
      <c r="P171" t="s">
        <v>5509</v>
      </c>
      <c r="Q171">
        <v>6</v>
      </c>
      <c r="R171">
        <v>3</v>
      </c>
      <c r="S171">
        <v>-2.27</v>
      </c>
      <c r="T171">
        <v>2.48</v>
      </c>
      <c r="U171">
        <v>477.29</v>
      </c>
      <c r="V171">
        <v>125.82</v>
      </c>
      <c r="W171">
        <v>3.99</v>
      </c>
      <c r="X171">
        <v>2.68</v>
      </c>
      <c r="Y171">
        <v>3.3</v>
      </c>
      <c r="Z171">
        <v>3</v>
      </c>
      <c r="AA171" t="s">
        <v>5529</v>
      </c>
      <c r="AB171">
        <v>0</v>
      </c>
      <c r="AC171">
        <v>7</v>
      </c>
      <c r="AD171">
        <v>3.328880952380953</v>
      </c>
      <c r="AF171" t="s">
        <v>5534</v>
      </c>
      <c r="AI171">
        <v>0</v>
      </c>
      <c r="AJ171">
        <v>0</v>
      </c>
      <c r="AK171" t="s">
        <v>5562</v>
      </c>
      <c r="AL171" t="s">
        <v>5562</v>
      </c>
    </row>
    <row r="172" spans="1:38">
      <c r="A172" t="s">
        <v>5257</v>
      </c>
      <c r="B172" t="s">
        <v>4964</v>
      </c>
      <c r="C172" t="s">
        <v>4967</v>
      </c>
      <c r="D172">
        <v>680</v>
      </c>
      <c r="E172" t="s">
        <v>4970</v>
      </c>
      <c r="F172">
        <v>6.17</v>
      </c>
      <c r="G172">
        <v>0</v>
      </c>
      <c r="H172">
        <v>1</v>
      </c>
      <c r="I172" t="s">
        <v>5276</v>
      </c>
      <c r="K172" t="s">
        <v>5283</v>
      </c>
      <c r="L172" t="s">
        <v>5284</v>
      </c>
      <c r="M172" t="s">
        <v>5325</v>
      </c>
      <c r="N172">
        <v>9</v>
      </c>
      <c r="O172" t="s">
        <v>5377</v>
      </c>
      <c r="P172" t="s">
        <v>5510</v>
      </c>
      <c r="Q172">
        <v>7</v>
      </c>
      <c r="R172">
        <v>7</v>
      </c>
      <c r="S172">
        <v>2.89</v>
      </c>
      <c r="T172">
        <v>8.359999999999999</v>
      </c>
      <c r="U172">
        <v>698.64</v>
      </c>
      <c r="V172">
        <v>194.21</v>
      </c>
      <c r="W172">
        <v>5.81</v>
      </c>
      <c r="X172">
        <v>0.33</v>
      </c>
      <c r="Y172">
        <v>0</v>
      </c>
      <c r="Z172">
        <v>4</v>
      </c>
      <c r="AA172" t="s">
        <v>5529</v>
      </c>
      <c r="AB172">
        <v>3</v>
      </c>
      <c r="AC172">
        <v>9</v>
      </c>
      <c r="AD172">
        <v>1.555</v>
      </c>
      <c r="AF172" t="s">
        <v>5534</v>
      </c>
      <c r="AI172">
        <v>0</v>
      </c>
      <c r="AJ172">
        <v>0</v>
      </c>
      <c r="AK172" t="s">
        <v>5575</v>
      </c>
      <c r="AL172" t="s">
        <v>5575</v>
      </c>
    </row>
    <row r="173" spans="1:38">
      <c r="A173" t="s">
        <v>5258</v>
      </c>
      <c r="B173" t="s">
        <v>4964</v>
      </c>
      <c r="C173" t="s">
        <v>4967</v>
      </c>
      <c r="D173">
        <v>680</v>
      </c>
      <c r="E173" t="s">
        <v>4970</v>
      </c>
      <c r="F173">
        <v>6.17</v>
      </c>
      <c r="G173">
        <v>0</v>
      </c>
      <c r="H173">
        <v>1</v>
      </c>
      <c r="I173" t="s">
        <v>5276</v>
      </c>
      <c r="K173" t="s">
        <v>5283</v>
      </c>
      <c r="L173" t="s">
        <v>5284</v>
      </c>
      <c r="M173" t="s">
        <v>5285</v>
      </c>
      <c r="N173">
        <v>9</v>
      </c>
      <c r="O173" t="s">
        <v>5329</v>
      </c>
      <c r="P173" t="s">
        <v>5511</v>
      </c>
      <c r="Q173">
        <v>5</v>
      </c>
      <c r="R173">
        <v>2</v>
      </c>
      <c r="S173">
        <v>-1.22</v>
      </c>
      <c r="T173">
        <v>3.53</v>
      </c>
      <c r="U173">
        <v>463.31</v>
      </c>
      <c r="V173">
        <v>93.06</v>
      </c>
      <c r="W173">
        <v>4.92</v>
      </c>
      <c r="X173">
        <v>2.69</v>
      </c>
      <c r="Y173">
        <v>0</v>
      </c>
      <c r="Z173">
        <v>3</v>
      </c>
      <c r="AA173" t="s">
        <v>5529</v>
      </c>
      <c r="AB173">
        <v>0</v>
      </c>
      <c r="AC173">
        <v>8</v>
      </c>
      <c r="AD173">
        <v>4.395071428571429</v>
      </c>
      <c r="AF173" t="s">
        <v>5534</v>
      </c>
      <c r="AI173">
        <v>0</v>
      </c>
      <c r="AJ173">
        <v>0</v>
      </c>
      <c r="AK173" t="s">
        <v>5536</v>
      </c>
      <c r="AL173" t="s">
        <v>5536</v>
      </c>
    </row>
    <row r="174" spans="1:38">
      <c r="A174" t="s">
        <v>5259</v>
      </c>
      <c r="B174" t="s">
        <v>4964</v>
      </c>
      <c r="C174" t="s">
        <v>4967</v>
      </c>
      <c r="D174">
        <v>700</v>
      </c>
      <c r="E174" t="s">
        <v>4970</v>
      </c>
      <c r="F174">
        <v>6.16</v>
      </c>
      <c r="G174">
        <v>0</v>
      </c>
      <c r="H174">
        <v>1</v>
      </c>
      <c r="I174" t="s">
        <v>5276</v>
      </c>
      <c r="J174" t="s">
        <v>5282</v>
      </c>
      <c r="K174" t="s">
        <v>5283</v>
      </c>
      <c r="L174" t="s">
        <v>5284</v>
      </c>
      <c r="M174" t="s">
        <v>5301</v>
      </c>
      <c r="N174">
        <v>8</v>
      </c>
      <c r="O174" t="s">
        <v>5352</v>
      </c>
      <c r="P174" t="s">
        <v>5512</v>
      </c>
      <c r="Q174">
        <v>5</v>
      </c>
      <c r="R174">
        <v>7</v>
      </c>
      <c r="S174">
        <v>-1.21</v>
      </c>
      <c r="T174">
        <v>3.56</v>
      </c>
      <c r="U174">
        <v>596.5700000000001</v>
      </c>
      <c r="V174">
        <v>195.89</v>
      </c>
      <c r="W174">
        <v>4.82</v>
      </c>
      <c r="X174">
        <v>1.06</v>
      </c>
      <c r="Y174">
        <v>13.55</v>
      </c>
      <c r="Z174">
        <v>2</v>
      </c>
      <c r="AA174" t="s">
        <v>5529</v>
      </c>
      <c r="AB174">
        <v>2</v>
      </c>
      <c r="AC174">
        <v>15</v>
      </c>
      <c r="AD174">
        <v>1.72</v>
      </c>
      <c r="AF174" t="s">
        <v>5535</v>
      </c>
      <c r="AI174">
        <v>0</v>
      </c>
      <c r="AJ174">
        <v>0</v>
      </c>
    </row>
    <row r="175" spans="1:38">
      <c r="A175" t="s">
        <v>5260</v>
      </c>
      <c r="B175" t="s">
        <v>4964</v>
      </c>
      <c r="C175" t="s">
        <v>4967</v>
      </c>
      <c r="D175">
        <v>700</v>
      </c>
      <c r="E175" t="s">
        <v>4970</v>
      </c>
      <c r="F175">
        <v>6.16</v>
      </c>
      <c r="G175">
        <v>0</v>
      </c>
      <c r="H175">
        <v>1</v>
      </c>
      <c r="I175" t="s">
        <v>5276</v>
      </c>
      <c r="K175" t="s">
        <v>5283</v>
      </c>
      <c r="M175" t="s">
        <v>5315</v>
      </c>
      <c r="N175">
        <v>8</v>
      </c>
      <c r="O175" t="s">
        <v>5367</v>
      </c>
      <c r="P175" t="s">
        <v>5513</v>
      </c>
      <c r="Q175">
        <v>11</v>
      </c>
      <c r="R175">
        <v>6</v>
      </c>
      <c r="S175">
        <v>-3.35</v>
      </c>
      <c r="T175">
        <v>2.4</v>
      </c>
      <c r="U175">
        <v>641.71</v>
      </c>
      <c r="V175">
        <v>214.73</v>
      </c>
      <c r="W175">
        <v>0.88</v>
      </c>
      <c r="X175">
        <v>2.6</v>
      </c>
      <c r="Y175">
        <v>0</v>
      </c>
      <c r="Z175">
        <v>3</v>
      </c>
      <c r="AA175" t="s">
        <v>5529</v>
      </c>
      <c r="AB175">
        <v>3</v>
      </c>
      <c r="AC175">
        <v>18</v>
      </c>
      <c r="AD175">
        <v>3</v>
      </c>
      <c r="AF175" t="s">
        <v>5534</v>
      </c>
      <c r="AI175">
        <v>0</v>
      </c>
      <c r="AJ175">
        <v>0</v>
      </c>
      <c r="AK175" t="s">
        <v>5568</v>
      </c>
      <c r="AL175" t="s">
        <v>5568</v>
      </c>
    </row>
    <row r="176" spans="1:38">
      <c r="A176" t="s">
        <v>5261</v>
      </c>
      <c r="B176" t="s">
        <v>4964</v>
      </c>
      <c r="C176" t="s">
        <v>4967</v>
      </c>
      <c r="D176">
        <v>710</v>
      </c>
      <c r="E176" t="s">
        <v>4970</v>
      </c>
      <c r="F176">
        <v>6.15</v>
      </c>
      <c r="G176">
        <v>0.6899999999999999</v>
      </c>
      <c r="H176">
        <v>2</v>
      </c>
      <c r="I176" t="s">
        <v>5277</v>
      </c>
      <c r="K176" t="s">
        <v>5283</v>
      </c>
      <c r="M176" t="s">
        <v>5305</v>
      </c>
      <c r="N176">
        <v>8</v>
      </c>
      <c r="O176" t="s">
        <v>5356</v>
      </c>
      <c r="P176" t="s">
        <v>5514</v>
      </c>
      <c r="Q176">
        <v>8</v>
      </c>
      <c r="R176">
        <v>7</v>
      </c>
      <c r="S176">
        <v>-4.97</v>
      </c>
      <c r="T176">
        <v>-0.47</v>
      </c>
      <c r="U176">
        <v>669.73</v>
      </c>
      <c r="V176">
        <v>245.53</v>
      </c>
      <c r="W176">
        <v>1.73</v>
      </c>
      <c r="X176">
        <v>2.37</v>
      </c>
      <c r="Y176">
        <v>10.61</v>
      </c>
      <c r="Z176">
        <v>2</v>
      </c>
      <c r="AA176" t="s">
        <v>5529</v>
      </c>
      <c r="AB176">
        <v>2</v>
      </c>
      <c r="AC176">
        <v>19</v>
      </c>
      <c r="AD176">
        <v>2</v>
      </c>
      <c r="AF176" t="s">
        <v>5535</v>
      </c>
      <c r="AI176">
        <v>0</v>
      </c>
      <c r="AJ176">
        <v>0</v>
      </c>
      <c r="AK176" t="s">
        <v>5560</v>
      </c>
      <c r="AL176" t="s">
        <v>5560</v>
      </c>
    </row>
    <row r="177" spans="1:38">
      <c r="A177" t="s">
        <v>5261</v>
      </c>
      <c r="B177" t="s">
        <v>4964</v>
      </c>
      <c r="C177" t="s">
        <v>4967</v>
      </c>
      <c r="D177">
        <v>1000</v>
      </c>
      <c r="E177" t="s">
        <v>4970</v>
      </c>
      <c r="F177">
        <v>6</v>
      </c>
      <c r="G177">
        <v>0.6899999999999999</v>
      </c>
      <c r="H177">
        <v>2</v>
      </c>
      <c r="I177" t="s">
        <v>5277</v>
      </c>
      <c r="K177" t="s">
        <v>5283</v>
      </c>
      <c r="M177" t="s">
        <v>5291</v>
      </c>
      <c r="N177">
        <v>8</v>
      </c>
      <c r="O177" t="s">
        <v>5340</v>
      </c>
      <c r="P177" t="s">
        <v>5514</v>
      </c>
      <c r="Q177">
        <v>8</v>
      </c>
      <c r="R177">
        <v>7</v>
      </c>
      <c r="S177">
        <v>-4.97</v>
      </c>
      <c r="T177">
        <v>-0.47</v>
      </c>
      <c r="U177">
        <v>669.73</v>
      </c>
      <c r="V177">
        <v>245.53</v>
      </c>
      <c r="W177">
        <v>1.73</v>
      </c>
      <c r="X177">
        <v>2.37</v>
      </c>
      <c r="Y177">
        <v>10.61</v>
      </c>
      <c r="Z177">
        <v>2</v>
      </c>
      <c r="AA177" t="s">
        <v>5529</v>
      </c>
      <c r="AB177">
        <v>2</v>
      </c>
      <c r="AC177">
        <v>19</v>
      </c>
      <c r="AD177">
        <v>2</v>
      </c>
      <c r="AF177" t="s">
        <v>5535</v>
      </c>
      <c r="AI177">
        <v>0</v>
      </c>
      <c r="AJ177">
        <v>0</v>
      </c>
      <c r="AK177" t="s">
        <v>5547</v>
      </c>
      <c r="AL177" t="s">
        <v>5547</v>
      </c>
    </row>
    <row r="178" spans="1:38">
      <c r="A178" t="s">
        <v>5262</v>
      </c>
      <c r="B178" t="s">
        <v>4964</v>
      </c>
      <c r="C178" t="s">
        <v>4967</v>
      </c>
      <c r="D178">
        <v>740</v>
      </c>
      <c r="E178" t="s">
        <v>4970</v>
      </c>
      <c r="F178">
        <v>6.13</v>
      </c>
      <c r="G178">
        <v>0</v>
      </c>
      <c r="H178">
        <v>1</v>
      </c>
      <c r="I178" t="s">
        <v>5276</v>
      </c>
      <c r="K178" t="s">
        <v>5283</v>
      </c>
      <c r="L178" t="s">
        <v>5284</v>
      </c>
      <c r="M178" t="s">
        <v>5325</v>
      </c>
      <c r="N178">
        <v>9</v>
      </c>
      <c r="O178" t="s">
        <v>5377</v>
      </c>
      <c r="P178" t="s">
        <v>5515</v>
      </c>
      <c r="Q178">
        <v>6</v>
      </c>
      <c r="R178">
        <v>6</v>
      </c>
      <c r="S178">
        <v>1.77</v>
      </c>
      <c r="T178">
        <v>7.07</v>
      </c>
      <c r="U178">
        <v>682.64</v>
      </c>
      <c r="V178">
        <v>173.98</v>
      </c>
      <c r="W178">
        <v>6.71</v>
      </c>
      <c r="X178">
        <v>0.92</v>
      </c>
      <c r="Y178">
        <v>0</v>
      </c>
      <c r="Z178">
        <v>4</v>
      </c>
      <c r="AA178" t="s">
        <v>5529</v>
      </c>
      <c r="AB178">
        <v>3</v>
      </c>
      <c r="AC178">
        <v>9</v>
      </c>
      <c r="AD178">
        <v>2</v>
      </c>
      <c r="AF178" t="s">
        <v>5534</v>
      </c>
      <c r="AI178">
        <v>0</v>
      </c>
      <c r="AJ178">
        <v>0</v>
      </c>
      <c r="AK178" t="s">
        <v>5575</v>
      </c>
      <c r="AL178" t="s">
        <v>5575</v>
      </c>
    </row>
    <row r="179" spans="1:38">
      <c r="A179" t="s">
        <v>5262</v>
      </c>
      <c r="B179" t="s">
        <v>4964</v>
      </c>
      <c r="C179" t="s">
        <v>4967</v>
      </c>
      <c r="D179">
        <v>980</v>
      </c>
      <c r="E179" t="s">
        <v>4970</v>
      </c>
      <c r="F179">
        <v>6.01</v>
      </c>
      <c r="G179">
        <v>0</v>
      </c>
      <c r="H179">
        <v>1</v>
      </c>
      <c r="I179" t="s">
        <v>5276</v>
      </c>
      <c r="K179" t="s">
        <v>5283</v>
      </c>
      <c r="L179" t="s">
        <v>5284</v>
      </c>
      <c r="M179" t="s">
        <v>5326</v>
      </c>
      <c r="N179">
        <v>9</v>
      </c>
      <c r="O179" t="s">
        <v>5378</v>
      </c>
      <c r="P179" t="s">
        <v>5515</v>
      </c>
      <c r="Q179">
        <v>6</v>
      </c>
      <c r="R179">
        <v>6</v>
      </c>
      <c r="S179">
        <v>1.77</v>
      </c>
      <c r="T179">
        <v>7.07</v>
      </c>
      <c r="U179">
        <v>682.64</v>
      </c>
      <c r="V179">
        <v>173.98</v>
      </c>
      <c r="W179">
        <v>6.71</v>
      </c>
      <c r="X179">
        <v>0.92</v>
      </c>
      <c r="Y179">
        <v>0</v>
      </c>
      <c r="Z179">
        <v>4</v>
      </c>
      <c r="AA179" t="s">
        <v>5529</v>
      </c>
      <c r="AB179">
        <v>3</v>
      </c>
      <c r="AC179">
        <v>9</v>
      </c>
      <c r="AD179">
        <v>2</v>
      </c>
      <c r="AF179" t="s">
        <v>5534</v>
      </c>
      <c r="AI179">
        <v>0</v>
      </c>
      <c r="AJ179">
        <v>0</v>
      </c>
      <c r="AK179" t="s">
        <v>5575</v>
      </c>
      <c r="AL179" t="s">
        <v>5575</v>
      </c>
    </row>
    <row r="180" spans="1:38">
      <c r="A180" t="s">
        <v>5263</v>
      </c>
      <c r="B180" t="s">
        <v>4964</v>
      </c>
      <c r="C180" t="s">
        <v>4967</v>
      </c>
      <c r="D180">
        <v>740</v>
      </c>
      <c r="E180" t="s">
        <v>4970</v>
      </c>
      <c r="F180">
        <v>6.13</v>
      </c>
      <c r="G180">
        <v>0</v>
      </c>
      <c r="H180">
        <v>1</v>
      </c>
      <c r="I180" t="s">
        <v>5276</v>
      </c>
      <c r="K180" t="s">
        <v>5283</v>
      </c>
      <c r="L180" t="s">
        <v>5284</v>
      </c>
      <c r="M180" t="s">
        <v>5291</v>
      </c>
      <c r="N180">
        <v>9</v>
      </c>
      <c r="O180" t="s">
        <v>5360</v>
      </c>
      <c r="P180" t="s">
        <v>5516</v>
      </c>
      <c r="Q180">
        <v>6</v>
      </c>
      <c r="R180">
        <v>3</v>
      </c>
      <c r="S180">
        <v>-3.42</v>
      </c>
      <c r="T180">
        <v>1.56</v>
      </c>
      <c r="U180">
        <v>450.29</v>
      </c>
      <c r="V180">
        <v>130</v>
      </c>
      <c r="W180">
        <v>2.71</v>
      </c>
      <c r="X180">
        <v>2.68</v>
      </c>
      <c r="Y180">
        <v>0</v>
      </c>
      <c r="Z180">
        <v>2</v>
      </c>
      <c r="AA180" t="s">
        <v>5529</v>
      </c>
      <c r="AB180">
        <v>0</v>
      </c>
      <c r="AC180">
        <v>7</v>
      </c>
      <c r="AD180">
        <v>3.521738095238096</v>
      </c>
      <c r="AF180" t="s">
        <v>5534</v>
      </c>
      <c r="AI180">
        <v>0</v>
      </c>
      <c r="AJ180">
        <v>0</v>
      </c>
      <c r="AK180" t="s">
        <v>5562</v>
      </c>
      <c r="AL180" t="s">
        <v>5562</v>
      </c>
    </row>
    <row r="181" spans="1:38">
      <c r="A181" t="s">
        <v>5264</v>
      </c>
      <c r="B181" t="s">
        <v>4964</v>
      </c>
      <c r="C181" t="s">
        <v>4967</v>
      </c>
      <c r="D181">
        <v>800</v>
      </c>
      <c r="E181" t="s">
        <v>4970</v>
      </c>
      <c r="F181">
        <v>6.1</v>
      </c>
      <c r="G181">
        <v>0</v>
      </c>
      <c r="H181">
        <v>1</v>
      </c>
      <c r="I181" t="s">
        <v>5276</v>
      </c>
      <c r="K181" t="s">
        <v>5283</v>
      </c>
      <c r="L181" t="s">
        <v>5284</v>
      </c>
      <c r="M181" t="s">
        <v>5320</v>
      </c>
      <c r="N181">
        <v>9</v>
      </c>
      <c r="O181" t="s">
        <v>5372</v>
      </c>
      <c r="P181" t="s">
        <v>5517</v>
      </c>
      <c r="Q181">
        <v>4</v>
      </c>
      <c r="R181">
        <v>1</v>
      </c>
      <c r="S181">
        <v>3.01</v>
      </c>
      <c r="T181">
        <v>6.15</v>
      </c>
      <c r="U181">
        <v>467.86</v>
      </c>
      <c r="V181">
        <v>80.40000000000001</v>
      </c>
      <c r="W181">
        <v>6.18</v>
      </c>
      <c r="X181">
        <v>2.21</v>
      </c>
      <c r="Y181">
        <v>0</v>
      </c>
      <c r="Z181">
        <v>4</v>
      </c>
      <c r="AA181" t="s">
        <v>5529</v>
      </c>
      <c r="AB181">
        <v>1</v>
      </c>
      <c r="AC181">
        <v>7</v>
      </c>
      <c r="AD181">
        <v>3.557904761904762</v>
      </c>
      <c r="AF181" t="s">
        <v>5534</v>
      </c>
      <c r="AI181">
        <v>0</v>
      </c>
      <c r="AJ181">
        <v>0</v>
      </c>
      <c r="AK181" t="s">
        <v>5571</v>
      </c>
      <c r="AL181" t="s">
        <v>5571</v>
      </c>
    </row>
    <row r="182" spans="1:38">
      <c r="A182" t="s">
        <v>5265</v>
      </c>
      <c r="B182" t="s">
        <v>4964</v>
      </c>
      <c r="C182" t="s">
        <v>4967</v>
      </c>
      <c r="D182">
        <v>840</v>
      </c>
      <c r="E182" t="s">
        <v>4970</v>
      </c>
      <c r="F182">
        <v>6.08</v>
      </c>
      <c r="G182">
        <v>0</v>
      </c>
      <c r="H182">
        <v>1</v>
      </c>
      <c r="I182" t="s">
        <v>5276</v>
      </c>
      <c r="K182" t="s">
        <v>5283</v>
      </c>
      <c r="M182" t="s">
        <v>5327</v>
      </c>
      <c r="N182">
        <v>8</v>
      </c>
      <c r="O182" t="s">
        <v>5379</v>
      </c>
      <c r="P182" t="s">
        <v>5518</v>
      </c>
      <c r="Q182">
        <v>3</v>
      </c>
      <c r="R182">
        <v>1</v>
      </c>
      <c r="S182">
        <v>6.28</v>
      </c>
      <c r="T182">
        <v>8.890000000000001</v>
      </c>
      <c r="U182">
        <v>500.73</v>
      </c>
      <c r="V182">
        <v>55.12</v>
      </c>
      <c r="W182">
        <v>7.6</v>
      </c>
      <c r="X182">
        <v>4.76</v>
      </c>
      <c r="Y182">
        <v>1.76</v>
      </c>
      <c r="Z182">
        <v>2</v>
      </c>
      <c r="AA182" t="s">
        <v>5529</v>
      </c>
      <c r="AB182">
        <v>2</v>
      </c>
      <c r="AC182">
        <v>5</v>
      </c>
      <c r="AD182">
        <v>2.833333333333333</v>
      </c>
      <c r="AF182" t="s">
        <v>5534</v>
      </c>
      <c r="AI182">
        <v>0</v>
      </c>
      <c r="AJ182">
        <v>0</v>
      </c>
      <c r="AK182" t="s">
        <v>5576</v>
      </c>
      <c r="AL182" t="s">
        <v>5576</v>
      </c>
    </row>
    <row r="183" spans="1:38">
      <c r="A183" t="s">
        <v>5266</v>
      </c>
      <c r="B183" t="s">
        <v>4964</v>
      </c>
      <c r="C183" t="s">
        <v>4967</v>
      </c>
      <c r="D183">
        <v>870</v>
      </c>
      <c r="E183" t="s">
        <v>4970</v>
      </c>
      <c r="F183">
        <v>6.06</v>
      </c>
      <c r="G183">
        <v>0</v>
      </c>
      <c r="H183">
        <v>1</v>
      </c>
      <c r="I183" t="s">
        <v>5276</v>
      </c>
      <c r="K183" t="s">
        <v>5283</v>
      </c>
      <c r="M183" t="s">
        <v>5315</v>
      </c>
      <c r="N183">
        <v>8</v>
      </c>
      <c r="O183" t="s">
        <v>5367</v>
      </c>
      <c r="P183" t="s">
        <v>5519</v>
      </c>
      <c r="Q183">
        <v>7</v>
      </c>
      <c r="R183">
        <v>5</v>
      </c>
      <c r="S183">
        <v>-0.36</v>
      </c>
      <c r="T183">
        <v>4.39</v>
      </c>
      <c r="U183">
        <v>619.67</v>
      </c>
      <c r="V183">
        <v>180.36</v>
      </c>
      <c r="W183">
        <v>3.58</v>
      </c>
      <c r="X183">
        <v>3.05</v>
      </c>
      <c r="Y183">
        <v>0</v>
      </c>
      <c r="Z183">
        <v>3</v>
      </c>
      <c r="AA183" t="s">
        <v>5529</v>
      </c>
      <c r="AB183">
        <v>1</v>
      </c>
      <c r="AC183">
        <v>17</v>
      </c>
      <c r="AD183">
        <v>2.305</v>
      </c>
      <c r="AF183" t="s">
        <v>5534</v>
      </c>
      <c r="AI183">
        <v>0</v>
      </c>
      <c r="AJ183">
        <v>0</v>
      </c>
      <c r="AK183" t="s">
        <v>5568</v>
      </c>
      <c r="AL183" t="s">
        <v>5568</v>
      </c>
    </row>
    <row r="184" spans="1:38">
      <c r="A184" t="s">
        <v>5267</v>
      </c>
      <c r="B184" t="s">
        <v>4964</v>
      </c>
      <c r="C184" t="s">
        <v>4967</v>
      </c>
      <c r="D184">
        <v>930</v>
      </c>
      <c r="E184" t="s">
        <v>4970</v>
      </c>
      <c r="F184">
        <v>6.03</v>
      </c>
      <c r="G184">
        <v>0</v>
      </c>
      <c r="H184">
        <v>1</v>
      </c>
      <c r="I184" t="s">
        <v>5276</v>
      </c>
      <c r="K184" t="s">
        <v>5283</v>
      </c>
      <c r="M184" t="s">
        <v>5328</v>
      </c>
      <c r="N184">
        <v>8</v>
      </c>
      <c r="O184" t="s">
        <v>5380</v>
      </c>
      <c r="P184" t="s">
        <v>5520</v>
      </c>
      <c r="Q184">
        <v>6</v>
      </c>
      <c r="R184">
        <v>8</v>
      </c>
      <c r="S184">
        <v>-3.76</v>
      </c>
      <c r="T184">
        <v>3.69</v>
      </c>
      <c r="U184">
        <v>809.6</v>
      </c>
      <c r="V184">
        <v>239.66</v>
      </c>
      <c r="W184">
        <v>5.91</v>
      </c>
      <c r="X184">
        <v>0.77</v>
      </c>
      <c r="Y184">
        <v>0</v>
      </c>
      <c r="Z184">
        <v>4</v>
      </c>
      <c r="AA184" t="s">
        <v>5529</v>
      </c>
      <c r="AB184">
        <v>3</v>
      </c>
      <c r="AC184">
        <v>16</v>
      </c>
      <c r="AD184">
        <v>2.655</v>
      </c>
      <c r="AF184" t="s">
        <v>5534</v>
      </c>
      <c r="AI184">
        <v>0</v>
      </c>
      <c r="AJ184">
        <v>0</v>
      </c>
      <c r="AK184" t="s">
        <v>5577</v>
      </c>
      <c r="AL184" t="s">
        <v>5577</v>
      </c>
    </row>
    <row r="185" spans="1:38">
      <c r="A185" t="s">
        <v>5268</v>
      </c>
      <c r="B185" t="s">
        <v>4964</v>
      </c>
      <c r="C185" t="s">
        <v>4967</v>
      </c>
      <c r="D185">
        <v>1000</v>
      </c>
      <c r="E185" t="s">
        <v>4970</v>
      </c>
      <c r="F185">
        <v>6</v>
      </c>
      <c r="G185">
        <v>1.27</v>
      </c>
      <c r="H185">
        <v>5</v>
      </c>
      <c r="I185" t="s">
        <v>5277</v>
      </c>
      <c r="K185" t="s">
        <v>5283</v>
      </c>
      <c r="L185" t="s">
        <v>5284</v>
      </c>
      <c r="M185" t="s">
        <v>5317</v>
      </c>
      <c r="N185">
        <v>9</v>
      </c>
      <c r="O185" t="s">
        <v>5369</v>
      </c>
      <c r="P185" t="s">
        <v>5521</v>
      </c>
      <c r="Q185">
        <v>4</v>
      </c>
      <c r="R185">
        <v>3</v>
      </c>
      <c r="S185">
        <v>-2.6</v>
      </c>
      <c r="T185">
        <v>2.14</v>
      </c>
      <c r="U185">
        <v>269.28</v>
      </c>
      <c r="V185">
        <v>103.7</v>
      </c>
      <c r="W185">
        <v>1.35</v>
      </c>
      <c r="X185">
        <v>2.03</v>
      </c>
      <c r="Y185">
        <v>0</v>
      </c>
      <c r="Z185">
        <v>1</v>
      </c>
      <c r="AA185" t="s">
        <v>5529</v>
      </c>
      <c r="AB185">
        <v>0</v>
      </c>
      <c r="AC185">
        <v>2</v>
      </c>
      <c r="AD185">
        <v>4.71</v>
      </c>
      <c r="AF185" t="s">
        <v>5534</v>
      </c>
      <c r="AI185">
        <v>0</v>
      </c>
      <c r="AJ185">
        <v>0</v>
      </c>
      <c r="AK185" t="s">
        <v>5569</v>
      </c>
      <c r="AL185" t="s">
        <v>5569</v>
      </c>
    </row>
    <row r="186" spans="1:38">
      <c r="A186" t="s">
        <v>5269</v>
      </c>
      <c r="B186" t="s">
        <v>4964</v>
      </c>
      <c r="C186" t="s">
        <v>4967</v>
      </c>
      <c r="D186">
        <v>1000</v>
      </c>
      <c r="E186" t="s">
        <v>4970</v>
      </c>
      <c r="F186">
        <v>6</v>
      </c>
      <c r="G186">
        <v>0.1</v>
      </c>
      <c r="H186">
        <v>2</v>
      </c>
      <c r="I186" t="s">
        <v>5277</v>
      </c>
      <c r="K186" t="s">
        <v>5283</v>
      </c>
      <c r="M186" t="s">
        <v>5303</v>
      </c>
      <c r="N186">
        <v>8</v>
      </c>
      <c r="O186" t="s">
        <v>5354</v>
      </c>
      <c r="P186" t="s">
        <v>5522</v>
      </c>
      <c r="Q186">
        <v>5</v>
      </c>
      <c r="R186">
        <v>2</v>
      </c>
      <c r="S186">
        <v>-2.65</v>
      </c>
      <c r="T186">
        <v>2.1</v>
      </c>
      <c r="U186">
        <v>400.25</v>
      </c>
      <c r="V186">
        <v>87.06999999999999</v>
      </c>
      <c r="W186">
        <v>3.41</v>
      </c>
      <c r="X186">
        <v>2.7</v>
      </c>
      <c r="Y186">
        <v>2.6</v>
      </c>
      <c r="Z186">
        <v>2</v>
      </c>
      <c r="AA186" t="s">
        <v>5529</v>
      </c>
      <c r="AB186">
        <v>0</v>
      </c>
      <c r="AC186">
        <v>6</v>
      </c>
      <c r="AD186">
        <v>5.2125</v>
      </c>
      <c r="AF186" t="s">
        <v>5534</v>
      </c>
      <c r="AI186">
        <v>0</v>
      </c>
      <c r="AJ186">
        <v>0</v>
      </c>
      <c r="AK186" t="s">
        <v>5558</v>
      </c>
      <c r="AL186" t="s">
        <v>5558</v>
      </c>
    </row>
    <row r="187" spans="1:38">
      <c r="A187" t="s">
        <v>5270</v>
      </c>
      <c r="B187" t="s">
        <v>4964</v>
      </c>
      <c r="C187" t="s">
        <v>4967</v>
      </c>
      <c r="D187">
        <v>1000</v>
      </c>
      <c r="E187" t="s">
        <v>4970</v>
      </c>
      <c r="F187">
        <v>6</v>
      </c>
      <c r="G187">
        <v>0</v>
      </c>
      <c r="H187">
        <v>1</v>
      </c>
      <c r="I187" t="s">
        <v>5277</v>
      </c>
      <c r="K187" t="s">
        <v>5283</v>
      </c>
      <c r="M187" t="s">
        <v>5318</v>
      </c>
      <c r="N187">
        <v>8</v>
      </c>
      <c r="O187" t="s">
        <v>5370</v>
      </c>
      <c r="P187" t="s">
        <v>5523</v>
      </c>
      <c r="Q187">
        <v>5</v>
      </c>
      <c r="R187">
        <v>3</v>
      </c>
      <c r="S187">
        <v>-3.03</v>
      </c>
      <c r="T187">
        <v>0.5600000000000001</v>
      </c>
      <c r="U187">
        <v>284.29</v>
      </c>
      <c r="V187">
        <v>106.94</v>
      </c>
      <c r="W187">
        <v>0.46</v>
      </c>
      <c r="X187">
        <v>1.85</v>
      </c>
      <c r="Y187">
        <v>7.72</v>
      </c>
      <c r="Z187">
        <v>1</v>
      </c>
      <c r="AA187" t="s">
        <v>5529</v>
      </c>
      <c r="AB187">
        <v>0</v>
      </c>
      <c r="AC187">
        <v>2</v>
      </c>
      <c r="AD187">
        <v>4.602</v>
      </c>
      <c r="AF187" t="s">
        <v>5534</v>
      </c>
      <c r="AI187">
        <v>0</v>
      </c>
      <c r="AJ187">
        <v>0</v>
      </c>
      <c r="AK187" t="s">
        <v>5570</v>
      </c>
      <c r="AL187" t="s">
        <v>5570</v>
      </c>
    </row>
    <row r="188" spans="1:38">
      <c r="A188" t="s">
        <v>5271</v>
      </c>
      <c r="B188" t="s">
        <v>4964</v>
      </c>
      <c r="C188" t="s">
        <v>4967</v>
      </c>
      <c r="D188">
        <v>1000</v>
      </c>
      <c r="E188" t="s">
        <v>4970</v>
      </c>
      <c r="F188">
        <v>6</v>
      </c>
      <c r="G188">
        <v>0</v>
      </c>
      <c r="H188">
        <v>1</v>
      </c>
      <c r="I188" t="s">
        <v>5277</v>
      </c>
      <c r="K188" t="s">
        <v>5283</v>
      </c>
      <c r="M188" t="s">
        <v>5318</v>
      </c>
      <c r="N188">
        <v>8</v>
      </c>
      <c r="O188" t="s">
        <v>5370</v>
      </c>
      <c r="P188" t="s">
        <v>5524</v>
      </c>
      <c r="Q188">
        <v>6</v>
      </c>
      <c r="R188">
        <v>3</v>
      </c>
      <c r="S188">
        <v>-3.08</v>
      </c>
      <c r="T188">
        <v>1.53</v>
      </c>
      <c r="U188">
        <v>361.38</v>
      </c>
      <c r="V188">
        <v>119.83</v>
      </c>
      <c r="W188">
        <v>1.42</v>
      </c>
      <c r="X188">
        <v>1.85</v>
      </c>
      <c r="Y188">
        <v>5.74</v>
      </c>
      <c r="Z188">
        <v>2</v>
      </c>
      <c r="AA188" t="s">
        <v>5529</v>
      </c>
      <c r="AB188">
        <v>0</v>
      </c>
      <c r="AC188">
        <v>4</v>
      </c>
      <c r="AD188">
        <v>4.16247619047619</v>
      </c>
      <c r="AF188" t="s">
        <v>5534</v>
      </c>
      <c r="AI188">
        <v>0</v>
      </c>
      <c r="AJ188">
        <v>0</v>
      </c>
      <c r="AK188" t="s">
        <v>5570</v>
      </c>
      <c r="AL188" t="s">
        <v>5570</v>
      </c>
    </row>
    <row r="189" spans="1:38">
      <c r="A189" t="s">
        <v>5272</v>
      </c>
      <c r="B189" t="s">
        <v>4964</v>
      </c>
      <c r="C189" t="s">
        <v>4967</v>
      </c>
      <c r="D189">
        <v>1000</v>
      </c>
      <c r="E189" t="s">
        <v>4970</v>
      </c>
      <c r="F189">
        <v>6</v>
      </c>
      <c r="G189">
        <v>0</v>
      </c>
      <c r="H189">
        <v>1</v>
      </c>
      <c r="I189" t="s">
        <v>5277</v>
      </c>
      <c r="K189" t="s">
        <v>5283</v>
      </c>
      <c r="M189" t="s">
        <v>5318</v>
      </c>
      <c r="N189">
        <v>8</v>
      </c>
      <c r="O189" t="s">
        <v>5370</v>
      </c>
      <c r="P189" t="s">
        <v>5525</v>
      </c>
      <c r="Q189">
        <v>5</v>
      </c>
      <c r="R189">
        <v>3</v>
      </c>
      <c r="S189">
        <v>-1.93</v>
      </c>
      <c r="T189">
        <v>2.12</v>
      </c>
      <c r="U189">
        <v>360.39</v>
      </c>
      <c r="V189">
        <v>106.94</v>
      </c>
      <c r="W189">
        <v>2.03</v>
      </c>
      <c r="X189">
        <v>1.85</v>
      </c>
      <c r="Y189">
        <v>6.77</v>
      </c>
      <c r="Z189">
        <v>2</v>
      </c>
      <c r="AA189" t="s">
        <v>5529</v>
      </c>
      <c r="AB189">
        <v>0</v>
      </c>
      <c r="AC189">
        <v>4</v>
      </c>
      <c r="AD189">
        <v>4.599214285714286</v>
      </c>
      <c r="AF189" t="s">
        <v>5534</v>
      </c>
      <c r="AI189">
        <v>0</v>
      </c>
      <c r="AJ189">
        <v>0</v>
      </c>
      <c r="AK189" t="s">
        <v>5570</v>
      </c>
      <c r="AL189" t="s">
        <v>5570</v>
      </c>
    </row>
    <row r="190" spans="1:38">
      <c r="A190" t="s">
        <v>5273</v>
      </c>
      <c r="B190" t="s">
        <v>4964</v>
      </c>
      <c r="C190" t="s">
        <v>4967</v>
      </c>
      <c r="D190">
        <v>1000</v>
      </c>
      <c r="E190" t="s">
        <v>4970</v>
      </c>
      <c r="F190">
        <v>6</v>
      </c>
      <c r="G190">
        <v>0</v>
      </c>
      <c r="H190">
        <v>1</v>
      </c>
      <c r="I190" t="s">
        <v>5276</v>
      </c>
      <c r="K190" t="s">
        <v>5283</v>
      </c>
      <c r="L190" t="s">
        <v>5284</v>
      </c>
      <c r="M190" t="s">
        <v>5291</v>
      </c>
      <c r="N190">
        <v>9</v>
      </c>
      <c r="O190" t="s">
        <v>5360</v>
      </c>
      <c r="P190" t="s">
        <v>5526</v>
      </c>
      <c r="Q190">
        <v>5</v>
      </c>
      <c r="R190">
        <v>3</v>
      </c>
      <c r="S190">
        <v>-2.75</v>
      </c>
      <c r="T190">
        <v>2</v>
      </c>
      <c r="U190">
        <v>373.18</v>
      </c>
      <c r="V190">
        <v>104.06</v>
      </c>
      <c r="W190">
        <v>3.04</v>
      </c>
      <c r="X190">
        <v>2.69</v>
      </c>
      <c r="Y190">
        <v>0</v>
      </c>
      <c r="Z190">
        <v>2</v>
      </c>
      <c r="AA190" t="s">
        <v>5529</v>
      </c>
      <c r="AB190">
        <v>0</v>
      </c>
      <c r="AC190">
        <v>5</v>
      </c>
      <c r="AD190">
        <v>4.603857142857143</v>
      </c>
      <c r="AF190" t="s">
        <v>5534</v>
      </c>
      <c r="AI190">
        <v>0</v>
      </c>
      <c r="AJ190">
        <v>0</v>
      </c>
      <c r="AK190" t="s">
        <v>5562</v>
      </c>
      <c r="AL190" t="s">
        <v>5562</v>
      </c>
    </row>
    <row r="191" spans="1:38">
      <c r="A191" t="s">
        <v>5273</v>
      </c>
      <c r="B191" t="s">
        <v>4964</v>
      </c>
      <c r="C191" t="s">
        <v>4967</v>
      </c>
      <c r="D191">
        <v>1000</v>
      </c>
      <c r="E191" t="s">
        <v>4970</v>
      </c>
      <c r="F191">
        <v>6</v>
      </c>
      <c r="G191">
        <v>0</v>
      </c>
      <c r="H191">
        <v>1</v>
      </c>
      <c r="I191" t="s">
        <v>5276</v>
      </c>
      <c r="K191" t="s">
        <v>5283</v>
      </c>
      <c r="L191" t="s">
        <v>5284</v>
      </c>
      <c r="M191" t="s">
        <v>5285</v>
      </c>
      <c r="N191">
        <v>9</v>
      </c>
      <c r="O191" t="s">
        <v>5329</v>
      </c>
      <c r="P191" t="s">
        <v>5526</v>
      </c>
      <c r="Q191">
        <v>5</v>
      </c>
      <c r="R191">
        <v>3</v>
      </c>
      <c r="S191">
        <v>-2.75</v>
      </c>
      <c r="T191">
        <v>2</v>
      </c>
      <c r="U191">
        <v>373.18</v>
      </c>
      <c r="V191">
        <v>104.06</v>
      </c>
      <c r="W191">
        <v>3.04</v>
      </c>
      <c r="X191">
        <v>2.69</v>
      </c>
      <c r="Y191">
        <v>0</v>
      </c>
      <c r="Z191">
        <v>2</v>
      </c>
      <c r="AA191" t="s">
        <v>5529</v>
      </c>
      <c r="AB191">
        <v>0</v>
      </c>
      <c r="AC191">
        <v>5</v>
      </c>
      <c r="AD191">
        <v>4.603857142857143</v>
      </c>
      <c r="AF191" t="s">
        <v>5534</v>
      </c>
      <c r="AI191">
        <v>0</v>
      </c>
      <c r="AJ191">
        <v>0</v>
      </c>
      <c r="AK191" t="s">
        <v>5536</v>
      </c>
      <c r="AL191" t="s">
        <v>5536</v>
      </c>
    </row>
    <row r="192" spans="1:38">
      <c r="A192" t="s">
        <v>5274</v>
      </c>
      <c r="B192" t="s">
        <v>4964</v>
      </c>
      <c r="C192" t="s">
        <v>4967</v>
      </c>
      <c r="D192">
        <v>1000</v>
      </c>
      <c r="E192" t="s">
        <v>4970</v>
      </c>
      <c r="F192">
        <v>6</v>
      </c>
      <c r="G192">
        <v>0</v>
      </c>
      <c r="H192">
        <v>1</v>
      </c>
      <c r="I192" t="s">
        <v>5276</v>
      </c>
      <c r="K192" t="s">
        <v>5283</v>
      </c>
      <c r="L192" t="s">
        <v>5284</v>
      </c>
      <c r="M192" t="s">
        <v>5291</v>
      </c>
      <c r="N192">
        <v>9</v>
      </c>
      <c r="O192" t="s">
        <v>5360</v>
      </c>
      <c r="P192" t="s">
        <v>5527</v>
      </c>
      <c r="Q192">
        <v>6</v>
      </c>
      <c r="R192">
        <v>3</v>
      </c>
      <c r="S192">
        <v>-2.3</v>
      </c>
      <c r="T192">
        <v>2.45</v>
      </c>
      <c r="U192">
        <v>430.23</v>
      </c>
      <c r="V192">
        <v>122.16</v>
      </c>
      <c r="W192">
        <v>3.52</v>
      </c>
      <c r="X192">
        <v>2.69</v>
      </c>
      <c r="Y192">
        <v>0</v>
      </c>
      <c r="Z192">
        <v>2</v>
      </c>
      <c r="AA192" t="s">
        <v>5529</v>
      </c>
      <c r="AB192">
        <v>0</v>
      </c>
      <c r="AC192">
        <v>6</v>
      </c>
      <c r="AD192">
        <v>3.665023809523809</v>
      </c>
      <c r="AF192" t="s">
        <v>5534</v>
      </c>
      <c r="AI192">
        <v>0</v>
      </c>
      <c r="AJ192">
        <v>0</v>
      </c>
      <c r="AK192" t="s">
        <v>5562</v>
      </c>
      <c r="AL192" t="s">
        <v>5562</v>
      </c>
    </row>
    <row r="193" spans="1:38">
      <c r="A193" t="s">
        <v>5275</v>
      </c>
      <c r="B193" t="s">
        <v>4964</v>
      </c>
      <c r="C193" t="s">
        <v>4967</v>
      </c>
      <c r="D193">
        <v>1000</v>
      </c>
      <c r="E193" t="s">
        <v>4970</v>
      </c>
      <c r="F193">
        <v>6</v>
      </c>
      <c r="G193">
        <v>0</v>
      </c>
      <c r="H193">
        <v>1</v>
      </c>
      <c r="I193" t="s">
        <v>5276</v>
      </c>
      <c r="K193" t="s">
        <v>5283</v>
      </c>
      <c r="M193" t="s">
        <v>5291</v>
      </c>
      <c r="N193">
        <v>8</v>
      </c>
      <c r="O193" t="s">
        <v>5340</v>
      </c>
      <c r="P193" t="s">
        <v>5528</v>
      </c>
      <c r="Q193">
        <v>10</v>
      </c>
      <c r="R193">
        <v>5</v>
      </c>
      <c r="S193">
        <v>0.64</v>
      </c>
      <c r="T193">
        <v>5.4</v>
      </c>
      <c r="U193">
        <v>727.72</v>
      </c>
      <c r="V193">
        <v>218.1</v>
      </c>
      <c r="W193">
        <v>4.54</v>
      </c>
      <c r="X193">
        <v>2.27</v>
      </c>
      <c r="Y193">
        <v>0</v>
      </c>
      <c r="Z193">
        <v>4</v>
      </c>
      <c r="AA193" t="s">
        <v>5529</v>
      </c>
      <c r="AB193">
        <v>1</v>
      </c>
      <c r="AC193">
        <v>15</v>
      </c>
      <c r="AD193">
        <v>2</v>
      </c>
      <c r="AF193" t="s">
        <v>5534</v>
      </c>
      <c r="AI193">
        <v>0</v>
      </c>
      <c r="AJ193">
        <v>0</v>
      </c>
      <c r="AK193" t="s">
        <v>5547</v>
      </c>
      <c r="AL193" t="s">
        <v>5547</v>
      </c>
    </row>
  </sheetData>
  <mergeCells count="5">
    <mergeCell ref="A1:J1"/>
    <mergeCell ref="K1:O1"/>
    <mergeCell ref="Q1:AE1"/>
    <mergeCell ref="AF1:AK1"/>
    <mergeCell ref="AL1:AM1"/>
  </mergeCells>
  <conditionalFormatting sqref="AE1:AE19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80"/>
  <sheetViews>
    <sheetView workbookViewId="0"/>
  </sheetViews>
  <sheetFormatPr defaultRowHeight="15"/>
  <sheetData>
    <row r="1" spans="1:39">
      <c r="A1" s="1" t="s">
        <v>5578</v>
      </c>
      <c r="B1" s="1"/>
      <c r="C1" s="1"/>
      <c r="D1" s="1"/>
      <c r="E1" s="1"/>
      <c r="F1" s="1"/>
      <c r="G1" s="1"/>
      <c r="H1" s="1"/>
      <c r="I1" s="1"/>
      <c r="J1" s="1"/>
      <c r="K1" s="1" t="s">
        <v>5579</v>
      </c>
      <c r="L1" s="1"/>
      <c r="M1" s="1"/>
      <c r="N1" s="1"/>
      <c r="O1" s="1"/>
      <c r="P1" s="1" t="s">
        <v>5580</v>
      </c>
      <c r="Q1" s="1" t="s">
        <v>5581</v>
      </c>
      <c r="R1" s="1"/>
      <c r="S1" s="1"/>
      <c r="T1" s="1"/>
      <c r="U1" s="1"/>
      <c r="V1" s="1"/>
      <c r="W1" s="1"/>
      <c r="X1" s="1"/>
      <c r="Y1" s="1"/>
      <c r="Z1" s="1"/>
      <c r="AA1" s="1"/>
      <c r="AB1" s="1"/>
      <c r="AC1" s="1"/>
      <c r="AD1" s="1"/>
      <c r="AE1" s="1"/>
      <c r="AF1" s="1" t="s">
        <v>5582</v>
      </c>
      <c r="AG1" s="1"/>
      <c r="AH1" s="1"/>
      <c r="AI1" s="1"/>
      <c r="AJ1" s="1"/>
      <c r="AK1" s="1"/>
      <c r="AL1" s="1" t="s">
        <v>5583</v>
      </c>
      <c r="AM1" s="1"/>
    </row>
    <row r="2" spans="1:39">
      <c r="A2" s="6" t="s">
        <v>5093</v>
      </c>
      <c r="B2" s="6" t="s">
        <v>5094</v>
      </c>
      <c r="C2" s="6" t="s">
        <v>4586</v>
      </c>
      <c r="D2" s="6" t="s">
        <v>5095</v>
      </c>
      <c r="E2" s="6" t="s">
        <v>4588</v>
      </c>
      <c r="F2" s="6" t="s">
        <v>5096</v>
      </c>
      <c r="G2" s="6" t="s">
        <v>5584</v>
      </c>
      <c r="H2" s="6" t="s">
        <v>5585</v>
      </c>
      <c r="I2" s="6" t="s">
        <v>5099</v>
      </c>
      <c r="J2" s="6" t="s">
        <v>5586</v>
      </c>
      <c r="K2" s="6" t="s">
        <v>5100</v>
      </c>
      <c r="L2" s="6" t="s">
        <v>5101</v>
      </c>
      <c r="M2" s="6" t="s">
        <v>5102</v>
      </c>
      <c r="N2" s="6" t="s">
        <v>5103</v>
      </c>
      <c r="O2" s="6" t="s">
        <v>5104</v>
      </c>
      <c r="P2" s="6" t="s">
        <v>5105</v>
      </c>
      <c r="Q2" s="6" t="s">
        <v>5106</v>
      </c>
      <c r="R2" s="6" t="s">
        <v>5107</v>
      </c>
      <c r="S2" s="6" t="s">
        <v>5108</v>
      </c>
      <c r="T2" s="6" t="s">
        <v>5109</v>
      </c>
      <c r="U2" s="6" t="s">
        <v>5110</v>
      </c>
      <c r="V2" s="6" t="s">
        <v>5111</v>
      </c>
      <c r="W2" s="6" t="s">
        <v>5112</v>
      </c>
      <c r="X2" s="6" t="s">
        <v>5113</v>
      </c>
      <c r="Y2" s="6" t="s">
        <v>5114</v>
      </c>
      <c r="Z2" s="6" t="s">
        <v>5115</v>
      </c>
      <c r="AA2" s="6" t="s">
        <v>5116</v>
      </c>
      <c r="AB2" s="6" t="s">
        <v>5117</v>
      </c>
      <c r="AC2" s="6" t="s">
        <v>5118</v>
      </c>
      <c r="AD2" s="6" t="s">
        <v>5119</v>
      </c>
      <c r="AE2" s="6" t="s">
        <v>5120</v>
      </c>
      <c r="AF2" s="6" t="s">
        <v>5121</v>
      </c>
      <c r="AG2" s="6" t="s">
        <v>5122</v>
      </c>
      <c r="AH2" s="6" t="s">
        <v>5123</v>
      </c>
      <c r="AI2" s="6" t="s">
        <v>5124</v>
      </c>
      <c r="AJ2" s="6" t="s">
        <v>5125</v>
      </c>
      <c r="AK2" s="6" t="s">
        <v>5126</v>
      </c>
      <c r="AL2" s="6" t="s">
        <v>5127</v>
      </c>
      <c r="AM2" s="6" t="s">
        <v>4039</v>
      </c>
    </row>
    <row r="3" spans="1:39">
      <c r="A3" t="s">
        <v>5587</v>
      </c>
      <c r="B3" t="s">
        <v>4965</v>
      </c>
      <c r="C3" t="s">
        <v>4967</v>
      </c>
      <c r="D3">
        <v>0.1</v>
      </c>
      <c r="E3" t="s">
        <v>4970</v>
      </c>
      <c r="F3">
        <v>10</v>
      </c>
      <c r="K3" t="s">
        <v>5283</v>
      </c>
      <c r="L3" t="s">
        <v>6110</v>
      </c>
      <c r="M3" t="s">
        <v>6112</v>
      </c>
      <c r="N3">
        <v>8</v>
      </c>
      <c r="O3" t="s">
        <v>6176</v>
      </c>
      <c r="P3" t="s">
        <v>6260</v>
      </c>
      <c r="Q3">
        <v>11</v>
      </c>
      <c r="R3">
        <v>11</v>
      </c>
      <c r="S3">
        <v>-1.15</v>
      </c>
      <c r="T3">
        <v>2.35</v>
      </c>
      <c r="U3">
        <v>995.1900000000001</v>
      </c>
      <c r="V3">
        <v>340.64</v>
      </c>
      <c r="W3">
        <v>0.83</v>
      </c>
      <c r="X3">
        <v>3.03</v>
      </c>
      <c r="Y3">
        <v>13.35</v>
      </c>
      <c r="Z3">
        <v>1</v>
      </c>
      <c r="AA3" t="s">
        <v>5529</v>
      </c>
      <c r="AB3">
        <v>3</v>
      </c>
      <c r="AC3">
        <v>15</v>
      </c>
      <c r="AD3">
        <v>2</v>
      </c>
      <c r="AE3" t="s">
        <v>6781</v>
      </c>
      <c r="AF3" t="s">
        <v>5535</v>
      </c>
      <c r="AI3">
        <v>0</v>
      </c>
      <c r="AJ3">
        <v>0</v>
      </c>
      <c r="AK3" t="s">
        <v>6794</v>
      </c>
      <c r="AL3" t="s">
        <v>6794</v>
      </c>
      <c r="AM3" t="s">
        <v>6856</v>
      </c>
    </row>
    <row r="4" spans="1:39">
      <c r="A4" t="s">
        <v>5588</v>
      </c>
      <c r="B4" t="s">
        <v>4965</v>
      </c>
      <c r="C4" t="s">
        <v>4967</v>
      </c>
      <c r="D4">
        <v>0.3</v>
      </c>
      <c r="E4" t="s">
        <v>4970</v>
      </c>
      <c r="F4">
        <v>9.52</v>
      </c>
      <c r="K4" t="s">
        <v>5283</v>
      </c>
      <c r="L4" t="s">
        <v>6110</v>
      </c>
      <c r="M4" t="s">
        <v>6112</v>
      </c>
      <c r="N4">
        <v>8</v>
      </c>
      <c r="O4" t="s">
        <v>6176</v>
      </c>
      <c r="P4" t="s">
        <v>6261</v>
      </c>
      <c r="U4">
        <v>1009.18</v>
      </c>
      <c r="Y4">
        <v>0</v>
      </c>
      <c r="AE4" t="s">
        <v>6782</v>
      </c>
      <c r="AI4">
        <v>0</v>
      </c>
      <c r="AJ4">
        <v>0</v>
      </c>
      <c r="AK4" t="s">
        <v>6794</v>
      </c>
      <c r="AL4" t="s">
        <v>6794</v>
      </c>
      <c r="AM4" t="s">
        <v>6856</v>
      </c>
    </row>
    <row r="5" spans="1:39">
      <c r="A5" t="s">
        <v>5589</v>
      </c>
      <c r="B5" t="s">
        <v>4965</v>
      </c>
      <c r="C5" t="s">
        <v>4967</v>
      </c>
      <c r="D5">
        <v>0.42</v>
      </c>
      <c r="E5" t="s">
        <v>4970</v>
      </c>
      <c r="F5">
        <v>9.380000000000001</v>
      </c>
      <c r="K5" t="s">
        <v>5283</v>
      </c>
      <c r="M5" t="s">
        <v>6113</v>
      </c>
      <c r="N5">
        <v>8</v>
      </c>
      <c r="O5" t="s">
        <v>6177</v>
      </c>
      <c r="P5" t="s">
        <v>6262</v>
      </c>
      <c r="Q5">
        <v>9</v>
      </c>
      <c r="R5">
        <v>9</v>
      </c>
      <c r="S5">
        <v>-1.97</v>
      </c>
      <c r="T5">
        <v>1.53</v>
      </c>
      <c r="U5">
        <v>824.98</v>
      </c>
      <c r="V5">
        <v>282.44</v>
      </c>
      <c r="W5">
        <v>1.18</v>
      </c>
      <c r="X5">
        <v>3.39</v>
      </c>
      <c r="Y5">
        <v>13.35</v>
      </c>
      <c r="Z5">
        <v>1</v>
      </c>
      <c r="AA5" t="s">
        <v>5529</v>
      </c>
      <c r="AB5">
        <v>2</v>
      </c>
      <c r="AC5">
        <v>13</v>
      </c>
      <c r="AD5">
        <v>2</v>
      </c>
      <c r="AE5" t="s">
        <v>6783</v>
      </c>
      <c r="AF5" t="s">
        <v>5535</v>
      </c>
      <c r="AI5">
        <v>0</v>
      </c>
      <c r="AJ5">
        <v>0</v>
      </c>
      <c r="AK5" t="s">
        <v>6795</v>
      </c>
      <c r="AL5" t="s">
        <v>6795</v>
      </c>
      <c r="AM5" t="s">
        <v>6856</v>
      </c>
    </row>
    <row r="6" spans="1:39">
      <c r="A6" t="s">
        <v>5588</v>
      </c>
      <c r="B6" t="s">
        <v>4965</v>
      </c>
      <c r="C6" t="s">
        <v>4967</v>
      </c>
      <c r="D6">
        <v>0.5</v>
      </c>
      <c r="E6" t="s">
        <v>4970</v>
      </c>
      <c r="F6">
        <v>9.300000000000001</v>
      </c>
      <c r="K6" t="s">
        <v>5283</v>
      </c>
      <c r="M6" t="s">
        <v>6114</v>
      </c>
      <c r="N6">
        <v>8</v>
      </c>
      <c r="O6" t="s">
        <v>6178</v>
      </c>
      <c r="P6" t="s">
        <v>6261</v>
      </c>
      <c r="U6">
        <v>1009.18</v>
      </c>
      <c r="Y6">
        <v>0</v>
      </c>
      <c r="AE6" t="s">
        <v>6782</v>
      </c>
      <c r="AI6">
        <v>0</v>
      </c>
      <c r="AJ6">
        <v>0</v>
      </c>
      <c r="AK6" t="s">
        <v>6796</v>
      </c>
      <c r="AL6" t="s">
        <v>6796</v>
      </c>
      <c r="AM6" t="s">
        <v>6856</v>
      </c>
    </row>
    <row r="7" spans="1:39">
      <c r="A7" t="s">
        <v>5590</v>
      </c>
      <c r="B7" t="s">
        <v>4965</v>
      </c>
      <c r="C7" t="s">
        <v>4967</v>
      </c>
      <c r="D7">
        <v>0.67</v>
      </c>
      <c r="E7" t="s">
        <v>4970</v>
      </c>
      <c r="F7">
        <v>9.17</v>
      </c>
      <c r="K7" t="s">
        <v>5283</v>
      </c>
      <c r="M7" t="s">
        <v>6115</v>
      </c>
      <c r="N7">
        <v>8</v>
      </c>
      <c r="O7" t="s">
        <v>6179</v>
      </c>
      <c r="P7" t="s">
        <v>6263</v>
      </c>
      <c r="Q7">
        <v>13</v>
      </c>
      <c r="R7">
        <v>3</v>
      </c>
      <c r="S7">
        <v>3.73</v>
      </c>
      <c r="T7">
        <v>3.73</v>
      </c>
      <c r="U7">
        <v>766.97</v>
      </c>
      <c r="V7">
        <v>192.19</v>
      </c>
      <c r="W7">
        <v>4.79</v>
      </c>
      <c r="X7">
        <v>12.33</v>
      </c>
      <c r="Y7">
        <v>0</v>
      </c>
      <c r="Z7">
        <v>0</v>
      </c>
      <c r="AA7" t="s">
        <v>5529</v>
      </c>
      <c r="AB7">
        <v>2</v>
      </c>
      <c r="AC7">
        <v>20</v>
      </c>
      <c r="AD7">
        <v>1.936666666666667</v>
      </c>
      <c r="AE7" t="s">
        <v>6784</v>
      </c>
      <c r="AF7" t="s">
        <v>6792</v>
      </c>
      <c r="AI7">
        <v>0</v>
      </c>
      <c r="AJ7">
        <v>0</v>
      </c>
      <c r="AK7" t="s">
        <v>6795</v>
      </c>
      <c r="AL7" t="s">
        <v>6795</v>
      </c>
      <c r="AM7" t="s">
        <v>6856</v>
      </c>
    </row>
    <row r="8" spans="1:39">
      <c r="A8" t="s">
        <v>5587</v>
      </c>
      <c r="B8" t="s">
        <v>4965</v>
      </c>
      <c r="C8" t="s">
        <v>4967</v>
      </c>
      <c r="D8">
        <v>1.17</v>
      </c>
      <c r="E8" t="s">
        <v>4970</v>
      </c>
      <c r="F8">
        <v>8.93</v>
      </c>
      <c r="K8" t="s">
        <v>5283</v>
      </c>
      <c r="M8" t="s">
        <v>6115</v>
      </c>
      <c r="N8">
        <v>8</v>
      </c>
      <c r="O8" t="s">
        <v>6179</v>
      </c>
      <c r="P8" t="s">
        <v>6260</v>
      </c>
      <c r="Q8">
        <v>11</v>
      </c>
      <c r="R8">
        <v>11</v>
      </c>
      <c r="S8">
        <v>-1.15</v>
      </c>
      <c r="T8">
        <v>2.35</v>
      </c>
      <c r="U8">
        <v>995.1900000000001</v>
      </c>
      <c r="V8">
        <v>340.64</v>
      </c>
      <c r="W8">
        <v>0.83</v>
      </c>
      <c r="X8">
        <v>3.03</v>
      </c>
      <c r="Y8">
        <v>13.35</v>
      </c>
      <c r="Z8">
        <v>1</v>
      </c>
      <c r="AA8" t="s">
        <v>5529</v>
      </c>
      <c r="AB8">
        <v>3</v>
      </c>
      <c r="AC8">
        <v>15</v>
      </c>
      <c r="AD8">
        <v>2</v>
      </c>
      <c r="AE8" t="s">
        <v>6781</v>
      </c>
      <c r="AF8" t="s">
        <v>5535</v>
      </c>
      <c r="AI8">
        <v>0</v>
      </c>
      <c r="AJ8">
        <v>0</v>
      </c>
      <c r="AK8" t="s">
        <v>6795</v>
      </c>
      <c r="AL8" t="s">
        <v>6795</v>
      </c>
      <c r="AM8" t="s">
        <v>6856</v>
      </c>
    </row>
    <row r="9" spans="1:39">
      <c r="A9" t="s">
        <v>5588</v>
      </c>
      <c r="B9" t="s">
        <v>4965</v>
      </c>
      <c r="C9" t="s">
        <v>4967</v>
      </c>
      <c r="D9">
        <v>1.2</v>
      </c>
      <c r="E9" t="s">
        <v>4970</v>
      </c>
      <c r="F9">
        <v>8.92</v>
      </c>
      <c r="K9" t="s">
        <v>5283</v>
      </c>
      <c r="M9" t="s">
        <v>6115</v>
      </c>
      <c r="N9">
        <v>8</v>
      </c>
      <c r="O9" t="s">
        <v>6179</v>
      </c>
      <c r="P9" t="s">
        <v>6261</v>
      </c>
      <c r="U9">
        <v>1009.18</v>
      </c>
      <c r="Y9">
        <v>0</v>
      </c>
      <c r="AE9" t="s">
        <v>6782</v>
      </c>
      <c r="AI9">
        <v>0</v>
      </c>
      <c r="AJ9">
        <v>0</v>
      </c>
      <c r="AK9" t="s">
        <v>6795</v>
      </c>
      <c r="AL9" t="s">
        <v>6795</v>
      </c>
      <c r="AM9" t="s">
        <v>6856</v>
      </c>
    </row>
    <row r="10" spans="1:39">
      <c r="A10" t="s">
        <v>5591</v>
      </c>
      <c r="B10" t="s">
        <v>4965</v>
      </c>
      <c r="C10" t="s">
        <v>4967</v>
      </c>
      <c r="D10">
        <v>1.24</v>
      </c>
      <c r="E10" t="s">
        <v>4970</v>
      </c>
      <c r="F10">
        <v>8.91</v>
      </c>
      <c r="K10" t="s">
        <v>5283</v>
      </c>
      <c r="M10" t="s">
        <v>6113</v>
      </c>
      <c r="N10">
        <v>8</v>
      </c>
      <c r="O10" t="s">
        <v>6177</v>
      </c>
      <c r="P10" t="s">
        <v>6264</v>
      </c>
      <c r="Q10">
        <v>12</v>
      </c>
      <c r="R10">
        <v>5</v>
      </c>
      <c r="S10">
        <v>0.97</v>
      </c>
      <c r="T10">
        <v>4.51</v>
      </c>
      <c r="U10">
        <v>805.02</v>
      </c>
      <c r="V10">
        <v>182.83</v>
      </c>
      <c r="W10">
        <v>5.21</v>
      </c>
      <c r="X10">
        <v>3.88</v>
      </c>
      <c r="Y10">
        <v>0</v>
      </c>
      <c r="Z10">
        <v>0</v>
      </c>
      <c r="AA10" t="s">
        <v>5529</v>
      </c>
      <c r="AB10">
        <v>3</v>
      </c>
      <c r="AC10">
        <v>10</v>
      </c>
      <c r="AD10">
        <v>2.245</v>
      </c>
      <c r="AE10" t="s">
        <v>6785</v>
      </c>
      <c r="AF10" t="s">
        <v>5534</v>
      </c>
      <c r="AI10">
        <v>0</v>
      </c>
      <c r="AJ10">
        <v>0</v>
      </c>
      <c r="AK10" t="s">
        <v>6795</v>
      </c>
      <c r="AL10" t="s">
        <v>6795</v>
      </c>
      <c r="AM10" t="s">
        <v>6856</v>
      </c>
    </row>
    <row r="11" spans="1:39">
      <c r="A11" t="s">
        <v>5592</v>
      </c>
      <c r="B11" t="s">
        <v>4965</v>
      </c>
      <c r="C11" t="s">
        <v>4967</v>
      </c>
      <c r="D11">
        <v>1.49</v>
      </c>
      <c r="E11" t="s">
        <v>4970</v>
      </c>
      <c r="F11">
        <v>8.83</v>
      </c>
      <c r="K11" t="s">
        <v>5283</v>
      </c>
      <c r="M11" t="s">
        <v>6115</v>
      </c>
      <c r="N11">
        <v>8</v>
      </c>
      <c r="O11" t="s">
        <v>6179</v>
      </c>
      <c r="P11" t="s">
        <v>6265</v>
      </c>
      <c r="U11">
        <v>1023.21</v>
      </c>
      <c r="Y11">
        <v>0</v>
      </c>
      <c r="AE11" t="s">
        <v>6786</v>
      </c>
      <c r="AI11">
        <v>0</v>
      </c>
      <c r="AJ11">
        <v>0</v>
      </c>
      <c r="AK11" t="s">
        <v>6795</v>
      </c>
      <c r="AL11" t="s">
        <v>6795</v>
      </c>
      <c r="AM11" t="s">
        <v>6856</v>
      </c>
    </row>
    <row r="12" spans="1:39">
      <c r="A12" t="s">
        <v>5134</v>
      </c>
      <c r="B12" t="s">
        <v>4965</v>
      </c>
      <c r="C12" t="s">
        <v>4967</v>
      </c>
      <c r="D12">
        <v>2.4</v>
      </c>
      <c r="E12" t="s">
        <v>4970</v>
      </c>
      <c r="F12">
        <v>8.619999999999999</v>
      </c>
      <c r="K12" t="s">
        <v>5283</v>
      </c>
      <c r="L12" t="s">
        <v>5284</v>
      </c>
      <c r="M12" t="s">
        <v>5286</v>
      </c>
      <c r="N12">
        <v>9</v>
      </c>
      <c r="O12" t="s">
        <v>6180</v>
      </c>
      <c r="P12" t="s">
        <v>5387</v>
      </c>
      <c r="Q12">
        <v>6</v>
      </c>
      <c r="R12">
        <v>8</v>
      </c>
      <c r="S12">
        <v>-6.67</v>
      </c>
      <c r="T12">
        <v>1.03</v>
      </c>
      <c r="U12">
        <v>657.4</v>
      </c>
      <c r="V12">
        <v>253.65</v>
      </c>
      <c r="W12">
        <v>0.86</v>
      </c>
      <c r="X12">
        <v>1.06</v>
      </c>
      <c r="Y12">
        <v>0</v>
      </c>
      <c r="Z12">
        <v>2</v>
      </c>
      <c r="AA12" t="s">
        <v>5529</v>
      </c>
      <c r="AB12">
        <v>2</v>
      </c>
      <c r="AC12">
        <v>14</v>
      </c>
      <c r="AD12">
        <v>3</v>
      </c>
      <c r="AF12" t="s">
        <v>5534</v>
      </c>
      <c r="AI12">
        <v>0</v>
      </c>
      <c r="AJ12">
        <v>0</v>
      </c>
      <c r="AK12" t="s">
        <v>6797</v>
      </c>
      <c r="AL12" t="s">
        <v>6797</v>
      </c>
      <c r="AM12" t="s">
        <v>6856</v>
      </c>
    </row>
    <row r="13" spans="1:39">
      <c r="A13" t="s">
        <v>5593</v>
      </c>
      <c r="B13" t="s">
        <v>4965</v>
      </c>
      <c r="C13" t="s">
        <v>4967</v>
      </c>
      <c r="D13">
        <v>3</v>
      </c>
      <c r="E13" t="s">
        <v>4970</v>
      </c>
      <c r="F13">
        <v>8.52</v>
      </c>
      <c r="K13" t="s">
        <v>5283</v>
      </c>
      <c r="M13" t="s">
        <v>6116</v>
      </c>
      <c r="N13">
        <v>8</v>
      </c>
      <c r="O13" t="s">
        <v>6181</v>
      </c>
      <c r="P13" t="s">
        <v>6266</v>
      </c>
      <c r="Q13">
        <v>5</v>
      </c>
      <c r="R13">
        <v>4</v>
      </c>
      <c r="S13">
        <v>0.67</v>
      </c>
      <c r="T13">
        <v>6.42</v>
      </c>
      <c r="U13">
        <v>675.5700000000001</v>
      </c>
      <c r="V13">
        <v>145.77</v>
      </c>
      <c r="W13">
        <v>6.36</v>
      </c>
      <c r="X13">
        <v>1.06</v>
      </c>
      <c r="Y13">
        <v>1.37</v>
      </c>
      <c r="Z13">
        <v>6</v>
      </c>
      <c r="AA13" t="s">
        <v>5529</v>
      </c>
      <c r="AB13">
        <v>2</v>
      </c>
      <c r="AC13">
        <v>10</v>
      </c>
      <c r="AD13">
        <v>2</v>
      </c>
      <c r="AF13" t="s">
        <v>5534</v>
      </c>
      <c r="AI13">
        <v>0</v>
      </c>
      <c r="AJ13">
        <v>0</v>
      </c>
      <c r="AK13" t="s">
        <v>6798</v>
      </c>
      <c r="AL13" t="s">
        <v>6798</v>
      </c>
      <c r="AM13" t="s">
        <v>6856</v>
      </c>
    </row>
    <row r="14" spans="1:39">
      <c r="A14" t="s">
        <v>5593</v>
      </c>
      <c r="B14" t="s">
        <v>4965</v>
      </c>
      <c r="C14" t="s">
        <v>4967</v>
      </c>
      <c r="D14">
        <v>3</v>
      </c>
      <c r="E14" t="s">
        <v>4970</v>
      </c>
      <c r="F14">
        <v>8.52</v>
      </c>
      <c r="K14" t="s">
        <v>5283</v>
      </c>
      <c r="L14" t="s">
        <v>5284</v>
      </c>
      <c r="M14" t="s">
        <v>6117</v>
      </c>
      <c r="N14">
        <v>9</v>
      </c>
      <c r="O14" t="s">
        <v>6182</v>
      </c>
      <c r="P14" t="s">
        <v>6266</v>
      </c>
      <c r="Q14">
        <v>5</v>
      </c>
      <c r="R14">
        <v>4</v>
      </c>
      <c r="S14">
        <v>0.67</v>
      </c>
      <c r="T14">
        <v>6.42</v>
      </c>
      <c r="U14">
        <v>675.5700000000001</v>
      </c>
      <c r="V14">
        <v>145.77</v>
      </c>
      <c r="W14">
        <v>6.36</v>
      </c>
      <c r="X14">
        <v>1.06</v>
      </c>
      <c r="Y14">
        <v>1.37</v>
      </c>
      <c r="Z14">
        <v>6</v>
      </c>
      <c r="AA14" t="s">
        <v>5529</v>
      </c>
      <c r="AB14">
        <v>2</v>
      </c>
      <c r="AC14">
        <v>10</v>
      </c>
      <c r="AD14">
        <v>2</v>
      </c>
      <c r="AF14" t="s">
        <v>5534</v>
      </c>
      <c r="AI14">
        <v>0</v>
      </c>
      <c r="AJ14">
        <v>0</v>
      </c>
      <c r="AK14" t="s">
        <v>5546</v>
      </c>
      <c r="AL14" t="s">
        <v>5546</v>
      </c>
      <c r="AM14" t="s">
        <v>6856</v>
      </c>
    </row>
    <row r="15" spans="1:39">
      <c r="A15" t="s">
        <v>5589</v>
      </c>
      <c r="B15" t="s">
        <v>4965</v>
      </c>
      <c r="C15" t="s">
        <v>4967</v>
      </c>
      <c r="D15">
        <v>3</v>
      </c>
      <c r="E15" t="s">
        <v>4970</v>
      </c>
      <c r="F15">
        <v>8.52</v>
      </c>
      <c r="K15" t="s">
        <v>5283</v>
      </c>
      <c r="M15" t="s">
        <v>6118</v>
      </c>
      <c r="N15">
        <v>8</v>
      </c>
      <c r="O15" t="s">
        <v>6183</v>
      </c>
      <c r="P15" t="s">
        <v>6262</v>
      </c>
      <c r="Q15">
        <v>9</v>
      </c>
      <c r="R15">
        <v>9</v>
      </c>
      <c r="S15">
        <v>-1.97</v>
      </c>
      <c r="T15">
        <v>1.53</v>
      </c>
      <c r="U15">
        <v>824.98</v>
      </c>
      <c r="V15">
        <v>282.44</v>
      </c>
      <c r="W15">
        <v>1.18</v>
      </c>
      <c r="X15">
        <v>3.39</v>
      </c>
      <c r="Y15">
        <v>13.35</v>
      </c>
      <c r="Z15">
        <v>1</v>
      </c>
      <c r="AA15" t="s">
        <v>5529</v>
      </c>
      <c r="AB15">
        <v>2</v>
      </c>
      <c r="AC15">
        <v>13</v>
      </c>
      <c r="AD15">
        <v>2</v>
      </c>
      <c r="AE15" t="s">
        <v>6783</v>
      </c>
      <c r="AF15" t="s">
        <v>5535</v>
      </c>
      <c r="AI15">
        <v>0</v>
      </c>
      <c r="AJ15">
        <v>0</v>
      </c>
      <c r="AK15" t="s">
        <v>6795</v>
      </c>
      <c r="AL15" t="s">
        <v>6795</v>
      </c>
      <c r="AM15" t="s">
        <v>6856</v>
      </c>
    </row>
    <row r="16" spans="1:39">
      <c r="A16" t="s">
        <v>5591</v>
      </c>
      <c r="B16" t="s">
        <v>4965</v>
      </c>
      <c r="C16" t="s">
        <v>4967</v>
      </c>
      <c r="D16">
        <v>3.4</v>
      </c>
      <c r="E16" t="s">
        <v>4970</v>
      </c>
      <c r="F16">
        <v>8.470000000000001</v>
      </c>
      <c r="K16" t="s">
        <v>5283</v>
      </c>
      <c r="L16" t="s">
        <v>6110</v>
      </c>
      <c r="M16" t="s">
        <v>6112</v>
      </c>
      <c r="N16">
        <v>8</v>
      </c>
      <c r="O16" t="s">
        <v>6176</v>
      </c>
      <c r="P16" t="s">
        <v>6264</v>
      </c>
      <c r="Q16">
        <v>12</v>
      </c>
      <c r="R16">
        <v>5</v>
      </c>
      <c r="S16">
        <v>0.97</v>
      </c>
      <c r="T16">
        <v>4.51</v>
      </c>
      <c r="U16">
        <v>805.02</v>
      </c>
      <c r="V16">
        <v>182.83</v>
      </c>
      <c r="W16">
        <v>5.21</v>
      </c>
      <c r="X16">
        <v>3.88</v>
      </c>
      <c r="Y16">
        <v>0</v>
      </c>
      <c r="Z16">
        <v>0</v>
      </c>
      <c r="AA16" t="s">
        <v>5529</v>
      </c>
      <c r="AB16">
        <v>3</v>
      </c>
      <c r="AC16">
        <v>10</v>
      </c>
      <c r="AD16">
        <v>2.245</v>
      </c>
      <c r="AE16" t="s">
        <v>6785</v>
      </c>
      <c r="AF16" t="s">
        <v>5534</v>
      </c>
      <c r="AI16">
        <v>0</v>
      </c>
      <c r="AJ16">
        <v>0</v>
      </c>
      <c r="AK16" t="s">
        <v>6794</v>
      </c>
      <c r="AL16" t="s">
        <v>6794</v>
      </c>
      <c r="AM16" t="s">
        <v>6856</v>
      </c>
    </row>
    <row r="17" spans="1:39">
      <c r="A17" t="s">
        <v>5594</v>
      </c>
      <c r="B17" t="s">
        <v>4965</v>
      </c>
      <c r="C17" t="s">
        <v>4967</v>
      </c>
      <c r="D17">
        <v>4.5</v>
      </c>
      <c r="E17" t="s">
        <v>4970</v>
      </c>
      <c r="F17">
        <v>8.346787486224656</v>
      </c>
      <c r="J17" t="s">
        <v>6109</v>
      </c>
      <c r="K17" t="s">
        <v>5283</v>
      </c>
      <c r="L17" t="s">
        <v>5284</v>
      </c>
      <c r="M17" t="s">
        <v>5285</v>
      </c>
      <c r="N17">
        <v>9</v>
      </c>
      <c r="O17" t="s">
        <v>6184</v>
      </c>
      <c r="P17" t="s">
        <v>6267</v>
      </c>
      <c r="Q17">
        <v>5</v>
      </c>
      <c r="R17">
        <v>2</v>
      </c>
      <c r="S17">
        <v>0.8</v>
      </c>
      <c r="T17">
        <v>4.29</v>
      </c>
      <c r="U17">
        <v>368.51</v>
      </c>
      <c r="V17">
        <v>83.83</v>
      </c>
      <c r="W17">
        <v>4.77</v>
      </c>
      <c r="X17">
        <v>1.8</v>
      </c>
      <c r="Y17">
        <v>0</v>
      </c>
      <c r="Z17">
        <v>0</v>
      </c>
      <c r="AA17" t="s">
        <v>5529</v>
      </c>
      <c r="AB17">
        <v>0</v>
      </c>
      <c r="AC17">
        <v>16</v>
      </c>
      <c r="AD17">
        <v>4.794214285714286</v>
      </c>
      <c r="AF17" t="s">
        <v>5534</v>
      </c>
      <c r="AI17">
        <v>0</v>
      </c>
      <c r="AJ17">
        <v>0</v>
      </c>
      <c r="AK17" t="s">
        <v>6799</v>
      </c>
      <c r="AL17" t="s">
        <v>6799</v>
      </c>
      <c r="AM17" t="s">
        <v>6856</v>
      </c>
    </row>
    <row r="18" spans="1:39">
      <c r="A18" t="s">
        <v>5595</v>
      </c>
      <c r="B18" t="s">
        <v>4965</v>
      </c>
      <c r="C18" t="s">
        <v>4967</v>
      </c>
      <c r="D18">
        <v>5</v>
      </c>
      <c r="E18" t="s">
        <v>4970</v>
      </c>
      <c r="F18">
        <v>8.300000000000001</v>
      </c>
      <c r="K18" t="s">
        <v>5283</v>
      </c>
      <c r="M18" t="s">
        <v>6116</v>
      </c>
      <c r="N18">
        <v>8</v>
      </c>
      <c r="O18" t="s">
        <v>6181</v>
      </c>
      <c r="P18" t="s">
        <v>6268</v>
      </c>
      <c r="Q18">
        <v>7</v>
      </c>
      <c r="R18">
        <v>4</v>
      </c>
      <c r="S18">
        <v>1.47</v>
      </c>
      <c r="T18">
        <v>7.65</v>
      </c>
      <c r="U18">
        <v>826.77</v>
      </c>
      <c r="V18">
        <v>167.89</v>
      </c>
      <c r="W18">
        <v>8.640000000000001</v>
      </c>
      <c r="X18">
        <v>0.19</v>
      </c>
      <c r="Y18">
        <v>2.44</v>
      </c>
      <c r="Z18">
        <v>7</v>
      </c>
      <c r="AA18" t="s">
        <v>5529</v>
      </c>
      <c r="AB18">
        <v>2</v>
      </c>
      <c r="AC18">
        <v>14</v>
      </c>
      <c r="AD18">
        <v>2</v>
      </c>
      <c r="AF18" t="s">
        <v>5534</v>
      </c>
      <c r="AI18">
        <v>0</v>
      </c>
      <c r="AJ18">
        <v>0</v>
      </c>
      <c r="AK18" t="s">
        <v>6798</v>
      </c>
      <c r="AL18" t="s">
        <v>6798</v>
      </c>
      <c r="AM18" t="s">
        <v>6856</v>
      </c>
    </row>
    <row r="19" spans="1:39">
      <c r="A19" t="s">
        <v>5595</v>
      </c>
      <c r="B19" t="s">
        <v>4965</v>
      </c>
      <c r="C19" t="s">
        <v>4967</v>
      </c>
      <c r="D19">
        <v>5</v>
      </c>
      <c r="E19" t="s">
        <v>4970</v>
      </c>
      <c r="F19">
        <v>8.300000000000001</v>
      </c>
      <c r="K19" t="s">
        <v>5283</v>
      </c>
      <c r="L19" t="s">
        <v>5284</v>
      </c>
      <c r="M19" t="s">
        <v>6117</v>
      </c>
      <c r="N19">
        <v>9</v>
      </c>
      <c r="O19" t="s">
        <v>6182</v>
      </c>
      <c r="P19" t="s">
        <v>6268</v>
      </c>
      <c r="Q19">
        <v>7</v>
      </c>
      <c r="R19">
        <v>4</v>
      </c>
      <c r="S19">
        <v>1.47</v>
      </c>
      <c r="T19">
        <v>7.65</v>
      </c>
      <c r="U19">
        <v>826.77</v>
      </c>
      <c r="V19">
        <v>167.89</v>
      </c>
      <c r="W19">
        <v>8.640000000000001</v>
      </c>
      <c r="X19">
        <v>0.19</v>
      </c>
      <c r="Y19">
        <v>2.44</v>
      </c>
      <c r="Z19">
        <v>7</v>
      </c>
      <c r="AA19" t="s">
        <v>5529</v>
      </c>
      <c r="AB19">
        <v>2</v>
      </c>
      <c r="AC19">
        <v>14</v>
      </c>
      <c r="AD19">
        <v>2</v>
      </c>
      <c r="AF19" t="s">
        <v>5534</v>
      </c>
      <c r="AI19">
        <v>0</v>
      </c>
      <c r="AJ19">
        <v>0</v>
      </c>
      <c r="AK19" t="s">
        <v>5546</v>
      </c>
      <c r="AL19" t="s">
        <v>5546</v>
      </c>
      <c r="AM19" t="s">
        <v>6856</v>
      </c>
    </row>
    <row r="20" spans="1:39">
      <c r="A20" t="s">
        <v>5596</v>
      </c>
      <c r="B20" t="s">
        <v>4965</v>
      </c>
      <c r="C20" t="s">
        <v>4967</v>
      </c>
      <c r="D20">
        <v>5</v>
      </c>
      <c r="E20" t="s">
        <v>4970</v>
      </c>
      <c r="F20">
        <v>8.300000000000001</v>
      </c>
      <c r="K20" t="s">
        <v>5283</v>
      </c>
      <c r="M20" t="s">
        <v>6116</v>
      </c>
      <c r="N20">
        <v>8</v>
      </c>
      <c r="O20" t="s">
        <v>6181</v>
      </c>
      <c r="P20" t="s">
        <v>6269</v>
      </c>
      <c r="Q20">
        <v>5</v>
      </c>
      <c r="R20">
        <v>4</v>
      </c>
      <c r="S20">
        <v>0.1</v>
      </c>
      <c r="T20">
        <v>6.45</v>
      </c>
      <c r="U20">
        <v>728.37</v>
      </c>
      <c r="V20">
        <v>145.77</v>
      </c>
      <c r="W20">
        <v>6.88</v>
      </c>
      <c r="X20">
        <v>1.01</v>
      </c>
      <c r="Y20">
        <v>1.36</v>
      </c>
      <c r="Z20">
        <v>5</v>
      </c>
      <c r="AA20" t="s">
        <v>5529</v>
      </c>
      <c r="AB20">
        <v>2</v>
      </c>
      <c r="AC20">
        <v>10</v>
      </c>
      <c r="AD20">
        <v>2</v>
      </c>
      <c r="AF20" t="s">
        <v>5534</v>
      </c>
      <c r="AI20">
        <v>0</v>
      </c>
      <c r="AJ20">
        <v>0</v>
      </c>
      <c r="AK20" t="s">
        <v>6798</v>
      </c>
      <c r="AL20" t="s">
        <v>6798</v>
      </c>
      <c r="AM20" t="s">
        <v>6856</v>
      </c>
    </row>
    <row r="21" spans="1:39">
      <c r="A21" t="s">
        <v>5597</v>
      </c>
      <c r="B21" t="s">
        <v>4965</v>
      </c>
      <c r="C21" t="s">
        <v>4967</v>
      </c>
      <c r="D21">
        <v>5</v>
      </c>
      <c r="E21" t="s">
        <v>4970</v>
      </c>
      <c r="F21">
        <v>8.300000000000001</v>
      </c>
      <c r="K21" t="s">
        <v>5283</v>
      </c>
      <c r="M21" t="s">
        <v>6119</v>
      </c>
      <c r="N21">
        <v>8</v>
      </c>
      <c r="O21" t="s">
        <v>6185</v>
      </c>
      <c r="P21" t="s">
        <v>6270</v>
      </c>
      <c r="Q21">
        <v>6</v>
      </c>
      <c r="R21">
        <v>4</v>
      </c>
      <c r="S21">
        <v>2.47</v>
      </c>
      <c r="T21">
        <v>8.970000000000001</v>
      </c>
      <c r="U21">
        <v>935.4</v>
      </c>
      <c r="V21">
        <v>162.84</v>
      </c>
      <c r="W21">
        <v>9.779999999999999</v>
      </c>
      <c r="X21">
        <v>-1.14</v>
      </c>
      <c r="Y21">
        <v>1.37</v>
      </c>
      <c r="Z21">
        <v>7</v>
      </c>
      <c r="AA21" t="s">
        <v>5529</v>
      </c>
      <c r="AB21">
        <v>2</v>
      </c>
      <c r="AC21">
        <v>11</v>
      </c>
      <c r="AD21">
        <v>1.765</v>
      </c>
      <c r="AF21" t="s">
        <v>5534</v>
      </c>
      <c r="AI21">
        <v>0</v>
      </c>
      <c r="AJ21">
        <v>0</v>
      </c>
      <c r="AK21" t="s">
        <v>6800</v>
      </c>
      <c r="AL21" t="s">
        <v>6800</v>
      </c>
      <c r="AM21" t="s">
        <v>6856</v>
      </c>
    </row>
    <row r="22" spans="1:39">
      <c r="A22" t="s">
        <v>5598</v>
      </c>
      <c r="B22" t="s">
        <v>4965</v>
      </c>
      <c r="C22" t="s">
        <v>4967</v>
      </c>
      <c r="D22">
        <v>5</v>
      </c>
      <c r="E22" t="s">
        <v>4970</v>
      </c>
      <c r="F22">
        <v>8.300000000000001</v>
      </c>
      <c r="K22" t="s">
        <v>5283</v>
      </c>
      <c r="M22" t="s">
        <v>5291</v>
      </c>
      <c r="N22">
        <v>8</v>
      </c>
      <c r="O22" t="s">
        <v>5336</v>
      </c>
      <c r="P22" t="s">
        <v>6271</v>
      </c>
      <c r="Q22">
        <v>7</v>
      </c>
      <c r="R22">
        <v>4</v>
      </c>
      <c r="S22">
        <v>0.82</v>
      </c>
      <c r="T22">
        <v>7</v>
      </c>
      <c r="U22">
        <v>812.75</v>
      </c>
      <c r="V22">
        <v>167.89</v>
      </c>
      <c r="W22">
        <v>8.44</v>
      </c>
      <c r="X22">
        <v>0.17</v>
      </c>
      <c r="Y22">
        <v>2.04</v>
      </c>
      <c r="Z22">
        <v>7</v>
      </c>
      <c r="AA22" t="s">
        <v>5529</v>
      </c>
      <c r="AB22">
        <v>2</v>
      </c>
      <c r="AC22">
        <v>13</v>
      </c>
      <c r="AD22">
        <v>2</v>
      </c>
      <c r="AF22" t="s">
        <v>5534</v>
      </c>
      <c r="AI22">
        <v>0</v>
      </c>
      <c r="AJ22">
        <v>0</v>
      </c>
      <c r="AK22" t="s">
        <v>5543</v>
      </c>
      <c r="AL22" t="s">
        <v>5543</v>
      </c>
      <c r="AM22" t="s">
        <v>6856</v>
      </c>
    </row>
    <row r="23" spans="1:39">
      <c r="A23" t="s">
        <v>5598</v>
      </c>
      <c r="B23" t="s">
        <v>4965</v>
      </c>
      <c r="C23" t="s">
        <v>4967</v>
      </c>
      <c r="D23">
        <v>5</v>
      </c>
      <c r="E23" t="s">
        <v>4970</v>
      </c>
      <c r="F23">
        <v>8.300000000000001</v>
      </c>
      <c r="K23" t="s">
        <v>5283</v>
      </c>
      <c r="L23" t="s">
        <v>5284</v>
      </c>
      <c r="M23" t="s">
        <v>5286</v>
      </c>
      <c r="N23">
        <v>9</v>
      </c>
      <c r="O23" t="s">
        <v>6180</v>
      </c>
      <c r="P23" t="s">
        <v>6271</v>
      </c>
      <c r="Q23">
        <v>7</v>
      </c>
      <c r="R23">
        <v>4</v>
      </c>
      <c r="S23">
        <v>0.82</v>
      </c>
      <c r="T23">
        <v>7</v>
      </c>
      <c r="U23">
        <v>812.75</v>
      </c>
      <c r="V23">
        <v>167.89</v>
      </c>
      <c r="W23">
        <v>8.44</v>
      </c>
      <c r="X23">
        <v>0.17</v>
      </c>
      <c r="Y23">
        <v>2.04</v>
      </c>
      <c r="Z23">
        <v>7</v>
      </c>
      <c r="AA23" t="s">
        <v>5529</v>
      </c>
      <c r="AB23">
        <v>2</v>
      </c>
      <c r="AC23">
        <v>13</v>
      </c>
      <c r="AD23">
        <v>2</v>
      </c>
      <c r="AF23" t="s">
        <v>5534</v>
      </c>
      <c r="AI23">
        <v>0</v>
      </c>
      <c r="AJ23">
        <v>0</v>
      </c>
      <c r="AK23" t="s">
        <v>6797</v>
      </c>
      <c r="AL23" t="s">
        <v>6797</v>
      </c>
      <c r="AM23" t="s">
        <v>6856</v>
      </c>
    </row>
    <row r="24" spans="1:39">
      <c r="A24" t="s">
        <v>5599</v>
      </c>
      <c r="B24" t="s">
        <v>4965</v>
      </c>
      <c r="C24" t="s">
        <v>4967</v>
      </c>
      <c r="D24">
        <v>6</v>
      </c>
      <c r="E24" t="s">
        <v>4970</v>
      </c>
      <c r="F24">
        <v>8.220000000000001</v>
      </c>
      <c r="K24" t="s">
        <v>5283</v>
      </c>
      <c r="L24" t="s">
        <v>5284</v>
      </c>
      <c r="M24" t="s">
        <v>5302</v>
      </c>
      <c r="N24">
        <v>9</v>
      </c>
      <c r="O24" t="s">
        <v>5353</v>
      </c>
      <c r="P24" t="s">
        <v>6272</v>
      </c>
      <c r="Q24">
        <v>4</v>
      </c>
      <c r="R24">
        <v>3</v>
      </c>
      <c r="S24">
        <v>0.07000000000000001</v>
      </c>
      <c r="T24">
        <v>4.5</v>
      </c>
      <c r="U24">
        <v>657.29</v>
      </c>
      <c r="V24">
        <v>117.69</v>
      </c>
      <c r="W24">
        <v>6.19</v>
      </c>
      <c r="X24">
        <v>1.01</v>
      </c>
      <c r="Y24">
        <v>0</v>
      </c>
      <c r="Z24">
        <v>3</v>
      </c>
      <c r="AA24" t="s">
        <v>5529</v>
      </c>
      <c r="AB24">
        <v>2</v>
      </c>
      <c r="AC24">
        <v>8</v>
      </c>
      <c r="AD24">
        <v>2.493666666666667</v>
      </c>
      <c r="AF24" t="s">
        <v>5534</v>
      </c>
      <c r="AI24">
        <v>0</v>
      </c>
      <c r="AJ24">
        <v>0</v>
      </c>
      <c r="AK24" t="s">
        <v>5557</v>
      </c>
      <c r="AL24" t="s">
        <v>5557</v>
      </c>
      <c r="AM24" t="s">
        <v>6856</v>
      </c>
    </row>
    <row r="25" spans="1:39">
      <c r="A25" t="s">
        <v>5595</v>
      </c>
      <c r="B25" t="s">
        <v>4965</v>
      </c>
      <c r="C25" t="s">
        <v>4967</v>
      </c>
      <c r="D25">
        <v>7</v>
      </c>
      <c r="E25" t="s">
        <v>4970</v>
      </c>
      <c r="F25">
        <v>8.15</v>
      </c>
      <c r="K25" t="s">
        <v>5283</v>
      </c>
      <c r="M25" t="s">
        <v>6116</v>
      </c>
      <c r="N25">
        <v>8</v>
      </c>
      <c r="O25" t="s">
        <v>6181</v>
      </c>
      <c r="P25" t="s">
        <v>6268</v>
      </c>
      <c r="Q25">
        <v>7</v>
      </c>
      <c r="R25">
        <v>4</v>
      </c>
      <c r="S25">
        <v>1.47</v>
      </c>
      <c r="T25">
        <v>7.65</v>
      </c>
      <c r="U25">
        <v>826.77</v>
      </c>
      <c r="V25">
        <v>167.89</v>
      </c>
      <c r="W25">
        <v>8.640000000000001</v>
      </c>
      <c r="X25">
        <v>0.19</v>
      </c>
      <c r="Y25">
        <v>2.44</v>
      </c>
      <c r="Z25">
        <v>7</v>
      </c>
      <c r="AA25" t="s">
        <v>5529</v>
      </c>
      <c r="AB25">
        <v>2</v>
      </c>
      <c r="AC25">
        <v>14</v>
      </c>
      <c r="AD25">
        <v>2</v>
      </c>
      <c r="AF25" t="s">
        <v>5534</v>
      </c>
      <c r="AI25">
        <v>0</v>
      </c>
      <c r="AJ25">
        <v>0</v>
      </c>
      <c r="AK25" t="s">
        <v>6798</v>
      </c>
      <c r="AL25" t="s">
        <v>6798</v>
      </c>
      <c r="AM25" t="s">
        <v>6856</v>
      </c>
    </row>
    <row r="26" spans="1:39">
      <c r="A26" t="s">
        <v>5600</v>
      </c>
      <c r="B26" t="s">
        <v>4965</v>
      </c>
      <c r="C26" t="s">
        <v>4967</v>
      </c>
      <c r="D26">
        <v>7</v>
      </c>
      <c r="E26" t="s">
        <v>4970</v>
      </c>
      <c r="F26">
        <v>8.15</v>
      </c>
      <c r="K26" t="s">
        <v>5283</v>
      </c>
      <c r="M26" t="s">
        <v>6120</v>
      </c>
      <c r="N26">
        <v>8</v>
      </c>
      <c r="O26" t="s">
        <v>6186</v>
      </c>
      <c r="P26" t="s">
        <v>6273</v>
      </c>
      <c r="Q26">
        <v>3</v>
      </c>
      <c r="R26">
        <v>3</v>
      </c>
      <c r="S26">
        <v>-1.67</v>
      </c>
      <c r="T26">
        <v>3.83</v>
      </c>
      <c r="U26">
        <v>484.19</v>
      </c>
      <c r="V26">
        <v>107.72</v>
      </c>
      <c r="W26">
        <v>5.09</v>
      </c>
      <c r="X26">
        <v>-1.24</v>
      </c>
      <c r="Y26">
        <v>1.11</v>
      </c>
      <c r="Z26">
        <v>3</v>
      </c>
      <c r="AA26" t="s">
        <v>5529</v>
      </c>
      <c r="AB26">
        <v>1</v>
      </c>
      <c r="AC26">
        <v>5</v>
      </c>
      <c r="AD26">
        <v>3.273928571428572</v>
      </c>
      <c r="AF26" t="s">
        <v>5534</v>
      </c>
      <c r="AI26">
        <v>0</v>
      </c>
      <c r="AJ26">
        <v>0</v>
      </c>
      <c r="AK26" t="s">
        <v>6801</v>
      </c>
      <c r="AL26" t="s">
        <v>6801</v>
      </c>
      <c r="AM26" t="s">
        <v>6856</v>
      </c>
    </row>
    <row r="27" spans="1:39">
      <c r="A27" t="s">
        <v>5601</v>
      </c>
      <c r="B27" t="s">
        <v>4965</v>
      </c>
      <c r="C27" t="s">
        <v>4967</v>
      </c>
      <c r="D27">
        <v>7</v>
      </c>
      <c r="E27" t="s">
        <v>4970</v>
      </c>
      <c r="F27">
        <v>8.15</v>
      </c>
      <c r="K27" t="s">
        <v>5283</v>
      </c>
      <c r="L27" t="s">
        <v>5284</v>
      </c>
      <c r="M27" t="s">
        <v>5286</v>
      </c>
      <c r="N27">
        <v>9</v>
      </c>
      <c r="O27" t="s">
        <v>5330</v>
      </c>
      <c r="P27" t="s">
        <v>6274</v>
      </c>
      <c r="Q27">
        <v>7</v>
      </c>
      <c r="R27">
        <v>4</v>
      </c>
      <c r="S27">
        <v>1.47</v>
      </c>
      <c r="T27">
        <v>7.65</v>
      </c>
      <c r="U27">
        <v>826.77</v>
      </c>
      <c r="V27">
        <v>167.89</v>
      </c>
      <c r="W27">
        <v>8.640000000000001</v>
      </c>
      <c r="X27">
        <v>0.19</v>
      </c>
      <c r="Y27">
        <v>2.44</v>
      </c>
      <c r="Z27">
        <v>7</v>
      </c>
      <c r="AA27" t="s">
        <v>5529</v>
      </c>
      <c r="AB27">
        <v>2</v>
      </c>
      <c r="AC27">
        <v>14</v>
      </c>
      <c r="AD27">
        <v>2</v>
      </c>
      <c r="AF27" t="s">
        <v>5534</v>
      </c>
      <c r="AI27">
        <v>0</v>
      </c>
      <c r="AJ27">
        <v>0</v>
      </c>
      <c r="AK27" t="s">
        <v>5537</v>
      </c>
      <c r="AL27" t="s">
        <v>5537</v>
      </c>
      <c r="AM27" t="s">
        <v>6856</v>
      </c>
    </row>
    <row r="28" spans="1:39">
      <c r="A28" t="s">
        <v>5602</v>
      </c>
      <c r="B28" t="s">
        <v>4965</v>
      </c>
      <c r="C28" t="s">
        <v>4967</v>
      </c>
      <c r="D28">
        <v>9</v>
      </c>
      <c r="E28" t="s">
        <v>4970</v>
      </c>
      <c r="F28">
        <v>8.050000000000001</v>
      </c>
      <c r="K28" t="s">
        <v>5283</v>
      </c>
      <c r="M28" t="s">
        <v>6119</v>
      </c>
      <c r="N28">
        <v>8</v>
      </c>
      <c r="O28" t="s">
        <v>6185</v>
      </c>
      <c r="P28" t="s">
        <v>6275</v>
      </c>
      <c r="Q28">
        <v>8</v>
      </c>
      <c r="R28">
        <v>3</v>
      </c>
      <c r="S28">
        <v>-0.39</v>
      </c>
      <c r="T28">
        <v>5.36</v>
      </c>
      <c r="U28">
        <v>693.62</v>
      </c>
      <c r="V28">
        <v>167.22</v>
      </c>
      <c r="W28">
        <v>5.58</v>
      </c>
      <c r="X28">
        <v>-0.84</v>
      </c>
      <c r="Y28">
        <v>0</v>
      </c>
      <c r="Z28">
        <v>5</v>
      </c>
      <c r="AA28" t="s">
        <v>5529</v>
      </c>
      <c r="AB28">
        <v>2</v>
      </c>
      <c r="AC28">
        <v>12</v>
      </c>
      <c r="AD28">
        <v>2.166666666666667</v>
      </c>
      <c r="AF28" t="s">
        <v>5534</v>
      </c>
      <c r="AI28">
        <v>0</v>
      </c>
      <c r="AJ28">
        <v>0</v>
      </c>
      <c r="AK28" t="s">
        <v>6800</v>
      </c>
      <c r="AL28" t="s">
        <v>6800</v>
      </c>
      <c r="AM28" t="s">
        <v>6856</v>
      </c>
    </row>
    <row r="29" spans="1:39">
      <c r="A29" t="s">
        <v>5603</v>
      </c>
      <c r="B29" t="s">
        <v>4965</v>
      </c>
      <c r="C29" t="s">
        <v>4967</v>
      </c>
      <c r="D29">
        <v>10</v>
      </c>
      <c r="E29" t="s">
        <v>4970</v>
      </c>
      <c r="F29">
        <v>8</v>
      </c>
      <c r="K29" t="s">
        <v>5283</v>
      </c>
      <c r="L29" t="s">
        <v>5284</v>
      </c>
      <c r="M29" t="s">
        <v>6121</v>
      </c>
      <c r="N29">
        <v>9</v>
      </c>
      <c r="O29" t="s">
        <v>6187</v>
      </c>
      <c r="P29" t="s">
        <v>6276</v>
      </c>
      <c r="Q29">
        <v>6</v>
      </c>
      <c r="R29">
        <v>3</v>
      </c>
      <c r="S29">
        <v>1.04</v>
      </c>
      <c r="T29">
        <v>3.06</v>
      </c>
      <c r="U29">
        <v>653.01</v>
      </c>
      <c r="V29">
        <v>138.09</v>
      </c>
      <c r="W29">
        <v>4.53</v>
      </c>
      <c r="X29">
        <v>4.07</v>
      </c>
      <c r="Y29">
        <v>3.94</v>
      </c>
      <c r="Z29">
        <v>4</v>
      </c>
      <c r="AA29" t="s">
        <v>5529</v>
      </c>
      <c r="AB29">
        <v>1</v>
      </c>
      <c r="AC29">
        <v>7</v>
      </c>
      <c r="AD29">
        <v>3.136666666666667</v>
      </c>
      <c r="AF29" t="s">
        <v>5534</v>
      </c>
      <c r="AI29">
        <v>0</v>
      </c>
      <c r="AJ29">
        <v>0</v>
      </c>
      <c r="AK29" t="s">
        <v>6802</v>
      </c>
      <c r="AL29" t="s">
        <v>6802</v>
      </c>
      <c r="AM29" t="s">
        <v>6856</v>
      </c>
    </row>
    <row r="30" spans="1:39">
      <c r="A30" t="s">
        <v>5604</v>
      </c>
      <c r="B30" t="s">
        <v>4965</v>
      </c>
      <c r="C30" t="s">
        <v>4967</v>
      </c>
      <c r="D30">
        <v>11</v>
      </c>
      <c r="E30" t="s">
        <v>4970</v>
      </c>
      <c r="F30">
        <v>7.96</v>
      </c>
      <c r="K30" t="s">
        <v>5283</v>
      </c>
      <c r="M30" t="s">
        <v>6116</v>
      </c>
      <c r="N30">
        <v>8</v>
      </c>
      <c r="O30" t="s">
        <v>6181</v>
      </c>
      <c r="P30" t="s">
        <v>6277</v>
      </c>
      <c r="Q30">
        <v>7</v>
      </c>
      <c r="R30">
        <v>4</v>
      </c>
      <c r="S30">
        <v>-0.48</v>
      </c>
      <c r="T30">
        <v>5.86</v>
      </c>
      <c r="U30">
        <v>707.51</v>
      </c>
      <c r="V30">
        <v>172.07</v>
      </c>
      <c r="W30">
        <v>5.9</v>
      </c>
      <c r="X30">
        <v>0.75</v>
      </c>
      <c r="Y30">
        <v>1.38</v>
      </c>
      <c r="Z30">
        <v>5</v>
      </c>
      <c r="AA30" t="s">
        <v>5529</v>
      </c>
      <c r="AB30">
        <v>2</v>
      </c>
      <c r="AC30">
        <v>11</v>
      </c>
      <c r="AD30">
        <v>2</v>
      </c>
      <c r="AF30" t="s">
        <v>5534</v>
      </c>
      <c r="AI30">
        <v>0</v>
      </c>
      <c r="AJ30">
        <v>0</v>
      </c>
      <c r="AK30" t="s">
        <v>6798</v>
      </c>
      <c r="AL30" t="s">
        <v>6798</v>
      </c>
      <c r="AM30" t="s">
        <v>6856</v>
      </c>
    </row>
    <row r="31" spans="1:39">
      <c r="A31" t="s">
        <v>5605</v>
      </c>
      <c r="B31" t="s">
        <v>4965</v>
      </c>
      <c r="C31" t="s">
        <v>4967</v>
      </c>
      <c r="D31">
        <v>11</v>
      </c>
      <c r="E31" t="s">
        <v>4970</v>
      </c>
      <c r="F31">
        <v>7.96</v>
      </c>
      <c r="K31" t="s">
        <v>5283</v>
      </c>
      <c r="M31" t="s">
        <v>6119</v>
      </c>
      <c r="N31">
        <v>8</v>
      </c>
      <c r="O31" t="s">
        <v>6185</v>
      </c>
      <c r="P31" t="s">
        <v>6278</v>
      </c>
      <c r="Q31">
        <v>9</v>
      </c>
      <c r="R31">
        <v>3</v>
      </c>
      <c r="S31">
        <v>-1.1</v>
      </c>
      <c r="T31">
        <v>4.65</v>
      </c>
      <c r="U31">
        <v>694.61</v>
      </c>
      <c r="V31">
        <v>180.11</v>
      </c>
      <c r="W31">
        <v>4.97</v>
      </c>
      <c r="X31">
        <v>-1.24</v>
      </c>
      <c r="Y31">
        <v>1.35</v>
      </c>
      <c r="Z31">
        <v>5</v>
      </c>
      <c r="AA31" t="s">
        <v>5529</v>
      </c>
      <c r="AB31">
        <v>1</v>
      </c>
      <c r="AC31">
        <v>12</v>
      </c>
      <c r="AD31">
        <v>2.341666666666667</v>
      </c>
      <c r="AF31" t="s">
        <v>5534</v>
      </c>
      <c r="AI31">
        <v>0</v>
      </c>
      <c r="AJ31">
        <v>0</v>
      </c>
      <c r="AK31" t="s">
        <v>6800</v>
      </c>
      <c r="AL31" t="s">
        <v>6800</v>
      </c>
      <c r="AM31" t="s">
        <v>6856</v>
      </c>
    </row>
    <row r="32" spans="1:39">
      <c r="A32" t="s">
        <v>5606</v>
      </c>
      <c r="B32" t="s">
        <v>4965</v>
      </c>
      <c r="C32" t="s">
        <v>4967</v>
      </c>
      <c r="D32">
        <v>11</v>
      </c>
      <c r="E32" t="s">
        <v>4970</v>
      </c>
      <c r="F32">
        <v>7.96</v>
      </c>
      <c r="K32" t="s">
        <v>5283</v>
      </c>
      <c r="M32" t="s">
        <v>6122</v>
      </c>
      <c r="N32">
        <v>8</v>
      </c>
      <c r="O32" t="s">
        <v>6188</v>
      </c>
      <c r="P32" t="s">
        <v>6279</v>
      </c>
      <c r="Q32">
        <v>5</v>
      </c>
      <c r="R32">
        <v>1</v>
      </c>
      <c r="S32">
        <v>6.31</v>
      </c>
      <c r="T32">
        <v>10.01</v>
      </c>
      <c r="U32">
        <v>794.3200000000001</v>
      </c>
      <c r="V32">
        <v>83.91</v>
      </c>
      <c r="W32">
        <v>9.68</v>
      </c>
      <c r="X32">
        <v>2.72</v>
      </c>
      <c r="Y32">
        <v>0</v>
      </c>
      <c r="Z32">
        <v>6</v>
      </c>
      <c r="AA32" t="s">
        <v>5529</v>
      </c>
      <c r="AB32">
        <v>2</v>
      </c>
      <c r="AC32">
        <v>7</v>
      </c>
      <c r="AD32">
        <v>2.833333333333333</v>
      </c>
      <c r="AF32" t="s">
        <v>5534</v>
      </c>
      <c r="AI32">
        <v>0</v>
      </c>
      <c r="AJ32">
        <v>0</v>
      </c>
      <c r="AK32" t="s">
        <v>6803</v>
      </c>
      <c r="AL32" t="s">
        <v>6803</v>
      </c>
      <c r="AM32" t="s">
        <v>6856</v>
      </c>
    </row>
    <row r="33" spans="1:39">
      <c r="A33" t="s">
        <v>5607</v>
      </c>
      <c r="B33" t="s">
        <v>4965</v>
      </c>
      <c r="C33" t="s">
        <v>4967</v>
      </c>
      <c r="D33">
        <v>12</v>
      </c>
      <c r="E33" t="s">
        <v>4970</v>
      </c>
      <c r="F33">
        <v>7.92</v>
      </c>
      <c r="K33" t="s">
        <v>5283</v>
      </c>
      <c r="M33" t="s">
        <v>6116</v>
      </c>
      <c r="N33">
        <v>8</v>
      </c>
      <c r="O33" t="s">
        <v>6181</v>
      </c>
      <c r="P33" t="s">
        <v>6280</v>
      </c>
      <c r="Q33">
        <v>5</v>
      </c>
      <c r="R33">
        <v>4</v>
      </c>
      <c r="S33">
        <v>-0.33</v>
      </c>
      <c r="T33">
        <v>6.01</v>
      </c>
      <c r="U33">
        <v>685.45</v>
      </c>
      <c r="V33">
        <v>145.77</v>
      </c>
      <c r="W33">
        <v>6.39</v>
      </c>
      <c r="X33">
        <v>0.75</v>
      </c>
      <c r="Y33">
        <v>1.38</v>
      </c>
      <c r="Z33">
        <v>5</v>
      </c>
      <c r="AA33" t="s">
        <v>5529</v>
      </c>
      <c r="AB33">
        <v>2</v>
      </c>
      <c r="AC33">
        <v>10</v>
      </c>
      <c r="AD33">
        <v>2</v>
      </c>
      <c r="AF33" t="s">
        <v>5534</v>
      </c>
      <c r="AI33">
        <v>0</v>
      </c>
      <c r="AJ33">
        <v>0</v>
      </c>
      <c r="AK33" t="s">
        <v>6798</v>
      </c>
      <c r="AL33" t="s">
        <v>6798</v>
      </c>
      <c r="AM33" t="s">
        <v>6856</v>
      </c>
    </row>
    <row r="34" spans="1:39">
      <c r="A34" t="s">
        <v>5608</v>
      </c>
      <c r="B34" t="s">
        <v>4965</v>
      </c>
      <c r="C34" t="s">
        <v>4967</v>
      </c>
      <c r="D34">
        <v>12</v>
      </c>
      <c r="E34" t="s">
        <v>4970</v>
      </c>
      <c r="F34">
        <v>7.92</v>
      </c>
      <c r="K34" t="s">
        <v>5283</v>
      </c>
      <c r="M34" t="s">
        <v>6116</v>
      </c>
      <c r="N34">
        <v>8</v>
      </c>
      <c r="O34" t="s">
        <v>6181</v>
      </c>
      <c r="P34" t="s">
        <v>6281</v>
      </c>
      <c r="Q34">
        <v>6</v>
      </c>
      <c r="R34">
        <v>4</v>
      </c>
      <c r="S34">
        <v>0.6899999999999999</v>
      </c>
      <c r="T34">
        <v>6.82</v>
      </c>
      <c r="U34">
        <v>740.64</v>
      </c>
      <c r="V34">
        <v>158.66</v>
      </c>
      <c r="W34">
        <v>7.21</v>
      </c>
      <c r="X34">
        <v>0.24</v>
      </c>
      <c r="Y34">
        <v>4.1</v>
      </c>
      <c r="Z34">
        <v>7</v>
      </c>
      <c r="AA34" t="s">
        <v>5529</v>
      </c>
      <c r="AB34">
        <v>2</v>
      </c>
      <c r="AC34">
        <v>10</v>
      </c>
      <c r="AD34">
        <v>2</v>
      </c>
      <c r="AF34" t="s">
        <v>5534</v>
      </c>
      <c r="AI34">
        <v>0</v>
      </c>
      <c r="AJ34">
        <v>0</v>
      </c>
      <c r="AK34" t="s">
        <v>6798</v>
      </c>
      <c r="AL34" t="s">
        <v>6798</v>
      </c>
      <c r="AM34" t="s">
        <v>6856</v>
      </c>
    </row>
    <row r="35" spans="1:39">
      <c r="A35" t="s">
        <v>5609</v>
      </c>
      <c r="B35" t="s">
        <v>4965</v>
      </c>
      <c r="C35" t="s">
        <v>4967</v>
      </c>
      <c r="D35">
        <v>12.6</v>
      </c>
      <c r="E35" t="s">
        <v>4970</v>
      </c>
      <c r="F35">
        <v>7.9</v>
      </c>
      <c r="K35" t="s">
        <v>5283</v>
      </c>
      <c r="M35" t="s">
        <v>5291</v>
      </c>
      <c r="N35">
        <v>8</v>
      </c>
      <c r="O35" t="s">
        <v>5336</v>
      </c>
      <c r="P35" t="s">
        <v>6282</v>
      </c>
      <c r="Q35">
        <v>7</v>
      </c>
      <c r="R35">
        <v>1</v>
      </c>
      <c r="S35">
        <v>1.87</v>
      </c>
      <c r="T35">
        <v>1.94</v>
      </c>
      <c r="U35">
        <v>451.95</v>
      </c>
      <c r="V35">
        <v>118.05</v>
      </c>
      <c r="W35">
        <v>1.41</v>
      </c>
      <c r="X35">
        <v>8.17</v>
      </c>
      <c r="Y35">
        <v>0</v>
      </c>
      <c r="Z35">
        <v>1</v>
      </c>
      <c r="AA35" t="s">
        <v>5529</v>
      </c>
      <c r="AB35">
        <v>0</v>
      </c>
      <c r="AC35">
        <v>5</v>
      </c>
      <c r="AD35">
        <v>4.241547619047619</v>
      </c>
      <c r="AF35" t="s">
        <v>6792</v>
      </c>
      <c r="AI35">
        <v>0</v>
      </c>
      <c r="AJ35">
        <v>0</v>
      </c>
      <c r="AK35" t="s">
        <v>5543</v>
      </c>
      <c r="AL35" t="s">
        <v>5543</v>
      </c>
      <c r="AM35" t="s">
        <v>6856</v>
      </c>
    </row>
    <row r="36" spans="1:39">
      <c r="A36" t="s">
        <v>5610</v>
      </c>
      <c r="B36" t="s">
        <v>4965</v>
      </c>
      <c r="C36" t="s">
        <v>4967</v>
      </c>
      <c r="D36">
        <v>14</v>
      </c>
      <c r="E36" t="s">
        <v>4970</v>
      </c>
      <c r="F36">
        <v>7.85</v>
      </c>
      <c r="K36" t="s">
        <v>5283</v>
      </c>
      <c r="M36" t="s">
        <v>5291</v>
      </c>
      <c r="N36">
        <v>8</v>
      </c>
      <c r="O36" t="s">
        <v>5336</v>
      </c>
      <c r="P36" t="s">
        <v>6283</v>
      </c>
      <c r="Q36">
        <v>4</v>
      </c>
      <c r="R36">
        <v>1</v>
      </c>
      <c r="S36">
        <v>3.3</v>
      </c>
      <c r="T36">
        <v>3.74</v>
      </c>
      <c r="U36">
        <v>341.4</v>
      </c>
      <c r="V36">
        <v>74.68000000000001</v>
      </c>
      <c r="W36">
        <v>2.37</v>
      </c>
      <c r="X36">
        <v>7.17</v>
      </c>
      <c r="Y36">
        <v>0</v>
      </c>
      <c r="Z36">
        <v>1</v>
      </c>
      <c r="AA36" t="s">
        <v>5529</v>
      </c>
      <c r="AB36">
        <v>0</v>
      </c>
      <c r="AC36">
        <v>3</v>
      </c>
      <c r="AD36">
        <v>4.813333333333333</v>
      </c>
      <c r="AF36" t="s">
        <v>6792</v>
      </c>
      <c r="AI36">
        <v>0</v>
      </c>
      <c r="AJ36">
        <v>0</v>
      </c>
      <c r="AK36" t="s">
        <v>5543</v>
      </c>
      <c r="AL36" t="s">
        <v>5543</v>
      </c>
      <c r="AM36" t="s">
        <v>6856</v>
      </c>
    </row>
    <row r="37" spans="1:39">
      <c r="A37" t="s">
        <v>5611</v>
      </c>
      <c r="B37" t="s">
        <v>4965</v>
      </c>
      <c r="C37" t="s">
        <v>4967</v>
      </c>
      <c r="D37">
        <v>15</v>
      </c>
      <c r="E37" t="s">
        <v>4970</v>
      </c>
      <c r="F37">
        <v>7.82</v>
      </c>
      <c r="K37" t="s">
        <v>5283</v>
      </c>
      <c r="L37" t="s">
        <v>5284</v>
      </c>
      <c r="M37" t="s">
        <v>6121</v>
      </c>
      <c r="N37">
        <v>9</v>
      </c>
      <c r="O37" t="s">
        <v>6187</v>
      </c>
      <c r="P37" t="s">
        <v>6284</v>
      </c>
      <c r="Q37">
        <v>6</v>
      </c>
      <c r="R37">
        <v>3</v>
      </c>
      <c r="S37">
        <v>-0.65</v>
      </c>
      <c r="T37">
        <v>1.36</v>
      </c>
      <c r="U37">
        <v>568.5599999999999</v>
      </c>
      <c r="V37">
        <v>138.09</v>
      </c>
      <c r="W37">
        <v>2.99</v>
      </c>
      <c r="X37">
        <v>4.04</v>
      </c>
      <c r="Y37">
        <v>4.76</v>
      </c>
      <c r="Z37">
        <v>4</v>
      </c>
      <c r="AA37" t="s">
        <v>5529</v>
      </c>
      <c r="AB37">
        <v>1</v>
      </c>
      <c r="AC37">
        <v>7</v>
      </c>
      <c r="AD37">
        <v>3.166666666666667</v>
      </c>
      <c r="AF37" t="s">
        <v>5534</v>
      </c>
      <c r="AI37">
        <v>0</v>
      </c>
      <c r="AJ37">
        <v>0</v>
      </c>
      <c r="AK37" t="s">
        <v>6802</v>
      </c>
      <c r="AL37" t="s">
        <v>6802</v>
      </c>
      <c r="AM37" t="s">
        <v>6856</v>
      </c>
    </row>
    <row r="38" spans="1:39">
      <c r="A38" t="s">
        <v>5612</v>
      </c>
      <c r="B38" t="s">
        <v>4965</v>
      </c>
      <c r="C38" t="s">
        <v>4967</v>
      </c>
      <c r="D38">
        <v>16</v>
      </c>
      <c r="E38" t="s">
        <v>4970</v>
      </c>
      <c r="F38">
        <v>7.8</v>
      </c>
      <c r="K38" t="s">
        <v>5283</v>
      </c>
      <c r="M38" t="s">
        <v>6116</v>
      </c>
      <c r="N38">
        <v>8</v>
      </c>
      <c r="O38" t="s">
        <v>6181</v>
      </c>
      <c r="P38" t="s">
        <v>6285</v>
      </c>
      <c r="Q38">
        <v>5</v>
      </c>
      <c r="R38">
        <v>4</v>
      </c>
      <c r="S38">
        <v>0.06</v>
      </c>
      <c r="T38">
        <v>6.4</v>
      </c>
      <c r="U38">
        <v>675.51</v>
      </c>
      <c r="V38">
        <v>145.77</v>
      </c>
      <c r="W38">
        <v>6.98</v>
      </c>
      <c r="X38">
        <v>1.06</v>
      </c>
      <c r="Y38">
        <v>1.37</v>
      </c>
      <c r="Z38">
        <v>5</v>
      </c>
      <c r="AA38" t="s">
        <v>5529</v>
      </c>
      <c r="AB38">
        <v>2</v>
      </c>
      <c r="AC38">
        <v>11</v>
      </c>
      <c r="AD38">
        <v>2</v>
      </c>
      <c r="AF38" t="s">
        <v>5534</v>
      </c>
      <c r="AI38">
        <v>0</v>
      </c>
      <c r="AJ38">
        <v>0</v>
      </c>
      <c r="AK38" t="s">
        <v>6798</v>
      </c>
      <c r="AL38" t="s">
        <v>6798</v>
      </c>
      <c r="AM38" t="s">
        <v>6856</v>
      </c>
    </row>
    <row r="39" spans="1:39">
      <c r="A39" t="s">
        <v>5613</v>
      </c>
      <c r="B39" t="s">
        <v>4965</v>
      </c>
      <c r="C39" t="s">
        <v>4967</v>
      </c>
      <c r="D39">
        <v>16</v>
      </c>
      <c r="E39" t="s">
        <v>4970</v>
      </c>
      <c r="F39">
        <v>7.8</v>
      </c>
      <c r="K39" t="s">
        <v>5283</v>
      </c>
      <c r="M39" t="s">
        <v>6116</v>
      </c>
      <c r="N39">
        <v>8</v>
      </c>
      <c r="O39" t="s">
        <v>6181</v>
      </c>
      <c r="P39" t="s">
        <v>6286</v>
      </c>
      <c r="Q39">
        <v>5</v>
      </c>
      <c r="R39">
        <v>4</v>
      </c>
      <c r="S39">
        <v>-0.46</v>
      </c>
      <c r="T39">
        <v>5.88</v>
      </c>
      <c r="U39">
        <v>649.47</v>
      </c>
      <c r="V39">
        <v>145.77</v>
      </c>
      <c r="W39">
        <v>6.11</v>
      </c>
      <c r="X39">
        <v>0.76</v>
      </c>
      <c r="Y39">
        <v>1.38</v>
      </c>
      <c r="Z39">
        <v>5</v>
      </c>
      <c r="AA39" t="s">
        <v>5529</v>
      </c>
      <c r="AB39">
        <v>2</v>
      </c>
      <c r="AC39">
        <v>10</v>
      </c>
      <c r="AD39">
        <v>2</v>
      </c>
      <c r="AF39" t="s">
        <v>5534</v>
      </c>
      <c r="AI39">
        <v>0</v>
      </c>
      <c r="AJ39">
        <v>0</v>
      </c>
      <c r="AK39" t="s">
        <v>6798</v>
      </c>
      <c r="AL39" t="s">
        <v>6798</v>
      </c>
      <c r="AM39" t="s">
        <v>6856</v>
      </c>
    </row>
    <row r="40" spans="1:39">
      <c r="A40" t="s">
        <v>5614</v>
      </c>
      <c r="B40" t="s">
        <v>4965</v>
      </c>
      <c r="C40" t="s">
        <v>4967</v>
      </c>
      <c r="D40">
        <v>16</v>
      </c>
      <c r="E40" t="s">
        <v>4970</v>
      </c>
      <c r="F40">
        <v>7.8</v>
      </c>
      <c r="K40" t="s">
        <v>5283</v>
      </c>
      <c r="M40" t="s">
        <v>6120</v>
      </c>
      <c r="N40">
        <v>8</v>
      </c>
      <c r="O40" t="s">
        <v>6186</v>
      </c>
      <c r="P40" t="s">
        <v>6287</v>
      </c>
      <c r="Q40">
        <v>4</v>
      </c>
      <c r="R40">
        <v>2</v>
      </c>
      <c r="S40">
        <v>0.41</v>
      </c>
      <c r="T40">
        <v>4.83</v>
      </c>
      <c r="U40">
        <v>443.39</v>
      </c>
      <c r="V40">
        <v>88.23999999999999</v>
      </c>
      <c r="W40">
        <v>4.66</v>
      </c>
      <c r="X40">
        <v>1.06</v>
      </c>
      <c r="Y40">
        <v>1.37</v>
      </c>
      <c r="Z40">
        <v>4</v>
      </c>
      <c r="AA40" t="s">
        <v>5529</v>
      </c>
      <c r="AB40">
        <v>0</v>
      </c>
      <c r="AC40">
        <v>6</v>
      </c>
      <c r="AD40">
        <v>3.989357142857143</v>
      </c>
      <c r="AF40" t="s">
        <v>5534</v>
      </c>
      <c r="AI40">
        <v>0</v>
      </c>
      <c r="AJ40">
        <v>0</v>
      </c>
      <c r="AK40" t="s">
        <v>6801</v>
      </c>
      <c r="AL40" t="s">
        <v>6801</v>
      </c>
      <c r="AM40" t="s">
        <v>6856</v>
      </c>
    </row>
    <row r="41" spans="1:39">
      <c r="A41" t="s">
        <v>5615</v>
      </c>
      <c r="B41" t="s">
        <v>4965</v>
      </c>
      <c r="C41" t="s">
        <v>4967</v>
      </c>
      <c r="D41">
        <v>16</v>
      </c>
      <c r="E41" t="s">
        <v>4970</v>
      </c>
      <c r="F41">
        <v>7.8</v>
      </c>
      <c r="K41" t="s">
        <v>5283</v>
      </c>
      <c r="L41" t="s">
        <v>5284</v>
      </c>
      <c r="M41" t="s">
        <v>6121</v>
      </c>
      <c r="N41">
        <v>9</v>
      </c>
      <c r="O41" t="s">
        <v>6187</v>
      </c>
      <c r="P41" t="s">
        <v>6288</v>
      </c>
      <c r="Q41">
        <v>6</v>
      </c>
      <c r="R41">
        <v>3</v>
      </c>
      <c r="S41">
        <v>1.76</v>
      </c>
      <c r="T41">
        <v>3.75</v>
      </c>
      <c r="U41">
        <v>693.5</v>
      </c>
      <c r="V41">
        <v>138.09</v>
      </c>
      <c r="W41">
        <v>4.81</v>
      </c>
      <c r="X41">
        <v>4.33</v>
      </c>
      <c r="Y41">
        <v>4.79</v>
      </c>
      <c r="Z41">
        <v>4</v>
      </c>
      <c r="AA41" t="s">
        <v>5529</v>
      </c>
      <c r="AB41">
        <v>1</v>
      </c>
      <c r="AC41">
        <v>7</v>
      </c>
      <c r="AD41">
        <v>2.791666666666667</v>
      </c>
      <c r="AF41" t="s">
        <v>5534</v>
      </c>
      <c r="AI41">
        <v>0</v>
      </c>
      <c r="AJ41">
        <v>0</v>
      </c>
      <c r="AK41" t="s">
        <v>6802</v>
      </c>
      <c r="AL41" t="s">
        <v>6802</v>
      </c>
      <c r="AM41" t="s">
        <v>6856</v>
      </c>
    </row>
    <row r="42" spans="1:39">
      <c r="A42" t="s">
        <v>5616</v>
      </c>
      <c r="B42" t="s">
        <v>4965</v>
      </c>
      <c r="C42" t="s">
        <v>4967</v>
      </c>
      <c r="D42">
        <v>16</v>
      </c>
      <c r="E42" t="s">
        <v>4970</v>
      </c>
      <c r="F42">
        <v>7.8</v>
      </c>
      <c r="K42" t="s">
        <v>5283</v>
      </c>
      <c r="M42" t="s">
        <v>5291</v>
      </c>
      <c r="N42">
        <v>8</v>
      </c>
      <c r="O42" t="s">
        <v>5336</v>
      </c>
      <c r="P42" t="s">
        <v>6289</v>
      </c>
      <c r="Q42">
        <v>4</v>
      </c>
      <c r="R42">
        <v>2</v>
      </c>
      <c r="S42">
        <v>4.13</v>
      </c>
      <c r="T42">
        <v>7.43</v>
      </c>
      <c r="U42">
        <v>606.8099999999999</v>
      </c>
      <c r="V42">
        <v>78.87</v>
      </c>
      <c r="W42">
        <v>8.380000000000001</v>
      </c>
      <c r="X42">
        <v>3.15</v>
      </c>
      <c r="Y42">
        <v>6.42</v>
      </c>
      <c r="Z42">
        <v>4</v>
      </c>
      <c r="AA42" t="s">
        <v>5529</v>
      </c>
      <c r="AB42">
        <v>2</v>
      </c>
      <c r="AC42">
        <v>15</v>
      </c>
      <c r="AD42">
        <v>2.5</v>
      </c>
      <c r="AF42" t="s">
        <v>5534</v>
      </c>
      <c r="AI42">
        <v>0</v>
      </c>
      <c r="AJ42">
        <v>0</v>
      </c>
      <c r="AK42" t="s">
        <v>5543</v>
      </c>
      <c r="AL42" t="s">
        <v>5543</v>
      </c>
      <c r="AM42" t="s">
        <v>6856</v>
      </c>
    </row>
    <row r="43" spans="1:39">
      <c r="A43" t="s">
        <v>5617</v>
      </c>
      <c r="B43" t="s">
        <v>4965</v>
      </c>
      <c r="C43" t="s">
        <v>4967</v>
      </c>
      <c r="D43">
        <v>17</v>
      </c>
      <c r="E43" t="s">
        <v>4970</v>
      </c>
      <c r="F43">
        <v>7.77</v>
      </c>
      <c r="K43" t="s">
        <v>5283</v>
      </c>
      <c r="M43" t="s">
        <v>6119</v>
      </c>
      <c r="N43">
        <v>8</v>
      </c>
      <c r="O43" t="s">
        <v>6185</v>
      </c>
      <c r="P43" t="s">
        <v>6290</v>
      </c>
      <c r="Q43">
        <v>8</v>
      </c>
      <c r="R43">
        <v>3</v>
      </c>
      <c r="S43">
        <v>0.14</v>
      </c>
      <c r="T43">
        <v>5.88</v>
      </c>
      <c r="U43">
        <v>754.52</v>
      </c>
      <c r="V43">
        <v>167.22</v>
      </c>
      <c r="W43">
        <v>6.2</v>
      </c>
      <c r="X43">
        <v>-0.83</v>
      </c>
      <c r="Y43">
        <v>0</v>
      </c>
      <c r="Z43">
        <v>5</v>
      </c>
      <c r="AA43" t="s">
        <v>5529</v>
      </c>
      <c r="AB43">
        <v>2</v>
      </c>
      <c r="AC43">
        <v>12</v>
      </c>
      <c r="AD43">
        <v>2.166666666666667</v>
      </c>
      <c r="AF43" t="s">
        <v>5534</v>
      </c>
      <c r="AI43">
        <v>0</v>
      </c>
      <c r="AJ43">
        <v>0</v>
      </c>
      <c r="AK43" t="s">
        <v>6800</v>
      </c>
      <c r="AL43" t="s">
        <v>6800</v>
      </c>
      <c r="AM43" t="s">
        <v>6856</v>
      </c>
    </row>
    <row r="44" spans="1:39">
      <c r="A44" t="s">
        <v>5618</v>
      </c>
      <c r="B44" t="s">
        <v>4965</v>
      </c>
      <c r="C44" t="s">
        <v>4967</v>
      </c>
      <c r="D44">
        <v>18</v>
      </c>
      <c r="E44" t="s">
        <v>4970</v>
      </c>
      <c r="F44">
        <v>7.75</v>
      </c>
      <c r="K44" t="s">
        <v>5283</v>
      </c>
      <c r="M44" t="s">
        <v>6116</v>
      </c>
      <c r="N44">
        <v>8</v>
      </c>
      <c r="O44" t="s">
        <v>6181</v>
      </c>
      <c r="P44" t="s">
        <v>6291</v>
      </c>
      <c r="Q44">
        <v>7</v>
      </c>
      <c r="R44">
        <v>4</v>
      </c>
      <c r="S44">
        <v>-1.08</v>
      </c>
      <c r="T44">
        <v>5.26</v>
      </c>
      <c r="U44">
        <v>706.55</v>
      </c>
      <c r="V44">
        <v>158.66</v>
      </c>
      <c r="W44">
        <v>6.72</v>
      </c>
      <c r="X44">
        <v>0.75</v>
      </c>
      <c r="Y44">
        <v>1.38</v>
      </c>
      <c r="Z44">
        <v>6</v>
      </c>
      <c r="AA44" t="s">
        <v>5529</v>
      </c>
      <c r="AB44">
        <v>2</v>
      </c>
      <c r="AC44">
        <v>10</v>
      </c>
      <c r="AD44">
        <v>2</v>
      </c>
      <c r="AF44" t="s">
        <v>5534</v>
      </c>
      <c r="AI44">
        <v>0</v>
      </c>
      <c r="AJ44">
        <v>0</v>
      </c>
      <c r="AK44" t="s">
        <v>6798</v>
      </c>
      <c r="AL44" t="s">
        <v>6798</v>
      </c>
      <c r="AM44" t="s">
        <v>6856</v>
      </c>
    </row>
    <row r="45" spans="1:39">
      <c r="A45" t="s">
        <v>5619</v>
      </c>
      <c r="B45" t="s">
        <v>4965</v>
      </c>
      <c r="C45" t="s">
        <v>4967</v>
      </c>
      <c r="D45">
        <v>18</v>
      </c>
      <c r="E45" t="s">
        <v>4970</v>
      </c>
      <c r="F45">
        <v>7.75</v>
      </c>
      <c r="K45" t="s">
        <v>5283</v>
      </c>
      <c r="L45" t="s">
        <v>5284</v>
      </c>
      <c r="M45" t="s">
        <v>6121</v>
      </c>
      <c r="N45">
        <v>9</v>
      </c>
      <c r="O45" t="s">
        <v>6187</v>
      </c>
      <c r="P45" t="s">
        <v>6292</v>
      </c>
      <c r="Q45">
        <v>6</v>
      </c>
      <c r="R45">
        <v>3</v>
      </c>
      <c r="S45">
        <v>-0.63</v>
      </c>
      <c r="T45">
        <v>1.35</v>
      </c>
      <c r="U45">
        <v>550.5700000000001</v>
      </c>
      <c r="V45">
        <v>138.09</v>
      </c>
      <c r="W45">
        <v>2.86</v>
      </c>
      <c r="X45">
        <v>4.04</v>
      </c>
      <c r="Y45">
        <v>4.85</v>
      </c>
      <c r="Z45">
        <v>4</v>
      </c>
      <c r="AA45" t="s">
        <v>5529</v>
      </c>
      <c r="AB45">
        <v>1</v>
      </c>
      <c r="AC45">
        <v>7</v>
      </c>
      <c r="AD45">
        <v>3.166666666666667</v>
      </c>
      <c r="AF45" t="s">
        <v>5534</v>
      </c>
      <c r="AI45">
        <v>0</v>
      </c>
      <c r="AJ45">
        <v>0</v>
      </c>
      <c r="AK45" t="s">
        <v>6802</v>
      </c>
      <c r="AL45" t="s">
        <v>6802</v>
      </c>
      <c r="AM45" t="s">
        <v>6856</v>
      </c>
    </row>
    <row r="46" spans="1:39">
      <c r="A46" t="s">
        <v>5620</v>
      </c>
      <c r="B46" t="s">
        <v>4965</v>
      </c>
      <c r="C46" t="s">
        <v>4967</v>
      </c>
      <c r="D46">
        <v>18</v>
      </c>
      <c r="E46" t="s">
        <v>4970</v>
      </c>
      <c r="F46">
        <v>7.75</v>
      </c>
      <c r="K46" t="s">
        <v>5283</v>
      </c>
      <c r="L46" t="s">
        <v>5284</v>
      </c>
      <c r="M46" t="s">
        <v>6121</v>
      </c>
      <c r="N46">
        <v>9</v>
      </c>
      <c r="O46" t="s">
        <v>6187</v>
      </c>
      <c r="P46" t="s">
        <v>6293</v>
      </c>
      <c r="Q46">
        <v>7</v>
      </c>
      <c r="R46">
        <v>3</v>
      </c>
      <c r="S46">
        <v>-0.92</v>
      </c>
      <c r="T46">
        <v>1.06</v>
      </c>
      <c r="U46">
        <v>571.62</v>
      </c>
      <c r="V46">
        <v>161.88</v>
      </c>
      <c r="W46">
        <v>2.9</v>
      </c>
      <c r="X46">
        <v>4.33</v>
      </c>
      <c r="Y46">
        <v>4.8</v>
      </c>
      <c r="Z46">
        <v>4</v>
      </c>
      <c r="AA46" t="s">
        <v>5529</v>
      </c>
      <c r="AB46">
        <v>1</v>
      </c>
      <c r="AC46">
        <v>7</v>
      </c>
      <c r="AD46">
        <v>3.166666666666667</v>
      </c>
      <c r="AF46" t="s">
        <v>5534</v>
      </c>
      <c r="AI46">
        <v>0</v>
      </c>
      <c r="AJ46">
        <v>0</v>
      </c>
      <c r="AK46" t="s">
        <v>6802</v>
      </c>
      <c r="AL46" t="s">
        <v>6802</v>
      </c>
      <c r="AM46" t="s">
        <v>6856</v>
      </c>
    </row>
    <row r="47" spans="1:39">
      <c r="A47" t="s">
        <v>5621</v>
      </c>
      <c r="B47" t="s">
        <v>4965</v>
      </c>
      <c r="C47" t="s">
        <v>4967</v>
      </c>
      <c r="D47">
        <v>18</v>
      </c>
      <c r="E47" t="s">
        <v>4970</v>
      </c>
      <c r="F47">
        <v>7.75</v>
      </c>
      <c r="K47" t="s">
        <v>5283</v>
      </c>
      <c r="M47" t="s">
        <v>6119</v>
      </c>
      <c r="N47">
        <v>8</v>
      </c>
      <c r="O47" t="s">
        <v>6185</v>
      </c>
      <c r="P47" t="s">
        <v>6294</v>
      </c>
      <c r="Q47">
        <v>9</v>
      </c>
      <c r="R47">
        <v>3</v>
      </c>
      <c r="S47">
        <v>-1.25</v>
      </c>
      <c r="T47">
        <v>4.5</v>
      </c>
      <c r="U47">
        <v>755.51</v>
      </c>
      <c r="V47">
        <v>180.11</v>
      </c>
      <c r="W47">
        <v>5.6</v>
      </c>
      <c r="X47">
        <v>-1.23</v>
      </c>
      <c r="Y47">
        <v>1.22</v>
      </c>
      <c r="Z47">
        <v>5</v>
      </c>
      <c r="AA47" t="s">
        <v>5529</v>
      </c>
      <c r="AB47">
        <v>2</v>
      </c>
      <c r="AC47">
        <v>12</v>
      </c>
      <c r="AD47">
        <v>2.416666666666667</v>
      </c>
      <c r="AF47" t="s">
        <v>5534</v>
      </c>
      <c r="AI47">
        <v>0</v>
      </c>
      <c r="AJ47">
        <v>0</v>
      </c>
      <c r="AK47" t="s">
        <v>6800</v>
      </c>
      <c r="AL47" t="s">
        <v>6800</v>
      </c>
      <c r="AM47" t="s">
        <v>6856</v>
      </c>
    </row>
    <row r="48" spans="1:39">
      <c r="A48" t="s">
        <v>5622</v>
      </c>
      <c r="B48" t="s">
        <v>4965</v>
      </c>
      <c r="C48" t="s">
        <v>4967</v>
      </c>
      <c r="D48">
        <v>19</v>
      </c>
      <c r="E48" t="s">
        <v>4970</v>
      </c>
      <c r="F48">
        <v>7.72</v>
      </c>
      <c r="K48" t="s">
        <v>5283</v>
      </c>
      <c r="M48" t="s">
        <v>6116</v>
      </c>
      <c r="N48">
        <v>8</v>
      </c>
      <c r="O48" t="s">
        <v>6181</v>
      </c>
      <c r="P48" t="s">
        <v>6295</v>
      </c>
      <c r="Q48">
        <v>7</v>
      </c>
      <c r="R48">
        <v>4</v>
      </c>
      <c r="S48">
        <v>0.6</v>
      </c>
      <c r="T48">
        <v>6.94</v>
      </c>
      <c r="U48">
        <v>732.59</v>
      </c>
      <c r="V48">
        <v>158.66</v>
      </c>
      <c r="W48">
        <v>7.24</v>
      </c>
      <c r="X48">
        <v>0.75</v>
      </c>
      <c r="Y48">
        <v>1.38</v>
      </c>
      <c r="Z48">
        <v>6</v>
      </c>
      <c r="AA48" t="s">
        <v>5529</v>
      </c>
      <c r="AB48">
        <v>2</v>
      </c>
      <c r="AC48">
        <v>11</v>
      </c>
      <c r="AD48">
        <v>2</v>
      </c>
      <c r="AF48" t="s">
        <v>5534</v>
      </c>
      <c r="AI48">
        <v>0</v>
      </c>
      <c r="AJ48">
        <v>0</v>
      </c>
      <c r="AK48" t="s">
        <v>6798</v>
      </c>
      <c r="AL48" t="s">
        <v>6798</v>
      </c>
      <c r="AM48" t="s">
        <v>6856</v>
      </c>
    </row>
    <row r="49" spans="1:39">
      <c r="A49" t="s">
        <v>5623</v>
      </c>
      <c r="B49" t="s">
        <v>4965</v>
      </c>
      <c r="C49" t="s">
        <v>4967</v>
      </c>
      <c r="D49">
        <v>20</v>
      </c>
      <c r="E49" t="s">
        <v>4970</v>
      </c>
      <c r="F49">
        <v>7.7</v>
      </c>
      <c r="K49" t="s">
        <v>5283</v>
      </c>
      <c r="M49" t="s">
        <v>6116</v>
      </c>
      <c r="N49">
        <v>8</v>
      </c>
      <c r="O49" t="s">
        <v>6181</v>
      </c>
      <c r="P49" t="s">
        <v>6296</v>
      </c>
      <c r="Q49">
        <v>6</v>
      </c>
      <c r="R49">
        <v>4</v>
      </c>
      <c r="S49">
        <v>-0.58</v>
      </c>
      <c r="T49">
        <v>5.76</v>
      </c>
      <c r="U49">
        <v>700.52</v>
      </c>
      <c r="V49">
        <v>158.66</v>
      </c>
      <c r="W49">
        <v>6.66</v>
      </c>
      <c r="X49">
        <v>0.73</v>
      </c>
      <c r="Y49">
        <v>3.24</v>
      </c>
      <c r="Z49">
        <v>6</v>
      </c>
      <c r="AA49" t="s">
        <v>5529</v>
      </c>
      <c r="AB49">
        <v>2</v>
      </c>
      <c r="AC49">
        <v>10</v>
      </c>
      <c r="AD49">
        <v>2</v>
      </c>
      <c r="AF49" t="s">
        <v>5534</v>
      </c>
      <c r="AI49">
        <v>0</v>
      </c>
      <c r="AJ49">
        <v>0</v>
      </c>
      <c r="AK49" t="s">
        <v>6798</v>
      </c>
      <c r="AL49" t="s">
        <v>6798</v>
      </c>
      <c r="AM49" t="s">
        <v>6856</v>
      </c>
    </row>
    <row r="50" spans="1:39">
      <c r="A50" t="s">
        <v>5624</v>
      </c>
      <c r="B50" t="s">
        <v>4965</v>
      </c>
      <c r="C50" t="s">
        <v>4967</v>
      </c>
      <c r="D50">
        <v>20</v>
      </c>
      <c r="E50" t="s">
        <v>4970</v>
      </c>
      <c r="F50">
        <v>7.7</v>
      </c>
      <c r="K50" t="s">
        <v>5283</v>
      </c>
      <c r="M50" t="s">
        <v>5291</v>
      </c>
      <c r="N50">
        <v>8</v>
      </c>
      <c r="O50" t="s">
        <v>5337</v>
      </c>
      <c r="P50" t="s">
        <v>6297</v>
      </c>
      <c r="U50">
        <v>1114.76</v>
      </c>
      <c r="Y50">
        <v>0</v>
      </c>
      <c r="AI50">
        <v>0</v>
      </c>
      <c r="AJ50">
        <v>0</v>
      </c>
      <c r="AK50" t="s">
        <v>5544</v>
      </c>
      <c r="AL50" t="s">
        <v>5544</v>
      </c>
      <c r="AM50" t="s">
        <v>6856</v>
      </c>
    </row>
    <row r="51" spans="1:39">
      <c r="A51" t="s">
        <v>5625</v>
      </c>
      <c r="B51" t="s">
        <v>4965</v>
      </c>
      <c r="C51" t="s">
        <v>4967</v>
      </c>
      <c r="D51">
        <v>22</v>
      </c>
      <c r="E51" t="s">
        <v>4970</v>
      </c>
      <c r="F51">
        <v>7.66</v>
      </c>
      <c r="K51" t="s">
        <v>5283</v>
      </c>
      <c r="M51" t="s">
        <v>6121</v>
      </c>
      <c r="N51">
        <v>8</v>
      </c>
      <c r="O51" t="s">
        <v>6189</v>
      </c>
      <c r="P51" t="s">
        <v>6298</v>
      </c>
      <c r="Q51">
        <v>10</v>
      </c>
      <c r="R51">
        <v>5</v>
      </c>
      <c r="S51">
        <v>-0.59</v>
      </c>
      <c r="T51">
        <v>3.17</v>
      </c>
      <c r="U51">
        <v>702.78</v>
      </c>
      <c r="V51">
        <v>200.56</v>
      </c>
      <c r="W51">
        <v>2.94</v>
      </c>
      <c r="X51">
        <v>2.98</v>
      </c>
      <c r="Y51">
        <v>10.8</v>
      </c>
      <c r="Z51">
        <v>3</v>
      </c>
      <c r="AA51" t="s">
        <v>5529</v>
      </c>
      <c r="AB51">
        <v>1</v>
      </c>
      <c r="AC51">
        <v>14</v>
      </c>
      <c r="AD51">
        <v>1.915</v>
      </c>
      <c r="AF51" t="s">
        <v>5535</v>
      </c>
      <c r="AI51">
        <v>0</v>
      </c>
      <c r="AJ51">
        <v>0</v>
      </c>
      <c r="AK51" t="s">
        <v>6804</v>
      </c>
      <c r="AL51" t="s">
        <v>6804</v>
      </c>
      <c r="AM51" t="s">
        <v>6856</v>
      </c>
    </row>
    <row r="52" spans="1:39">
      <c r="A52" t="s">
        <v>5626</v>
      </c>
      <c r="B52" t="s">
        <v>4965</v>
      </c>
      <c r="C52" t="s">
        <v>4967</v>
      </c>
      <c r="D52">
        <v>22</v>
      </c>
      <c r="E52" t="s">
        <v>4970</v>
      </c>
      <c r="F52">
        <v>7.66</v>
      </c>
      <c r="K52" t="s">
        <v>5283</v>
      </c>
      <c r="L52" t="s">
        <v>5284</v>
      </c>
      <c r="M52" t="s">
        <v>5308</v>
      </c>
      <c r="N52">
        <v>9</v>
      </c>
      <c r="O52" t="s">
        <v>5359</v>
      </c>
      <c r="P52" t="s">
        <v>6299</v>
      </c>
      <c r="Q52">
        <v>7</v>
      </c>
      <c r="R52">
        <v>5</v>
      </c>
      <c r="S52">
        <v>-1.43</v>
      </c>
      <c r="T52">
        <v>4.32</v>
      </c>
      <c r="U52">
        <v>719.75</v>
      </c>
      <c r="V52">
        <v>199.64</v>
      </c>
      <c r="W52">
        <v>5.55</v>
      </c>
      <c r="X52">
        <v>2.37</v>
      </c>
      <c r="Y52">
        <v>0</v>
      </c>
      <c r="Z52">
        <v>5</v>
      </c>
      <c r="AA52" t="s">
        <v>5529</v>
      </c>
      <c r="AB52">
        <v>2</v>
      </c>
      <c r="AC52">
        <v>15</v>
      </c>
      <c r="AD52">
        <v>2.34</v>
      </c>
      <c r="AF52" t="s">
        <v>5534</v>
      </c>
      <c r="AI52">
        <v>0</v>
      </c>
      <c r="AJ52">
        <v>0</v>
      </c>
      <c r="AK52" t="s">
        <v>5546</v>
      </c>
      <c r="AL52" t="s">
        <v>5546</v>
      </c>
      <c r="AM52" t="s">
        <v>6856</v>
      </c>
    </row>
    <row r="53" spans="1:39">
      <c r="A53" t="s">
        <v>5627</v>
      </c>
      <c r="B53" t="s">
        <v>4965</v>
      </c>
      <c r="C53" t="s">
        <v>4967</v>
      </c>
      <c r="D53">
        <v>23</v>
      </c>
      <c r="E53" t="s">
        <v>4970</v>
      </c>
      <c r="F53">
        <v>7.64</v>
      </c>
      <c r="K53" t="s">
        <v>5283</v>
      </c>
      <c r="M53" t="s">
        <v>6121</v>
      </c>
      <c r="N53">
        <v>8</v>
      </c>
      <c r="O53" t="s">
        <v>6189</v>
      </c>
      <c r="P53" t="s">
        <v>6300</v>
      </c>
      <c r="Q53">
        <v>10</v>
      </c>
      <c r="R53">
        <v>3</v>
      </c>
      <c r="S53">
        <v>-1.21</v>
      </c>
      <c r="T53">
        <v>1.42</v>
      </c>
      <c r="U53">
        <v>692.8099999999999</v>
      </c>
      <c r="V53">
        <v>177.17</v>
      </c>
      <c r="W53">
        <v>2.16</v>
      </c>
      <c r="X53">
        <v>4.35</v>
      </c>
      <c r="Y53">
        <v>10.57</v>
      </c>
      <c r="Z53">
        <v>3</v>
      </c>
      <c r="AA53" t="s">
        <v>5529</v>
      </c>
      <c r="AB53">
        <v>1</v>
      </c>
      <c r="AC53">
        <v>12</v>
      </c>
      <c r="AD53">
        <v>2.166666666666667</v>
      </c>
      <c r="AF53" t="s">
        <v>5535</v>
      </c>
      <c r="AI53">
        <v>0</v>
      </c>
      <c r="AJ53">
        <v>0</v>
      </c>
      <c r="AK53" t="s">
        <v>6804</v>
      </c>
      <c r="AL53" t="s">
        <v>6804</v>
      </c>
      <c r="AM53" t="s">
        <v>6856</v>
      </c>
    </row>
    <row r="54" spans="1:39">
      <c r="A54" t="s">
        <v>5628</v>
      </c>
      <c r="B54" t="s">
        <v>4965</v>
      </c>
      <c r="C54" t="s">
        <v>4967</v>
      </c>
      <c r="D54">
        <v>23</v>
      </c>
      <c r="E54" t="s">
        <v>4970</v>
      </c>
      <c r="F54">
        <v>7.64</v>
      </c>
      <c r="K54" t="s">
        <v>5283</v>
      </c>
      <c r="M54" t="s">
        <v>5291</v>
      </c>
      <c r="N54">
        <v>8</v>
      </c>
      <c r="O54" t="s">
        <v>5336</v>
      </c>
      <c r="P54" t="s">
        <v>6301</v>
      </c>
      <c r="Q54">
        <v>10</v>
      </c>
      <c r="R54">
        <v>3</v>
      </c>
      <c r="S54">
        <v>-1.34</v>
      </c>
      <c r="T54">
        <v>1.28</v>
      </c>
      <c r="U54">
        <v>692.8099999999999</v>
      </c>
      <c r="V54">
        <v>177.17</v>
      </c>
      <c r="W54">
        <v>2.16</v>
      </c>
      <c r="X54">
        <v>4.35</v>
      </c>
      <c r="Y54">
        <v>10.44</v>
      </c>
      <c r="Z54">
        <v>3</v>
      </c>
      <c r="AA54" t="s">
        <v>5529</v>
      </c>
      <c r="AB54">
        <v>1</v>
      </c>
      <c r="AC54">
        <v>12</v>
      </c>
      <c r="AD54">
        <v>2.166666666666667</v>
      </c>
      <c r="AF54" t="s">
        <v>5535</v>
      </c>
      <c r="AI54">
        <v>0</v>
      </c>
      <c r="AJ54">
        <v>0</v>
      </c>
      <c r="AK54" t="s">
        <v>5543</v>
      </c>
      <c r="AL54" t="s">
        <v>5543</v>
      </c>
      <c r="AM54" t="s">
        <v>6856</v>
      </c>
    </row>
    <row r="55" spans="1:39">
      <c r="A55" t="s">
        <v>5629</v>
      </c>
      <c r="B55" t="s">
        <v>4965</v>
      </c>
      <c r="C55" t="s">
        <v>4967</v>
      </c>
      <c r="D55">
        <v>23</v>
      </c>
      <c r="E55" t="s">
        <v>4970</v>
      </c>
      <c r="F55">
        <v>7.64</v>
      </c>
      <c r="K55" t="s">
        <v>5283</v>
      </c>
      <c r="M55" t="s">
        <v>6123</v>
      </c>
      <c r="N55">
        <v>8</v>
      </c>
      <c r="O55" t="s">
        <v>6190</v>
      </c>
      <c r="P55" t="s">
        <v>6302</v>
      </c>
      <c r="Q55">
        <v>3</v>
      </c>
      <c r="R55">
        <v>1</v>
      </c>
      <c r="S55">
        <v>7.58</v>
      </c>
      <c r="T55">
        <v>11.24</v>
      </c>
      <c r="U55">
        <v>676.4400000000001</v>
      </c>
      <c r="V55">
        <v>59.67</v>
      </c>
      <c r="W55">
        <v>10.68</v>
      </c>
      <c r="X55">
        <v>3.05</v>
      </c>
      <c r="Y55">
        <v>0</v>
      </c>
      <c r="Z55">
        <v>5</v>
      </c>
      <c r="AA55" t="s">
        <v>5529</v>
      </c>
      <c r="AB55">
        <v>2</v>
      </c>
      <c r="AC55">
        <v>12</v>
      </c>
      <c r="AD55">
        <v>2.833333333333333</v>
      </c>
      <c r="AF55" t="s">
        <v>5534</v>
      </c>
      <c r="AI55">
        <v>0</v>
      </c>
      <c r="AJ55">
        <v>0</v>
      </c>
      <c r="AK55" t="s">
        <v>6805</v>
      </c>
      <c r="AL55" t="s">
        <v>6805</v>
      </c>
      <c r="AM55" t="s">
        <v>6856</v>
      </c>
    </row>
    <row r="56" spans="1:39">
      <c r="A56" t="s">
        <v>5630</v>
      </c>
      <c r="B56" t="s">
        <v>4965</v>
      </c>
      <c r="C56" t="s">
        <v>4967</v>
      </c>
      <c r="D56">
        <v>24</v>
      </c>
      <c r="E56" t="s">
        <v>4970</v>
      </c>
      <c r="F56">
        <v>7.62</v>
      </c>
      <c r="K56" t="s">
        <v>5283</v>
      </c>
      <c r="M56" t="s">
        <v>6123</v>
      </c>
      <c r="N56">
        <v>8</v>
      </c>
      <c r="O56" t="s">
        <v>6190</v>
      </c>
      <c r="P56" t="s">
        <v>6303</v>
      </c>
      <c r="Q56">
        <v>6</v>
      </c>
      <c r="R56">
        <v>2</v>
      </c>
      <c r="S56">
        <v>6.49</v>
      </c>
      <c r="T56">
        <v>9.640000000000001</v>
      </c>
      <c r="U56">
        <v>671.59</v>
      </c>
      <c r="V56">
        <v>100.9</v>
      </c>
      <c r="W56">
        <v>8.76</v>
      </c>
      <c r="X56">
        <v>2.07</v>
      </c>
      <c r="Y56">
        <v>0</v>
      </c>
      <c r="Z56">
        <v>6</v>
      </c>
      <c r="AA56" t="s">
        <v>5529</v>
      </c>
      <c r="AB56">
        <v>2</v>
      </c>
      <c r="AC56">
        <v>8</v>
      </c>
      <c r="AD56">
        <v>2.136666666666667</v>
      </c>
      <c r="AF56" t="s">
        <v>5534</v>
      </c>
      <c r="AI56">
        <v>0</v>
      </c>
      <c r="AJ56">
        <v>0</v>
      </c>
      <c r="AK56" t="s">
        <v>6805</v>
      </c>
      <c r="AL56" t="s">
        <v>6805</v>
      </c>
      <c r="AM56" t="s">
        <v>6856</v>
      </c>
    </row>
    <row r="57" spans="1:39">
      <c r="A57" t="s">
        <v>5631</v>
      </c>
      <c r="B57" t="s">
        <v>4965</v>
      </c>
      <c r="C57" t="s">
        <v>4967</v>
      </c>
      <c r="D57">
        <v>25</v>
      </c>
      <c r="E57" t="s">
        <v>4970</v>
      </c>
      <c r="F57">
        <v>7.6</v>
      </c>
      <c r="K57" t="s">
        <v>5283</v>
      </c>
      <c r="M57" t="s">
        <v>6123</v>
      </c>
      <c r="N57">
        <v>8</v>
      </c>
      <c r="O57" t="s">
        <v>6190</v>
      </c>
      <c r="P57" t="s">
        <v>6304</v>
      </c>
      <c r="Q57">
        <v>3</v>
      </c>
      <c r="R57">
        <v>1</v>
      </c>
      <c r="S57">
        <v>5.85</v>
      </c>
      <c r="T57">
        <v>9.52</v>
      </c>
      <c r="U57">
        <v>698.48</v>
      </c>
      <c r="V57">
        <v>46.53</v>
      </c>
      <c r="W57">
        <v>10.43</v>
      </c>
      <c r="X57">
        <v>2.95</v>
      </c>
      <c r="Y57">
        <v>0</v>
      </c>
      <c r="Z57">
        <v>6</v>
      </c>
      <c r="AA57" t="s">
        <v>5529</v>
      </c>
      <c r="AB57">
        <v>2</v>
      </c>
      <c r="AC57">
        <v>9</v>
      </c>
      <c r="AD57">
        <v>2.833333333333333</v>
      </c>
      <c r="AF57" t="s">
        <v>5534</v>
      </c>
      <c r="AI57">
        <v>0</v>
      </c>
      <c r="AJ57">
        <v>0</v>
      </c>
      <c r="AK57" t="s">
        <v>6805</v>
      </c>
      <c r="AL57" t="s">
        <v>6805</v>
      </c>
      <c r="AM57" t="s">
        <v>6856</v>
      </c>
    </row>
    <row r="58" spans="1:39">
      <c r="A58" t="s">
        <v>5632</v>
      </c>
      <c r="B58" t="s">
        <v>4965</v>
      </c>
      <c r="C58" t="s">
        <v>4967</v>
      </c>
      <c r="D58">
        <v>25</v>
      </c>
      <c r="E58" t="s">
        <v>4970</v>
      </c>
      <c r="F58">
        <v>7.6</v>
      </c>
      <c r="K58" t="s">
        <v>5283</v>
      </c>
      <c r="M58" t="s">
        <v>6123</v>
      </c>
      <c r="N58">
        <v>8</v>
      </c>
      <c r="O58" t="s">
        <v>6190</v>
      </c>
      <c r="P58" t="s">
        <v>6305</v>
      </c>
      <c r="Q58">
        <v>5</v>
      </c>
      <c r="R58">
        <v>1</v>
      </c>
      <c r="S58">
        <v>4.12</v>
      </c>
      <c r="T58">
        <v>7.76</v>
      </c>
      <c r="U58">
        <v>662.8099999999999</v>
      </c>
      <c r="V58">
        <v>64.98999999999999</v>
      </c>
      <c r="W58">
        <v>10.64</v>
      </c>
      <c r="X58">
        <v>3.13</v>
      </c>
      <c r="Y58">
        <v>0</v>
      </c>
      <c r="Z58">
        <v>7</v>
      </c>
      <c r="AA58" t="s">
        <v>5529</v>
      </c>
      <c r="AB58">
        <v>2</v>
      </c>
      <c r="AC58">
        <v>11</v>
      </c>
      <c r="AD58">
        <v>2.833333333333333</v>
      </c>
      <c r="AF58" t="s">
        <v>5534</v>
      </c>
      <c r="AI58">
        <v>0</v>
      </c>
      <c r="AJ58">
        <v>0</v>
      </c>
      <c r="AK58" t="s">
        <v>6805</v>
      </c>
      <c r="AL58" t="s">
        <v>6805</v>
      </c>
      <c r="AM58" t="s">
        <v>6856</v>
      </c>
    </row>
    <row r="59" spans="1:39">
      <c r="A59" t="s">
        <v>5633</v>
      </c>
      <c r="B59" t="s">
        <v>4965</v>
      </c>
      <c r="C59" t="s">
        <v>4967</v>
      </c>
      <c r="D59">
        <v>25</v>
      </c>
      <c r="E59" t="s">
        <v>4970</v>
      </c>
      <c r="F59">
        <v>7.6</v>
      </c>
      <c r="K59" t="s">
        <v>5283</v>
      </c>
      <c r="M59" t="s">
        <v>6123</v>
      </c>
      <c r="N59">
        <v>8</v>
      </c>
      <c r="O59" t="s">
        <v>6190</v>
      </c>
      <c r="P59" t="s">
        <v>6306</v>
      </c>
      <c r="Q59">
        <v>5</v>
      </c>
      <c r="R59">
        <v>1</v>
      </c>
      <c r="S59">
        <v>4.53</v>
      </c>
      <c r="T59">
        <v>8.15</v>
      </c>
      <c r="U59">
        <v>662.8099999999999</v>
      </c>
      <c r="V59">
        <v>64.98999999999999</v>
      </c>
      <c r="W59">
        <v>10.64</v>
      </c>
      <c r="X59">
        <v>3.18</v>
      </c>
      <c r="Y59">
        <v>0</v>
      </c>
      <c r="Z59">
        <v>7</v>
      </c>
      <c r="AA59" t="s">
        <v>5529</v>
      </c>
      <c r="AB59">
        <v>2</v>
      </c>
      <c r="AC59">
        <v>11</v>
      </c>
      <c r="AD59">
        <v>2.833333333333333</v>
      </c>
      <c r="AF59" t="s">
        <v>5534</v>
      </c>
      <c r="AI59">
        <v>0</v>
      </c>
      <c r="AJ59">
        <v>0</v>
      </c>
      <c r="AK59" t="s">
        <v>6805</v>
      </c>
      <c r="AL59" t="s">
        <v>6805</v>
      </c>
      <c r="AM59" t="s">
        <v>6856</v>
      </c>
    </row>
    <row r="60" spans="1:39">
      <c r="A60" t="s">
        <v>5631</v>
      </c>
      <c r="B60" t="s">
        <v>4965</v>
      </c>
      <c r="C60" t="s">
        <v>4967</v>
      </c>
      <c r="D60">
        <v>25.12</v>
      </c>
      <c r="E60" t="s">
        <v>4970</v>
      </c>
      <c r="F60">
        <v>7.6</v>
      </c>
      <c r="K60" t="s">
        <v>5283</v>
      </c>
      <c r="L60" t="s">
        <v>5284</v>
      </c>
      <c r="M60" t="s">
        <v>6124</v>
      </c>
      <c r="N60">
        <v>9</v>
      </c>
      <c r="O60" t="s">
        <v>6191</v>
      </c>
      <c r="P60" t="s">
        <v>6304</v>
      </c>
      <c r="Q60">
        <v>3</v>
      </c>
      <c r="R60">
        <v>1</v>
      </c>
      <c r="S60">
        <v>5.85</v>
      </c>
      <c r="T60">
        <v>9.52</v>
      </c>
      <c r="U60">
        <v>698.48</v>
      </c>
      <c r="V60">
        <v>46.53</v>
      </c>
      <c r="W60">
        <v>10.43</v>
      </c>
      <c r="X60">
        <v>2.95</v>
      </c>
      <c r="Y60">
        <v>0</v>
      </c>
      <c r="Z60">
        <v>6</v>
      </c>
      <c r="AA60" t="s">
        <v>5529</v>
      </c>
      <c r="AB60">
        <v>2</v>
      </c>
      <c r="AC60">
        <v>9</v>
      </c>
      <c r="AD60">
        <v>2.833333333333333</v>
      </c>
      <c r="AF60" t="s">
        <v>5534</v>
      </c>
      <c r="AI60">
        <v>0</v>
      </c>
      <c r="AJ60">
        <v>0</v>
      </c>
      <c r="AK60" t="s">
        <v>6806</v>
      </c>
      <c r="AL60" t="s">
        <v>6806</v>
      </c>
      <c r="AM60" t="s">
        <v>6856</v>
      </c>
    </row>
    <row r="61" spans="1:39">
      <c r="A61" t="s">
        <v>5632</v>
      </c>
      <c r="B61" t="s">
        <v>4965</v>
      </c>
      <c r="C61" t="s">
        <v>4967</v>
      </c>
      <c r="D61">
        <v>25.12</v>
      </c>
      <c r="E61" t="s">
        <v>4970</v>
      </c>
      <c r="F61">
        <v>7.6</v>
      </c>
      <c r="K61" t="s">
        <v>5283</v>
      </c>
      <c r="L61" t="s">
        <v>5284</v>
      </c>
      <c r="M61" t="s">
        <v>6124</v>
      </c>
      <c r="N61">
        <v>9</v>
      </c>
      <c r="O61" t="s">
        <v>6191</v>
      </c>
      <c r="P61" t="s">
        <v>6305</v>
      </c>
      <c r="Q61">
        <v>5</v>
      </c>
      <c r="R61">
        <v>1</v>
      </c>
      <c r="S61">
        <v>4.12</v>
      </c>
      <c r="T61">
        <v>7.76</v>
      </c>
      <c r="U61">
        <v>662.8099999999999</v>
      </c>
      <c r="V61">
        <v>64.98999999999999</v>
      </c>
      <c r="W61">
        <v>10.64</v>
      </c>
      <c r="X61">
        <v>3.13</v>
      </c>
      <c r="Y61">
        <v>0</v>
      </c>
      <c r="Z61">
        <v>7</v>
      </c>
      <c r="AA61" t="s">
        <v>5529</v>
      </c>
      <c r="AB61">
        <v>2</v>
      </c>
      <c r="AC61">
        <v>11</v>
      </c>
      <c r="AD61">
        <v>2.833333333333333</v>
      </c>
      <c r="AF61" t="s">
        <v>5534</v>
      </c>
      <c r="AI61">
        <v>0</v>
      </c>
      <c r="AJ61">
        <v>0</v>
      </c>
      <c r="AK61" t="s">
        <v>6806</v>
      </c>
      <c r="AL61" t="s">
        <v>6806</v>
      </c>
      <c r="AM61" t="s">
        <v>6856</v>
      </c>
    </row>
    <row r="62" spans="1:39">
      <c r="A62" t="s">
        <v>5633</v>
      </c>
      <c r="B62" t="s">
        <v>4965</v>
      </c>
      <c r="C62" t="s">
        <v>4967</v>
      </c>
      <c r="D62">
        <v>25.12</v>
      </c>
      <c r="E62" t="s">
        <v>4970</v>
      </c>
      <c r="F62">
        <v>7.6</v>
      </c>
      <c r="K62" t="s">
        <v>5283</v>
      </c>
      <c r="L62" t="s">
        <v>5284</v>
      </c>
      <c r="M62" t="s">
        <v>6124</v>
      </c>
      <c r="N62">
        <v>9</v>
      </c>
      <c r="O62" t="s">
        <v>6191</v>
      </c>
      <c r="P62" t="s">
        <v>6306</v>
      </c>
      <c r="Q62">
        <v>5</v>
      </c>
      <c r="R62">
        <v>1</v>
      </c>
      <c r="S62">
        <v>4.53</v>
      </c>
      <c r="T62">
        <v>8.15</v>
      </c>
      <c r="U62">
        <v>662.8099999999999</v>
      </c>
      <c r="V62">
        <v>64.98999999999999</v>
      </c>
      <c r="W62">
        <v>10.64</v>
      </c>
      <c r="X62">
        <v>3.18</v>
      </c>
      <c r="Y62">
        <v>0</v>
      </c>
      <c r="Z62">
        <v>7</v>
      </c>
      <c r="AA62" t="s">
        <v>5529</v>
      </c>
      <c r="AB62">
        <v>2</v>
      </c>
      <c r="AC62">
        <v>11</v>
      </c>
      <c r="AD62">
        <v>2.833333333333333</v>
      </c>
      <c r="AF62" t="s">
        <v>5534</v>
      </c>
      <c r="AI62">
        <v>0</v>
      </c>
      <c r="AJ62">
        <v>0</v>
      </c>
      <c r="AK62" t="s">
        <v>6806</v>
      </c>
      <c r="AL62" t="s">
        <v>6806</v>
      </c>
      <c r="AM62" t="s">
        <v>6856</v>
      </c>
    </row>
    <row r="63" spans="1:39">
      <c r="A63" t="s">
        <v>5634</v>
      </c>
      <c r="B63" t="s">
        <v>4965</v>
      </c>
      <c r="C63" t="s">
        <v>4967</v>
      </c>
      <c r="D63">
        <v>26</v>
      </c>
      <c r="E63" t="s">
        <v>4970</v>
      </c>
      <c r="F63">
        <v>7.58</v>
      </c>
      <c r="K63" t="s">
        <v>5283</v>
      </c>
      <c r="M63" t="s">
        <v>6123</v>
      </c>
      <c r="N63">
        <v>8</v>
      </c>
      <c r="O63" t="s">
        <v>6190</v>
      </c>
      <c r="P63" t="s">
        <v>6307</v>
      </c>
      <c r="Q63">
        <v>6</v>
      </c>
      <c r="R63">
        <v>2</v>
      </c>
      <c r="S63">
        <v>6.49</v>
      </c>
      <c r="T63">
        <v>9.640000000000001</v>
      </c>
      <c r="U63">
        <v>576.63</v>
      </c>
      <c r="V63">
        <v>114.04</v>
      </c>
      <c r="W63">
        <v>7.53</v>
      </c>
      <c r="X63">
        <v>2.13</v>
      </c>
      <c r="Y63">
        <v>0</v>
      </c>
      <c r="Z63">
        <v>6</v>
      </c>
      <c r="AA63" t="s">
        <v>5529</v>
      </c>
      <c r="AB63">
        <v>2</v>
      </c>
      <c r="AC63">
        <v>8</v>
      </c>
      <c r="AD63">
        <v>1.698666666666667</v>
      </c>
      <c r="AF63" t="s">
        <v>5534</v>
      </c>
      <c r="AI63">
        <v>0</v>
      </c>
      <c r="AJ63">
        <v>0</v>
      </c>
      <c r="AK63" t="s">
        <v>6805</v>
      </c>
      <c r="AL63" t="s">
        <v>6805</v>
      </c>
      <c r="AM63" t="s">
        <v>6856</v>
      </c>
    </row>
    <row r="64" spans="1:39">
      <c r="A64" t="s">
        <v>5635</v>
      </c>
      <c r="B64" t="s">
        <v>4965</v>
      </c>
      <c r="C64" t="s">
        <v>4967</v>
      </c>
      <c r="D64">
        <v>27</v>
      </c>
      <c r="E64" t="s">
        <v>4970</v>
      </c>
      <c r="F64">
        <v>7.57</v>
      </c>
      <c r="K64" t="s">
        <v>5283</v>
      </c>
      <c r="M64" t="s">
        <v>6120</v>
      </c>
      <c r="N64">
        <v>8</v>
      </c>
      <c r="O64" t="s">
        <v>6186</v>
      </c>
      <c r="P64" t="s">
        <v>6308</v>
      </c>
      <c r="Q64">
        <v>3</v>
      </c>
      <c r="R64">
        <v>3</v>
      </c>
      <c r="S64">
        <v>-1.41</v>
      </c>
      <c r="T64">
        <v>3.09</v>
      </c>
      <c r="U64">
        <v>475.16</v>
      </c>
      <c r="V64">
        <v>99.52</v>
      </c>
      <c r="W64">
        <v>4.62</v>
      </c>
      <c r="X64">
        <v>-1.07</v>
      </c>
      <c r="Y64">
        <v>0</v>
      </c>
      <c r="Z64">
        <v>3</v>
      </c>
      <c r="AA64" t="s">
        <v>5529</v>
      </c>
      <c r="AB64">
        <v>0</v>
      </c>
      <c r="AC64">
        <v>4</v>
      </c>
      <c r="AD64">
        <v>3.981761904761905</v>
      </c>
      <c r="AF64" t="s">
        <v>5534</v>
      </c>
      <c r="AI64">
        <v>0</v>
      </c>
      <c r="AJ64">
        <v>0</v>
      </c>
      <c r="AK64" t="s">
        <v>6801</v>
      </c>
      <c r="AL64" t="s">
        <v>6801</v>
      </c>
      <c r="AM64" t="s">
        <v>6856</v>
      </c>
    </row>
    <row r="65" spans="1:39">
      <c r="A65" t="s">
        <v>5636</v>
      </c>
      <c r="B65" t="s">
        <v>4965</v>
      </c>
      <c r="C65" t="s">
        <v>4967</v>
      </c>
      <c r="D65">
        <v>27</v>
      </c>
      <c r="E65" t="s">
        <v>4970</v>
      </c>
      <c r="F65">
        <v>7.57</v>
      </c>
      <c r="K65" t="s">
        <v>5283</v>
      </c>
      <c r="M65" t="s">
        <v>5291</v>
      </c>
      <c r="N65">
        <v>8</v>
      </c>
      <c r="O65" t="s">
        <v>5336</v>
      </c>
      <c r="P65" t="s">
        <v>6309</v>
      </c>
      <c r="Q65">
        <v>7</v>
      </c>
      <c r="R65">
        <v>3</v>
      </c>
      <c r="S65">
        <v>1.5</v>
      </c>
      <c r="T65">
        <v>3.49</v>
      </c>
      <c r="U65">
        <v>521.6</v>
      </c>
      <c r="V65">
        <v>116.84</v>
      </c>
      <c r="W65">
        <v>4.6</v>
      </c>
      <c r="X65">
        <v>4.04</v>
      </c>
      <c r="Y65">
        <v>4.94</v>
      </c>
      <c r="Z65">
        <v>5</v>
      </c>
      <c r="AA65" t="s">
        <v>5529</v>
      </c>
      <c r="AB65">
        <v>1</v>
      </c>
      <c r="AC65">
        <v>6</v>
      </c>
      <c r="AD65">
        <v>3.027</v>
      </c>
      <c r="AF65" t="s">
        <v>5534</v>
      </c>
      <c r="AI65">
        <v>0</v>
      </c>
      <c r="AJ65">
        <v>0</v>
      </c>
      <c r="AK65" t="s">
        <v>5543</v>
      </c>
      <c r="AL65" t="s">
        <v>5543</v>
      </c>
      <c r="AM65" t="s">
        <v>6856</v>
      </c>
    </row>
    <row r="66" spans="1:39">
      <c r="A66" t="s">
        <v>5150</v>
      </c>
      <c r="B66" t="s">
        <v>4965</v>
      </c>
      <c r="C66" t="s">
        <v>4967</v>
      </c>
      <c r="D66">
        <v>28</v>
      </c>
      <c r="E66" t="s">
        <v>4970</v>
      </c>
      <c r="F66">
        <v>7.55</v>
      </c>
      <c r="K66" t="s">
        <v>5283</v>
      </c>
      <c r="L66" t="s">
        <v>5284</v>
      </c>
      <c r="M66" t="s">
        <v>5298</v>
      </c>
      <c r="N66">
        <v>9</v>
      </c>
      <c r="O66" t="s">
        <v>6192</v>
      </c>
      <c r="P66" t="s">
        <v>5403</v>
      </c>
      <c r="Q66">
        <v>7</v>
      </c>
      <c r="R66">
        <v>3</v>
      </c>
      <c r="S66">
        <v>-2.99</v>
      </c>
      <c r="T66">
        <v>2.69</v>
      </c>
      <c r="U66">
        <v>727.5</v>
      </c>
      <c r="V66">
        <v>178.82</v>
      </c>
      <c r="W66">
        <v>3.78</v>
      </c>
      <c r="X66">
        <v>1.01</v>
      </c>
      <c r="Y66">
        <v>0</v>
      </c>
      <c r="Z66">
        <v>3</v>
      </c>
      <c r="AA66" t="s">
        <v>5529</v>
      </c>
      <c r="AB66">
        <v>1</v>
      </c>
      <c r="AC66">
        <v>13</v>
      </c>
      <c r="AD66">
        <v>3.166666666666667</v>
      </c>
      <c r="AF66" t="s">
        <v>5534</v>
      </c>
      <c r="AI66">
        <v>0</v>
      </c>
      <c r="AJ66">
        <v>0</v>
      </c>
      <c r="AK66" t="s">
        <v>5552</v>
      </c>
      <c r="AL66" t="s">
        <v>5552</v>
      </c>
      <c r="AM66" t="s">
        <v>6856</v>
      </c>
    </row>
    <row r="67" spans="1:39">
      <c r="A67" t="s">
        <v>5150</v>
      </c>
      <c r="B67" t="s">
        <v>4965</v>
      </c>
      <c r="C67" t="s">
        <v>4967</v>
      </c>
      <c r="D67">
        <v>28</v>
      </c>
      <c r="E67" t="s">
        <v>4970</v>
      </c>
      <c r="F67">
        <v>7.55</v>
      </c>
      <c r="K67" t="s">
        <v>5283</v>
      </c>
      <c r="M67" t="s">
        <v>5291</v>
      </c>
      <c r="N67">
        <v>8</v>
      </c>
      <c r="O67" t="s">
        <v>5336</v>
      </c>
      <c r="P67" t="s">
        <v>5403</v>
      </c>
      <c r="Q67">
        <v>7</v>
      </c>
      <c r="R67">
        <v>3</v>
      </c>
      <c r="S67">
        <v>-2.99</v>
      </c>
      <c r="T67">
        <v>2.69</v>
      </c>
      <c r="U67">
        <v>727.5</v>
      </c>
      <c r="V67">
        <v>178.82</v>
      </c>
      <c r="W67">
        <v>3.78</v>
      </c>
      <c r="X67">
        <v>1.01</v>
      </c>
      <c r="Y67">
        <v>0</v>
      </c>
      <c r="Z67">
        <v>3</v>
      </c>
      <c r="AA67" t="s">
        <v>5529</v>
      </c>
      <c r="AB67">
        <v>1</v>
      </c>
      <c r="AC67">
        <v>13</v>
      </c>
      <c r="AD67">
        <v>3.166666666666667</v>
      </c>
      <c r="AF67" t="s">
        <v>5534</v>
      </c>
      <c r="AI67">
        <v>0</v>
      </c>
      <c r="AJ67">
        <v>0</v>
      </c>
      <c r="AK67" t="s">
        <v>5543</v>
      </c>
      <c r="AL67" t="s">
        <v>5543</v>
      </c>
      <c r="AM67" t="s">
        <v>6856</v>
      </c>
    </row>
    <row r="68" spans="1:39">
      <c r="A68" t="s">
        <v>5637</v>
      </c>
      <c r="B68" t="s">
        <v>4965</v>
      </c>
      <c r="C68" t="s">
        <v>4967</v>
      </c>
      <c r="D68">
        <v>28</v>
      </c>
      <c r="E68" t="s">
        <v>4970</v>
      </c>
      <c r="F68">
        <v>7.55</v>
      </c>
      <c r="K68" t="s">
        <v>5283</v>
      </c>
      <c r="M68" t="s">
        <v>6123</v>
      </c>
      <c r="N68">
        <v>8</v>
      </c>
      <c r="O68" t="s">
        <v>6190</v>
      </c>
      <c r="P68" t="s">
        <v>6310</v>
      </c>
      <c r="Q68">
        <v>6</v>
      </c>
      <c r="R68">
        <v>2</v>
      </c>
      <c r="S68">
        <v>7.5</v>
      </c>
      <c r="T68">
        <v>10.65</v>
      </c>
      <c r="U68">
        <v>644.75</v>
      </c>
      <c r="V68">
        <v>114.04</v>
      </c>
      <c r="W68">
        <v>9.19</v>
      </c>
      <c r="X68">
        <v>2.1</v>
      </c>
      <c r="Y68">
        <v>0</v>
      </c>
      <c r="Z68">
        <v>6</v>
      </c>
      <c r="AA68" t="s">
        <v>5529</v>
      </c>
      <c r="AB68">
        <v>2</v>
      </c>
      <c r="AC68">
        <v>9</v>
      </c>
      <c r="AD68">
        <v>1.698666666666667</v>
      </c>
      <c r="AF68" t="s">
        <v>5534</v>
      </c>
      <c r="AI68">
        <v>0</v>
      </c>
      <c r="AJ68">
        <v>0</v>
      </c>
      <c r="AK68" t="s">
        <v>6805</v>
      </c>
      <c r="AL68" t="s">
        <v>6805</v>
      </c>
      <c r="AM68" t="s">
        <v>6856</v>
      </c>
    </row>
    <row r="69" spans="1:39">
      <c r="A69" t="s">
        <v>5638</v>
      </c>
      <c r="B69" t="s">
        <v>4965</v>
      </c>
      <c r="C69" t="s">
        <v>4967</v>
      </c>
      <c r="D69">
        <v>28</v>
      </c>
      <c r="E69" t="s">
        <v>4970</v>
      </c>
      <c r="F69">
        <v>7.55</v>
      </c>
      <c r="K69" t="s">
        <v>5283</v>
      </c>
      <c r="M69" t="s">
        <v>6123</v>
      </c>
      <c r="N69">
        <v>8</v>
      </c>
      <c r="O69" t="s">
        <v>6190</v>
      </c>
      <c r="P69" t="s">
        <v>6311</v>
      </c>
      <c r="Q69">
        <v>6</v>
      </c>
      <c r="R69">
        <v>2</v>
      </c>
      <c r="S69">
        <v>5.7</v>
      </c>
      <c r="T69">
        <v>8.85</v>
      </c>
      <c r="U69">
        <v>592.6900000000001</v>
      </c>
      <c r="V69">
        <v>100.9</v>
      </c>
      <c r="W69">
        <v>8</v>
      </c>
      <c r="X69">
        <v>2.12</v>
      </c>
      <c r="Y69">
        <v>0</v>
      </c>
      <c r="Z69">
        <v>6</v>
      </c>
      <c r="AA69" t="s">
        <v>5529</v>
      </c>
      <c r="AB69">
        <v>2</v>
      </c>
      <c r="AC69">
        <v>8</v>
      </c>
      <c r="AD69">
        <v>2.136666666666667</v>
      </c>
      <c r="AF69" t="s">
        <v>5534</v>
      </c>
      <c r="AI69">
        <v>0</v>
      </c>
      <c r="AJ69">
        <v>0</v>
      </c>
      <c r="AK69" t="s">
        <v>6805</v>
      </c>
      <c r="AL69" t="s">
        <v>6805</v>
      </c>
      <c r="AM69" t="s">
        <v>6856</v>
      </c>
    </row>
    <row r="70" spans="1:39">
      <c r="A70" t="s">
        <v>5639</v>
      </c>
      <c r="B70" t="s">
        <v>4965</v>
      </c>
      <c r="C70" t="s">
        <v>4967</v>
      </c>
      <c r="D70">
        <v>28</v>
      </c>
      <c r="E70" t="s">
        <v>4970</v>
      </c>
      <c r="F70">
        <v>7.55</v>
      </c>
      <c r="K70" t="s">
        <v>5283</v>
      </c>
      <c r="M70" t="s">
        <v>6123</v>
      </c>
      <c r="N70">
        <v>8</v>
      </c>
      <c r="O70" t="s">
        <v>6190</v>
      </c>
      <c r="P70" t="s">
        <v>6312</v>
      </c>
      <c r="Q70">
        <v>4</v>
      </c>
      <c r="R70">
        <v>1</v>
      </c>
      <c r="S70">
        <v>4.53</v>
      </c>
      <c r="T70">
        <v>8.18</v>
      </c>
      <c r="U70">
        <v>635.58</v>
      </c>
      <c r="V70">
        <v>55.76</v>
      </c>
      <c r="W70">
        <v>9.73</v>
      </c>
      <c r="X70">
        <v>3.04</v>
      </c>
      <c r="Y70">
        <v>0</v>
      </c>
      <c r="Z70">
        <v>6</v>
      </c>
      <c r="AA70" t="s">
        <v>5529</v>
      </c>
      <c r="AB70">
        <v>2</v>
      </c>
      <c r="AC70">
        <v>9</v>
      </c>
      <c r="AD70">
        <v>2.833333333333333</v>
      </c>
      <c r="AF70" t="s">
        <v>5534</v>
      </c>
      <c r="AI70">
        <v>0</v>
      </c>
      <c r="AJ70">
        <v>0</v>
      </c>
      <c r="AK70" t="s">
        <v>6805</v>
      </c>
      <c r="AL70" t="s">
        <v>6805</v>
      </c>
      <c r="AM70" t="s">
        <v>6856</v>
      </c>
    </row>
    <row r="71" spans="1:39">
      <c r="A71" t="s">
        <v>5639</v>
      </c>
      <c r="B71" t="s">
        <v>4965</v>
      </c>
      <c r="C71" t="s">
        <v>4967</v>
      </c>
      <c r="D71">
        <v>28.18</v>
      </c>
      <c r="E71" t="s">
        <v>4970</v>
      </c>
      <c r="F71">
        <v>7.55</v>
      </c>
      <c r="K71" t="s">
        <v>5283</v>
      </c>
      <c r="L71" t="s">
        <v>5284</v>
      </c>
      <c r="M71" t="s">
        <v>6124</v>
      </c>
      <c r="N71">
        <v>9</v>
      </c>
      <c r="O71" t="s">
        <v>6191</v>
      </c>
      <c r="P71" t="s">
        <v>6312</v>
      </c>
      <c r="Q71">
        <v>4</v>
      </c>
      <c r="R71">
        <v>1</v>
      </c>
      <c r="S71">
        <v>4.53</v>
      </c>
      <c r="T71">
        <v>8.18</v>
      </c>
      <c r="U71">
        <v>635.58</v>
      </c>
      <c r="V71">
        <v>55.76</v>
      </c>
      <c r="W71">
        <v>9.73</v>
      </c>
      <c r="X71">
        <v>3.04</v>
      </c>
      <c r="Y71">
        <v>0</v>
      </c>
      <c r="Z71">
        <v>6</v>
      </c>
      <c r="AA71" t="s">
        <v>5529</v>
      </c>
      <c r="AB71">
        <v>2</v>
      </c>
      <c r="AC71">
        <v>9</v>
      </c>
      <c r="AD71">
        <v>2.833333333333333</v>
      </c>
      <c r="AF71" t="s">
        <v>5534</v>
      </c>
      <c r="AI71">
        <v>0</v>
      </c>
      <c r="AJ71">
        <v>0</v>
      </c>
      <c r="AK71" t="s">
        <v>6806</v>
      </c>
      <c r="AL71" t="s">
        <v>6806</v>
      </c>
      <c r="AM71" t="s">
        <v>6856</v>
      </c>
    </row>
    <row r="72" spans="1:39">
      <c r="A72" t="s">
        <v>5640</v>
      </c>
      <c r="B72" t="s">
        <v>4965</v>
      </c>
      <c r="C72" t="s">
        <v>4967</v>
      </c>
      <c r="D72">
        <v>28.84</v>
      </c>
      <c r="E72" t="s">
        <v>4970</v>
      </c>
      <c r="F72">
        <v>7.54</v>
      </c>
      <c r="K72" t="s">
        <v>5283</v>
      </c>
      <c r="L72" t="s">
        <v>5284</v>
      </c>
      <c r="M72" t="s">
        <v>6124</v>
      </c>
      <c r="N72">
        <v>9</v>
      </c>
      <c r="O72" t="s">
        <v>6191</v>
      </c>
      <c r="P72" t="s">
        <v>6313</v>
      </c>
      <c r="Q72">
        <v>4</v>
      </c>
      <c r="R72">
        <v>1</v>
      </c>
      <c r="S72">
        <v>4.73</v>
      </c>
      <c r="T72">
        <v>8.380000000000001</v>
      </c>
      <c r="U72">
        <v>635.58</v>
      </c>
      <c r="V72">
        <v>55.76</v>
      </c>
      <c r="W72">
        <v>9.73</v>
      </c>
      <c r="X72">
        <v>3.06</v>
      </c>
      <c r="Y72">
        <v>0</v>
      </c>
      <c r="Z72">
        <v>6</v>
      </c>
      <c r="AA72" t="s">
        <v>5529</v>
      </c>
      <c r="AB72">
        <v>2</v>
      </c>
      <c r="AC72">
        <v>9</v>
      </c>
      <c r="AD72">
        <v>2.833333333333333</v>
      </c>
      <c r="AF72" t="s">
        <v>5534</v>
      </c>
      <c r="AI72">
        <v>0</v>
      </c>
      <c r="AJ72">
        <v>0</v>
      </c>
      <c r="AK72" t="s">
        <v>6806</v>
      </c>
      <c r="AL72" t="s">
        <v>6806</v>
      </c>
      <c r="AM72" t="s">
        <v>6856</v>
      </c>
    </row>
    <row r="73" spans="1:39">
      <c r="A73" t="s">
        <v>5640</v>
      </c>
      <c r="B73" t="s">
        <v>4965</v>
      </c>
      <c r="C73" t="s">
        <v>4967</v>
      </c>
      <c r="D73">
        <v>29</v>
      </c>
      <c r="E73" t="s">
        <v>4970</v>
      </c>
      <c r="F73">
        <v>7.54</v>
      </c>
      <c r="K73" t="s">
        <v>5283</v>
      </c>
      <c r="M73" t="s">
        <v>6123</v>
      </c>
      <c r="N73">
        <v>8</v>
      </c>
      <c r="O73" t="s">
        <v>6190</v>
      </c>
      <c r="P73" t="s">
        <v>6313</v>
      </c>
      <c r="Q73">
        <v>4</v>
      </c>
      <c r="R73">
        <v>1</v>
      </c>
      <c r="S73">
        <v>4.73</v>
      </c>
      <c r="T73">
        <v>8.380000000000001</v>
      </c>
      <c r="U73">
        <v>635.58</v>
      </c>
      <c r="V73">
        <v>55.76</v>
      </c>
      <c r="W73">
        <v>9.73</v>
      </c>
      <c r="X73">
        <v>3.06</v>
      </c>
      <c r="Y73">
        <v>0</v>
      </c>
      <c r="Z73">
        <v>6</v>
      </c>
      <c r="AA73" t="s">
        <v>5529</v>
      </c>
      <c r="AB73">
        <v>2</v>
      </c>
      <c r="AC73">
        <v>9</v>
      </c>
      <c r="AD73">
        <v>2.833333333333333</v>
      </c>
      <c r="AF73" t="s">
        <v>5534</v>
      </c>
      <c r="AI73">
        <v>0</v>
      </c>
      <c r="AJ73">
        <v>0</v>
      </c>
      <c r="AK73" t="s">
        <v>6805</v>
      </c>
      <c r="AL73" t="s">
        <v>6805</v>
      </c>
      <c r="AM73" t="s">
        <v>6856</v>
      </c>
    </row>
    <row r="74" spans="1:39">
      <c r="A74" t="s">
        <v>5641</v>
      </c>
      <c r="B74" t="s">
        <v>4965</v>
      </c>
      <c r="C74" t="s">
        <v>4967</v>
      </c>
      <c r="D74">
        <v>29</v>
      </c>
      <c r="E74" t="s">
        <v>4970</v>
      </c>
      <c r="F74">
        <v>7.54</v>
      </c>
      <c r="K74" t="s">
        <v>5283</v>
      </c>
      <c r="M74" t="s">
        <v>6123</v>
      </c>
      <c r="N74">
        <v>8</v>
      </c>
      <c r="O74" t="s">
        <v>6190</v>
      </c>
      <c r="P74" t="s">
        <v>6314</v>
      </c>
      <c r="Q74">
        <v>8</v>
      </c>
      <c r="R74">
        <v>2</v>
      </c>
      <c r="S74">
        <v>5.53</v>
      </c>
      <c r="T74">
        <v>8.68</v>
      </c>
      <c r="U74">
        <v>621.62</v>
      </c>
      <c r="V74">
        <v>157.18</v>
      </c>
      <c r="W74">
        <v>7.44</v>
      </c>
      <c r="X74">
        <v>2.03</v>
      </c>
      <c r="Y74">
        <v>0</v>
      </c>
      <c r="Z74">
        <v>6</v>
      </c>
      <c r="AA74" t="s">
        <v>5529</v>
      </c>
      <c r="AB74">
        <v>2</v>
      </c>
      <c r="AC74">
        <v>9</v>
      </c>
      <c r="AD74">
        <v>1.5</v>
      </c>
      <c r="AF74" t="s">
        <v>5534</v>
      </c>
      <c r="AI74">
        <v>0</v>
      </c>
      <c r="AJ74">
        <v>0</v>
      </c>
      <c r="AK74" t="s">
        <v>6805</v>
      </c>
      <c r="AL74" t="s">
        <v>6805</v>
      </c>
      <c r="AM74" t="s">
        <v>6856</v>
      </c>
    </row>
    <row r="75" spans="1:39">
      <c r="A75" t="s">
        <v>5642</v>
      </c>
      <c r="B75" t="s">
        <v>4965</v>
      </c>
      <c r="C75" t="s">
        <v>4967</v>
      </c>
      <c r="D75">
        <v>30</v>
      </c>
      <c r="E75" t="s">
        <v>4970</v>
      </c>
      <c r="F75">
        <v>7.52</v>
      </c>
      <c r="K75" t="s">
        <v>5283</v>
      </c>
      <c r="M75" t="s">
        <v>6123</v>
      </c>
      <c r="N75">
        <v>8</v>
      </c>
      <c r="O75" t="s">
        <v>6190</v>
      </c>
      <c r="P75" t="s">
        <v>6315</v>
      </c>
      <c r="Q75">
        <v>6</v>
      </c>
      <c r="R75">
        <v>2</v>
      </c>
      <c r="S75">
        <v>7.33</v>
      </c>
      <c r="T75">
        <v>10.48</v>
      </c>
      <c r="U75">
        <v>750.49</v>
      </c>
      <c r="V75">
        <v>100.9</v>
      </c>
      <c r="W75">
        <v>9.52</v>
      </c>
      <c r="X75">
        <v>2.03</v>
      </c>
      <c r="Y75">
        <v>0</v>
      </c>
      <c r="Z75">
        <v>6</v>
      </c>
      <c r="AA75" t="s">
        <v>5529</v>
      </c>
      <c r="AB75">
        <v>2</v>
      </c>
      <c r="AC75">
        <v>8</v>
      </c>
      <c r="AD75">
        <v>2.136666666666667</v>
      </c>
      <c r="AF75" t="s">
        <v>5534</v>
      </c>
      <c r="AI75">
        <v>0</v>
      </c>
      <c r="AJ75">
        <v>0</v>
      </c>
      <c r="AK75" t="s">
        <v>6805</v>
      </c>
      <c r="AL75" t="s">
        <v>6805</v>
      </c>
      <c r="AM75" t="s">
        <v>6856</v>
      </c>
    </row>
    <row r="76" spans="1:39">
      <c r="A76" t="s">
        <v>5642</v>
      </c>
      <c r="B76" t="s">
        <v>4965</v>
      </c>
      <c r="C76" t="s">
        <v>4967</v>
      </c>
      <c r="D76">
        <v>30</v>
      </c>
      <c r="E76" t="s">
        <v>4970</v>
      </c>
      <c r="F76">
        <v>7.52</v>
      </c>
      <c r="K76" t="s">
        <v>5283</v>
      </c>
      <c r="L76" t="s">
        <v>5284</v>
      </c>
      <c r="M76" t="s">
        <v>5286</v>
      </c>
      <c r="N76">
        <v>9</v>
      </c>
      <c r="O76" t="s">
        <v>6180</v>
      </c>
      <c r="P76" t="s">
        <v>6315</v>
      </c>
      <c r="Q76">
        <v>6</v>
      </c>
      <c r="R76">
        <v>2</v>
      </c>
      <c r="S76">
        <v>7.33</v>
      </c>
      <c r="T76">
        <v>10.48</v>
      </c>
      <c r="U76">
        <v>750.49</v>
      </c>
      <c r="V76">
        <v>100.9</v>
      </c>
      <c r="W76">
        <v>9.52</v>
      </c>
      <c r="X76">
        <v>2.03</v>
      </c>
      <c r="Y76">
        <v>0</v>
      </c>
      <c r="Z76">
        <v>6</v>
      </c>
      <c r="AA76" t="s">
        <v>5529</v>
      </c>
      <c r="AB76">
        <v>2</v>
      </c>
      <c r="AC76">
        <v>8</v>
      </c>
      <c r="AD76">
        <v>2.136666666666667</v>
      </c>
      <c r="AF76" t="s">
        <v>5534</v>
      </c>
      <c r="AI76">
        <v>0</v>
      </c>
      <c r="AJ76">
        <v>0</v>
      </c>
      <c r="AK76" t="s">
        <v>6797</v>
      </c>
      <c r="AL76" t="s">
        <v>6797</v>
      </c>
      <c r="AM76" t="s">
        <v>6856</v>
      </c>
    </row>
    <row r="77" spans="1:39">
      <c r="A77" t="s">
        <v>5164</v>
      </c>
      <c r="B77" t="s">
        <v>4965</v>
      </c>
      <c r="C77" t="s">
        <v>4967</v>
      </c>
      <c r="D77">
        <v>30</v>
      </c>
      <c r="E77" t="s">
        <v>4970</v>
      </c>
      <c r="F77">
        <v>7.52</v>
      </c>
      <c r="K77" t="s">
        <v>5283</v>
      </c>
      <c r="L77" t="s">
        <v>5284</v>
      </c>
      <c r="M77" t="s">
        <v>5302</v>
      </c>
      <c r="N77">
        <v>9</v>
      </c>
      <c r="O77" t="s">
        <v>5353</v>
      </c>
      <c r="P77" t="s">
        <v>5417</v>
      </c>
      <c r="Q77">
        <v>4</v>
      </c>
      <c r="R77">
        <v>3</v>
      </c>
      <c r="S77">
        <v>1.89</v>
      </c>
      <c r="T77">
        <v>6.52</v>
      </c>
      <c r="U77">
        <v>707.3</v>
      </c>
      <c r="V77">
        <v>117.69</v>
      </c>
      <c r="W77">
        <v>6.88</v>
      </c>
      <c r="X77">
        <v>1.01</v>
      </c>
      <c r="Y77">
        <v>0</v>
      </c>
      <c r="Z77">
        <v>3</v>
      </c>
      <c r="AA77" t="s">
        <v>5529</v>
      </c>
      <c r="AB77">
        <v>2</v>
      </c>
      <c r="AC77">
        <v>9</v>
      </c>
      <c r="AD77">
        <v>2.243666666666667</v>
      </c>
      <c r="AF77" t="s">
        <v>5534</v>
      </c>
      <c r="AI77">
        <v>0</v>
      </c>
      <c r="AJ77">
        <v>0</v>
      </c>
      <c r="AK77" t="s">
        <v>5557</v>
      </c>
      <c r="AL77" t="s">
        <v>5557</v>
      </c>
      <c r="AM77" t="s">
        <v>6856</v>
      </c>
    </row>
    <row r="78" spans="1:39">
      <c r="A78" t="s">
        <v>5643</v>
      </c>
      <c r="B78" t="s">
        <v>4965</v>
      </c>
      <c r="C78" t="s">
        <v>4967</v>
      </c>
      <c r="D78">
        <v>31</v>
      </c>
      <c r="E78" t="s">
        <v>4970</v>
      </c>
      <c r="F78">
        <v>7.51</v>
      </c>
      <c r="K78" t="s">
        <v>5283</v>
      </c>
      <c r="M78" t="s">
        <v>6119</v>
      </c>
      <c r="N78">
        <v>8</v>
      </c>
      <c r="O78" t="s">
        <v>6185</v>
      </c>
      <c r="P78" t="s">
        <v>6316</v>
      </c>
      <c r="Q78">
        <v>9</v>
      </c>
      <c r="R78">
        <v>2</v>
      </c>
      <c r="S78">
        <v>0.76</v>
      </c>
      <c r="T78">
        <v>4.59</v>
      </c>
      <c r="U78">
        <v>642.66</v>
      </c>
      <c r="V78">
        <v>169.85</v>
      </c>
      <c r="W78">
        <v>3.54</v>
      </c>
      <c r="X78">
        <v>2.97</v>
      </c>
      <c r="Y78">
        <v>0</v>
      </c>
      <c r="Z78">
        <v>4</v>
      </c>
      <c r="AA78" t="s">
        <v>5529</v>
      </c>
      <c r="AB78">
        <v>1</v>
      </c>
      <c r="AC78">
        <v>12</v>
      </c>
      <c r="AD78">
        <v>2.705</v>
      </c>
      <c r="AF78" t="s">
        <v>5534</v>
      </c>
      <c r="AI78">
        <v>0</v>
      </c>
      <c r="AJ78">
        <v>0</v>
      </c>
      <c r="AK78" t="s">
        <v>6800</v>
      </c>
      <c r="AL78" t="s">
        <v>6800</v>
      </c>
      <c r="AM78" t="s">
        <v>6856</v>
      </c>
    </row>
    <row r="79" spans="1:39">
      <c r="A79" t="s">
        <v>5153</v>
      </c>
      <c r="B79" t="s">
        <v>4965</v>
      </c>
      <c r="C79" t="s">
        <v>4967</v>
      </c>
      <c r="D79">
        <v>31</v>
      </c>
      <c r="E79" t="s">
        <v>4970</v>
      </c>
      <c r="F79">
        <v>7.51</v>
      </c>
      <c r="K79" t="s">
        <v>5283</v>
      </c>
      <c r="L79" t="s">
        <v>5284</v>
      </c>
      <c r="M79" t="s">
        <v>5298</v>
      </c>
      <c r="N79">
        <v>9</v>
      </c>
      <c r="O79" t="s">
        <v>6192</v>
      </c>
      <c r="P79" t="s">
        <v>5406</v>
      </c>
      <c r="Q79">
        <v>6</v>
      </c>
      <c r="R79">
        <v>3</v>
      </c>
      <c r="S79">
        <v>-2.74</v>
      </c>
      <c r="T79">
        <v>2.94</v>
      </c>
      <c r="U79">
        <v>691.4400000000001</v>
      </c>
      <c r="V79">
        <v>161.75</v>
      </c>
      <c r="W79">
        <v>3.99</v>
      </c>
      <c r="X79">
        <v>1.01</v>
      </c>
      <c r="Y79">
        <v>0</v>
      </c>
      <c r="Z79">
        <v>3</v>
      </c>
      <c r="AA79" t="s">
        <v>5529</v>
      </c>
      <c r="AB79">
        <v>1</v>
      </c>
      <c r="AC79">
        <v>13</v>
      </c>
      <c r="AD79">
        <v>3.166666666666667</v>
      </c>
      <c r="AF79" t="s">
        <v>5534</v>
      </c>
      <c r="AI79">
        <v>0</v>
      </c>
      <c r="AJ79">
        <v>0</v>
      </c>
      <c r="AK79" t="s">
        <v>5552</v>
      </c>
      <c r="AL79" t="s">
        <v>5552</v>
      </c>
      <c r="AM79" t="s">
        <v>6856</v>
      </c>
    </row>
    <row r="80" spans="1:39">
      <c r="A80" t="s">
        <v>5644</v>
      </c>
      <c r="B80" t="s">
        <v>4965</v>
      </c>
      <c r="C80" t="s">
        <v>4967</v>
      </c>
      <c r="D80">
        <v>32</v>
      </c>
      <c r="E80" t="s">
        <v>4970</v>
      </c>
      <c r="F80">
        <v>7.5</v>
      </c>
      <c r="K80" t="s">
        <v>5283</v>
      </c>
      <c r="M80" t="s">
        <v>6116</v>
      </c>
      <c r="N80">
        <v>8</v>
      </c>
      <c r="O80" t="s">
        <v>6181</v>
      </c>
      <c r="P80" t="s">
        <v>6317</v>
      </c>
      <c r="Q80">
        <v>8</v>
      </c>
      <c r="R80">
        <v>5</v>
      </c>
      <c r="S80">
        <v>-3.59</v>
      </c>
      <c r="T80">
        <v>3.86</v>
      </c>
      <c r="U80">
        <v>641.42</v>
      </c>
      <c r="V80">
        <v>200.23</v>
      </c>
      <c r="W80">
        <v>3.63</v>
      </c>
      <c r="X80">
        <v>0.76</v>
      </c>
      <c r="Y80">
        <v>1.37</v>
      </c>
      <c r="Z80">
        <v>5</v>
      </c>
      <c r="AA80" t="s">
        <v>5529</v>
      </c>
      <c r="AB80">
        <v>1</v>
      </c>
      <c r="AC80">
        <v>10</v>
      </c>
      <c r="AD80">
        <v>2.57</v>
      </c>
      <c r="AF80" t="s">
        <v>5534</v>
      </c>
      <c r="AI80">
        <v>0</v>
      </c>
      <c r="AJ80">
        <v>0</v>
      </c>
      <c r="AK80" t="s">
        <v>6798</v>
      </c>
      <c r="AL80" t="s">
        <v>6798</v>
      </c>
      <c r="AM80" t="s">
        <v>6856</v>
      </c>
    </row>
    <row r="81" spans="1:39">
      <c r="A81" t="s">
        <v>5645</v>
      </c>
      <c r="B81" t="s">
        <v>4965</v>
      </c>
      <c r="C81" t="s">
        <v>4967</v>
      </c>
      <c r="D81">
        <v>32</v>
      </c>
      <c r="E81" t="s">
        <v>4970</v>
      </c>
      <c r="F81">
        <v>7.5</v>
      </c>
      <c r="K81" t="s">
        <v>5283</v>
      </c>
      <c r="M81" t="s">
        <v>5291</v>
      </c>
      <c r="N81">
        <v>8</v>
      </c>
      <c r="O81" t="s">
        <v>5336</v>
      </c>
      <c r="P81" t="s">
        <v>6318</v>
      </c>
      <c r="Q81">
        <v>6</v>
      </c>
      <c r="R81">
        <v>3</v>
      </c>
      <c r="S81">
        <v>-0.31</v>
      </c>
      <c r="T81">
        <v>1.66</v>
      </c>
      <c r="U81">
        <v>524.62</v>
      </c>
      <c r="V81">
        <v>138.09</v>
      </c>
      <c r="W81">
        <v>3.02</v>
      </c>
      <c r="X81">
        <v>4.33</v>
      </c>
      <c r="Y81">
        <v>4.91</v>
      </c>
      <c r="Z81">
        <v>4</v>
      </c>
      <c r="AA81" t="s">
        <v>5529</v>
      </c>
      <c r="AB81">
        <v>1</v>
      </c>
      <c r="AC81">
        <v>7</v>
      </c>
      <c r="AD81">
        <v>3.166666666666667</v>
      </c>
      <c r="AF81" t="s">
        <v>5534</v>
      </c>
      <c r="AI81">
        <v>0</v>
      </c>
      <c r="AJ81">
        <v>0</v>
      </c>
      <c r="AK81" t="s">
        <v>5543</v>
      </c>
      <c r="AL81" t="s">
        <v>5543</v>
      </c>
      <c r="AM81" t="s">
        <v>6856</v>
      </c>
    </row>
    <row r="82" spans="1:39">
      <c r="A82" t="s">
        <v>5646</v>
      </c>
      <c r="B82" t="s">
        <v>4965</v>
      </c>
      <c r="C82" t="s">
        <v>4967</v>
      </c>
      <c r="D82">
        <v>32</v>
      </c>
      <c r="E82" t="s">
        <v>4970</v>
      </c>
      <c r="F82">
        <v>7.5</v>
      </c>
      <c r="K82" t="s">
        <v>5283</v>
      </c>
      <c r="M82" t="s">
        <v>6121</v>
      </c>
      <c r="N82">
        <v>8</v>
      </c>
      <c r="O82" t="s">
        <v>6189</v>
      </c>
      <c r="P82" t="s">
        <v>6319</v>
      </c>
      <c r="Q82">
        <v>9</v>
      </c>
      <c r="R82">
        <v>5</v>
      </c>
      <c r="S82">
        <v>-1.69</v>
      </c>
      <c r="T82">
        <v>2.24</v>
      </c>
      <c r="U82">
        <v>700.77</v>
      </c>
      <c r="V82">
        <v>204.85</v>
      </c>
      <c r="W82">
        <v>3.82</v>
      </c>
      <c r="X82">
        <v>2.98</v>
      </c>
      <c r="Y82">
        <v>6.5</v>
      </c>
      <c r="Z82">
        <v>4</v>
      </c>
      <c r="AA82" t="s">
        <v>5529</v>
      </c>
      <c r="AB82">
        <v>1</v>
      </c>
      <c r="AC82">
        <v>14</v>
      </c>
      <c r="AD82">
        <v>3</v>
      </c>
      <c r="AF82" t="s">
        <v>5534</v>
      </c>
      <c r="AI82">
        <v>0</v>
      </c>
      <c r="AJ82">
        <v>0</v>
      </c>
      <c r="AK82" t="s">
        <v>6804</v>
      </c>
      <c r="AL82" t="s">
        <v>6804</v>
      </c>
      <c r="AM82" t="s">
        <v>6856</v>
      </c>
    </row>
    <row r="83" spans="1:39">
      <c r="A83" t="s">
        <v>5647</v>
      </c>
      <c r="B83" t="s">
        <v>4965</v>
      </c>
      <c r="C83" t="s">
        <v>4967</v>
      </c>
      <c r="D83">
        <v>32</v>
      </c>
      <c r="E83" t="s">
        <v>4970</v>
      </c>
      <c r="F83">
        <v>7.5</v>
      </c>
      <c r="K83" t="s">
        <v>5283</v>
      </c>
      <c r="L83" t="s">
        <v>5284</v>
      </c>
      <c r="M83" t="s">
        <v>5286</v>
      </c>
      <c r="N83">
        <v>9</v>
      </c>
      <c r="O83" t="s">
        <v>6180</v>
      </c>
      <c r="P83" t="s">
        <v>6320</v>
      </c>
      <c r="Q83">
        <v>6</v>
      </c>
      <c r="R83">
        <v>3</v>
      </c>
      <c r="S83">
        <v>0.43</v>
      </c>
      <c r="T83">
        <v>2.43</v>
      </c>
      <c r="U83">
        <v>525.61</v>
      </c>
      <c r="V83">
        <v>141.33</v>
      </c>
      <c r="W83">
        <v>2.31</v>
      </c>
      <c r="X83">
        <v>4.12</v>
      </c>
      <c r="Y83">
        <v>4.89</v>
      </c>
      <c r="Z83">
        <v>4</v>
      </c>
      <c r="AA83" t="s">
        <v>5529</v>
      </c>
      <c r="AB83">
        <v>1</v>
      </c>
      <c r="AC83">
        <v>7</v>
      </c>
      <c r="AD83">
        <v>3.166666666666667</v>
      </c>
      <c r="AF83" t="s">
        <v>5534</v>
      </c>
      <c r="AI83">
        <v>0</v>
      </c>
      <c r="AJ83">
        <v>0</v>
      </c>
      <c r="AK83" t="s">
        <v>6797</v>
      </c>
      <c r="AL83" t="s">
        <v>6797</v>
      </c>
      <c r="AM83" t="s">
        <v>6856</v>
      </c>
    </row>
    <row r="84" spans="1:39">
      <c r="A84" t="s">
        <v>5648</v>
      </c>
      <c r="B84" t="s">
        <v>4965</v>
      </c>
      <c r="C84" t="s">
        <v>4967</v>
      </c>
      <c r="D84">
        <v>32</v>
      </c>
      <c r="E84" t="s">
        <v>4970</v>
      </c>
      <c r="F84">
        <v>7.5</v>
      </c>
      <c r="K84" t="s">
        <v>5283</v>
      </c>
      <c r="L84" t="s">
        <v>5284</v>
      </c>
      <c r="M84" t="s">
        <v>6121</v>
      </c>
      <c r="N84">
        <v>9</v>
      </c>
      <c r="O84" t="s">
        <v>6187</v>
      </c>
      <c r="P84" t="s">
        <v>6321</v>
      </c>
      <c r="Q84">
        <v>6</v>
      </c>
      <c r="R84">
        <v>3</v>
      </c>
      <c r="S84">
        <v>-0.65</v>
      </c>
      <c r="T84">
        <v>1.32</v>
      </c>
      <c r="U84">
        <v>532.58</v>
      </c>
      <c r="V84">
        <v>138.09</v>
      </c>
      <c r="W84">
        <v>2.72</v>
      </c>
      <c r="X84">
        <v>4.31</v>
      </c>
      <c r="Y84">
        <v>4.88</v>
      </c>
      <c r="Z84">
        <v>4</v>
      </c>
      <c r="AA84" t="s">
        <v>5529</v>
      </c>
      <c r="AB84">
        <v>1</v>
      </c>
      <c r="AC84">
        <v>7</v>
      </c>
      <c r="AD84">
        <v>3.166666666666667</v>
      </c>
      <c r="AF84" t="s">
        <v>5534</v>
      </c>
      <c r="AI84">
        <v>0</v>
      </c>
      <c r="AJ84">
        <v>0</v>
      </c>
      <c r="AK84" t="s">
        <v>6802</v>
      </c>
      <c r="AL84" t="s">
        <v>6802</v>
      </c>
      <c r="AM84" t="s">
        <v>6856</v>
      </c>
    </row>
    <row r="85" spans="1:39">
      <c r="A85" t="s">
        <v>5649</v>
      </c>
      <c r="B85" t="s">
        <v>4965</v>
      </c>
      <c r="C85" t="s">
        <v>4967</v>
      </c>
      <c r="D85">
        <v>32</v>
      </c>
      <c r="E85" t="s">
        <v>4970</v>
      </c>
      <c r="F85">
        <v>7.5</v>
      </c>
      <c r="K85" t="s">
        <v>5283</v>
      </c>
      <c r="M85" t="s">
        <v>6123</v>
      </c>
      <c r="N85">
        <v>8</v>
      </c>
      <c r="O85" t="s">
        <v>6190</v>
      </c>
      <c r="P85" t="s">
        <v>6322</v>
      </c>
      <c r="Q85">
        <v>6</v>
      </c>
      <c r="R85">
        <v>2</v>
      </c>
      <c r="S85">
        <v>5</v>
      </c>
      <c r="T85">
        <v>8.15</v>
      </c>
      <c r="U85">
        <v>570.6900000000001</v>
      </c>
      <c r="V85">
        <v>100.9</v>
      </c>
      <c r="W85">
        <v>7.46</v>
      </c>
      <c r="X85">
        <v>2.12</v>
      </c>
      <c r="Y85">
        <v>0</v>
      </c>
      <c r="Z85">
        <v>5</v>
      </c>
      <c r="AA85" t="s">
        <v>5529</v>
      </c>
      <c r="AB85">
        <v>2</v>
      </c>
      <c r="AC85">
        <v>8</v>
      </c>
      <c r="AD85">
        <v>2.136666666666667</v>
      </c>
      <c r="AF85" t="s">
        <v>5534</v>
      </c>
      <c r="AI85">
        <v>0</v>
      </c>
      <c r="AJ85">
        <v>0</v>
      </c>
      <c r="AK85" t="s">
        <v>6805</v>
      </c>
      <c r="AL85" t="s">
        <v>6805</v>
      </c>
      <c r="AM85" t="s">
        <v>6856</v>
      </c>
    </row>
    <row r="86" spans="1:39">
      <c r="A86" t="s">
        <v>5650</v>
      </c>
      <c r="B86" t="s">
        <v>4965</v>
      </c>
      <c r="C86" t="s">
        <v>4967</v>
      </c>
      <c r="D86">
        <v>34</v>
      </c>
      <c r="E86" t="s">
        <v>4970</v>
      </c>
      <c r="F86">
        <v>7.47</v>
      </c>
      <c r="K86" t="s">
        <v>5283</v>
      </c>
      <c r="M86" t="s">
        <v>6123</v>
      </c>
      <c r="N86">
        <v>8</v>
      </c>
      <c r="O86" t="s">
        <v>6190</v>
      </c>
      <c r="P86" t="s">
        <v>6323</v>
      </c>
      <c r="Q86">
        <v>6</v>
      </c>
      <c r="R86">
        <v>2</v>
      </c>
      <c r="S86">
        <v>6.46</v>
      </c>
      <c r="T86">
        <v>9.609999999999999</v>
      </c>
      <c r="U86">
        <v>604.6799999999999</v>
      </c>
      <c r="V86">
        <v>114.04</v>
      </c>
      <c r="W86">
        <v>8.15</v>
      </c>
      <c r="X86">
        <v>2.11</v>
      </c>
      <c r="Y86">
        <v>0</v>
      </c>
      <c r="Z86">
        <v>6</v>
      </c>
      <c r="AA86" t="s">
        <v>5529</v>
      </c>
      <c r="AB86">
        <v>2</v>
      </c>
      <c r="AC86">
        <v>8</v>
      </c>
      <c r="AD86">
        <v>1.698666666666667</v>
      </c>
      <c r="AF86" t="s">
        <v>5534</v>
      </c>
      <c r="AI86">
        <v>0</v>
      </c>
      <c r="AJ86">
        <v>0</v>
      </c>
      <c r="AK86" t="s">
        <v>6805</v>
      </c>
      <c r="AL86" t="s">
        <v>6805</v>
      </c>
      <c r="AM86" t="s">
        <v>6856</v>
      </c>
    </row>
    <row r="87" spans="1:39">
      <c r="A87" t="s">
        <v>5651</v>
      </c>
      <c r="B87" t="s">
        <v>4965</v>
      </c>
      <c r="C87" t="s">
        <v>4967</v>
      </c>
      <c r="D87">
        <v>35</v>
      </c>
      <c r="E87" t="s">
        <v>4970</v>
      </c>
      <c r="F87">
        <v>7.46</v>
      </c>
      <c r="K87" t="s">
        <v>5283</v>
      </c>
      <c r="M87" t="s">
        <v>6119</v>
      </c>
      <c r="N87">
        <v>8</v>
      </c>
      <c r="O87" t="s">
        <v>6185</v>
      </c>
      <c r="P87" t="s">
        <v>6324</v>
      </c>
      <c r="Q87">
        <v>8</v>
      </c>
      <c r="R87">
        <v>3</v>
      </c>
      <c r="S87">
        <v>-1.72</v>
      </c>
      <c r="T87">
        <v>3.96</v>
      </c>
      <c r="U87">
        <v>643.5599999999999</v>
      </c>
      <c r="V87">
        <v>167.22</v>
      </c>
      <c r="W87">
        <v>4.43</v>
      </c>
      <c r="X87">
        <v>1</v>
      </c>
      <c r="Y87">
        <v>0</v>
      </c>
      <c r="Z87">
        <v>4</v>
      </c>
      <c r="AA87" t="s">
        <v>5529</v>
      </c>
      <c r="AB87">
        <v>1</v>
      </c>
      <c r="AC87">
        <v>12</v>
      </c>
      <c r="AD87">
        <v>2.686666666666667</v>
      </c>
      <c r="AF87" t="s">
        <v>5534</v>
      </c>
      <c r="AI87">
        <v>0</v>
      </c>
      <c r="AJ87">
        <v>0</v>
      </c>
      <c r="AK87" t="s">
        <v>6800</v>
      </c>
      <c r="AL87" t="s">
        <v>6800</v>
      </c>
      <c r="AM87" t="s">
        <v>6856</v>
      </c>
    </row>
    <row r="88" spans="1:39">
      <c r="A88" t="s">
        <v>5645</v>
      </c>
      <c r="B88" t="s">
        <v>4965</v>
      </c>
      <c r="C88" t="s">
        <v>4967</v>
      </c>
      <c r="D88">
        <v>35</v>
      </c>
      <c r="E88" t="s">
        <v>4970</v>
      </c>
      <c r="F88">
        <v>7.46</v>
      </c>
      <c r="K88" t="s">
        <v>5283</v>
      </c>
      <c r="M88" t="s">
        <v>6121</v>
      </c>
      <c r="N88">
        <v>8</v>
      </c>
      <c r="O88" t="s">
        <v>6193</v>
      </c>
      <c r="P88" t="s">
        <v>6318</v>
      </c>
      <c r="Q88">
        <v>6</v>
      </c>
      <c r="R88">
        <v>3</v>
      </c>
      <c r="S88">
        <v>-0.31</v>
      </c>
      <c r="T88">
        <v>1.66</v>
      </c>
      <c r="U88">
        <v>524.62</v>
      </c>
      <c r="V88">
        <v>138.09</v>
      </c>
      <c r="W88">
        <v>3.02</v>
      </c>
      <c r="X88">
        <v>4.33</v>
      </c>
      <c r="Y88">
        <v>4.91</v>
      </c>
      <c r="Z88">
        <v>4</v>
      </c>
      <c r="AA88" t="s">
        <v>5529</v>
      </c>
      <c r="AB88">
        <v>1</v>
      </c>
      <c r="AC88">
        <v>7</v>
      </c>
      <c r="AD88">
        <v>3.166666666666667</v>
      </c>
      <c r="AF88" t="s">
        <v>5534</v>
      </c>
      <c r="AI88">
        <v>0</v>
      </c>
      <c r="AJ88">
        <v>0</v>
      </c>
      <c r="AK88" t="s">
        <v>6807</v>
      </c>
      <c r="AL88" t="s">
        <v>6807</v>
      </c>
      <c r="AM88" t="s">
        <v>6856</v>
      </c>
    </row>
    <row r="89" spans="1:39">
      <c r="A89" t="s">
        <v>5173</v>
      </c>
      <c r="B89" t="s">
        <v>4965</v>
      </c>
      <c r="C89" t="s">
        <v>4967</v>
      </c>
      <c r="D89">
        <v>35</v>
      </c>
      <c r="E89" t="s">
        <v>4970</v>
      </c>
      <c r="F89">
        <v>7.46</v>
      </c>
      <c r="K89" t="s">
        <v>5283</v>
      </c>
      <c r="L89" t="s">
        <v>5284</v>
      </c>
      <c r="M89" t="s">
        <v>5298</v>
      </c>
      <c r="N89">
        <v>9</v>
      </c>
      <c r="O89" t="s">
        <v>6192</v>
      </c>
      <c r="P89" t="s">
        <v>5426</v>
      </c>
      <c r="Q89">
        <v>8</v>
      </c>
      <c r="R89">
        <v>3</v>
      </c>
      <c r="S89">
        <v>-1.06</v>
      </c>
      <c r="T89">
        <v>4.62</v>
      </c>
      <c r="U89">
        <v>704.46</v>
      </c>
      <c r="V89">
        <v>167.22</v>
      </c>
      <c r="W89">
        <v>5.05</v>
      </c>
      <c r="X89">
        <v>1.01</v>
      </c>
      <c r="Y89">
        <v>0</v>
      </c>
      <c r="Z89">
        <v>4</v>
      </c>
      <c r="AA89" t="s">
        <v>5529</v>
      </c>
      <c r="AB89">
        <v>2</v>
      </c>
      <c r="AC89">
        <v>12</v>
      </c>
      <c r="AD89">
        <v>2.356666666666666</v>
      </c>
      <c r="AF89" t="s">
        <v>5534</v>
      </c>
      <c r="AI89">
        <v>0</v>
      </c>
      <c r="AJ89">
        <v>0</v>
      </c>
      <c r="AK89" t="s">
        <v>5552</v>
      </c>
      <c r="AL89" t="s">
        <v>5552</v>
      </c>
      <c r="AM89" t="s">
        <v>6856</v>
      </c>
    </row>
    <row r="90" spans="1:39">
      <c r="A90" t="s">
        <v>5652</v>
      </c>
      <c r="B90" t="s">
        <v>4965</v>
      </c>
      <c r="C90" t="s">
        <v>4967</v>
      </c>
      <c r="D90">
        <v>35</v>
      </c>
      <c r="E90" t="s">
        <v>4970</v>
      </c>
      <c r="F90">
        <v>7.46</v>
      </c>
      <c r="K90" t="s">
        <v>5283</v>
      </c>
      <c r="L90" t="s">
        <v>5284</v>
      </c>
      <c r="M90" t="s">
        <v>6121</v>
      </c>
      <c r="N90">
        <v>9</v>
      </c>
      <c r="O90" t="s">
        <v>6187</v>
      </c>
      <c r="P90" t="s">
        <v>6325</v>
      </c>
      <c r="Q90">
        <v>6</v>
      </c>
      <c r="R90">
        <v>4</v>
      </c>
      <c r="S90">
        <v>-1.04</v>
      </c>
      <c r="T90">
        <v>0.92</v>
      </c>
      <c r="U90">
        <v>559.65</v>
      </c>
      <c r="V90">
        <v>150.12</v>
      </c>
      <c r="W90">
        <v>2.6</v>
      </c>
      <c r="X90">
        <v>4.32</v>
      </c>
      <c r="Y90">
        <v>4.95</v>
      </c>
      <c r="Z90">
        <v>4</v>
      </c>
      <c r="AA90" t="s">
        <v>5529</v>
      </c>
      <c r="AB90">
        <v>1</v>
      </c>
      <c r="AC90">
        <v>9</v>
      </c>
      <c r="AD90">
        <v>3</v>
      </c>
      <c r="AF90" t="s">
        <v>5534</v>
      </c>
      <c r="AI90">
        <v>0</v>
      </c>
      <c r="AJ90">
        <v>0</v>
      </c>
      <c r="AK90" t="s">
        <v>6802</v>
      </c>
      <c r="AL90" t="s">
        <v>6802</v>
      </c>
      <c r="AM90" t="s">
        <v>6856</v>
      </c>
    </row>
    <row r="91" spans="1:39">
      <c r="A91" t="s">
        <v>5652</v>
      </c>
      <c r="B91" t="s">
        <v>4965</v>
      </c>
      <c r="C91" t="s">
        <v>4967</v>
      </c>
      <c r="D91">
        <v>35</v>
      </c>
      <c r="E91" t="s">
        <v>4970</v>
      </c>
      <c r="F91">
        <v>7.46</v>
      </c>
      <c r="K91" t="s">
        <v>5283</v>
      </c>
      <c r="M91" t="s">
        <v>6121</v>
      </c>
      <c r="N91">
        <v>8</v>
      </c>
      <c r="O91" t="s">
        <v>6193</v>
      </c>
      <c r="P91" t="s">
        <v>6325</v>
      </c>
      <c r="Q91">
        <v>6</v>
      </c>
      <c r="R91">
        <v>4</v>
      </c>
      <c r="S91">
        <v>-1.04</v>
      </c>
      <c r="T91">
        <v>0.92</v>
      </c>
      <c r="U91">
        <v>559.65</v>
      </c>
      <c r="V91">
        <v>150.12</v>
      </c>
      <c r="W91">
        <v>2.6</v>
      </c>
      <c r="X91">
        <v>4.32</v>
      </c>
      <c r="Y91">
        <v>4.95</v>
      </c>
      <c r="Z91">
        <v>4</v>
      </c>
      <c r="AA91" t="s">
        <v>5529</v>
      </c>
      <c r="AB91">
        <v>1</v>
      </c>
      <c r="AC91">
        <v>9</v>
      </c>
      <c r="AD91">
        <v>3</v>
      </c>
      <c r="AF91" t="s">
        <v>5534</v>
      </c>
      <c r="AI91">
        <v>0</v>
      </c>
      <c r="AJ91">
        <v>0</v>
      </c>
      <c r="AK91" t="s">
        <v>6807</v>
      </c>
      <c r="AL91" t="s">
        <v>6807</v>
      </c>
      <c r="AM91" t="s">
        <v>6856</v>
      </c>
    </row>
    <row r="92" spans="1:39">
      <c r="A92" t="s">
        <v>5653</v>
      </c>
      <c r="B92" t="s">
        <v>4965</v>
      </c>
      <c r="C92" t="s">
        <v>4967</v>
      </c>
      <c r="D92">
        <v>35</v>
      </c>
      <c r="E92" t="s">
        <v>4970</v>
      </c>
      <c r="F92">
        <v>7.46</v>
      </c>
      <c r="K92" t="s">
        <v>5283</v>
      </c>
      <c r="L92" t="s">
        <v>5284</v>
      </c>
      <c r="M92" t="s">
        <v>6121</v>
      </c>
      <c r="N92">
        <v>9</v>
      </c>
      <c r="O92" t="s">
        <v>6187</v>
      </c>
      <c r="P92" t="s">
        <v>6326</v>
      </c>
      <c r="Q92">
        <v>6</v>
      </c>
      <c r="R92">
        <v>3</v>
      </c>
      <c r="S92">
        <v>-0.31</v>
      </c>
      <c r="T92">
        <v>1.66</v>
      </c>
      <c r="U92">
        <v>546.61</v>
      </c>
      <c r="V92">
        <v>138.09</v>
      </c>
      <c r="W92">
        <v>3.02</v>
      </c>
      <c r="X92">
        <v>4.33</v>
      </c>
      <c r="Y92">
        <v>4.91</v>
      </c>
      <c r="Z92">
        <v>4</v>
      </c>
      <c r="AA92" t="s">
        <v>5529</v>
      </c>
      <c r="AB92">
        <v>1</v>
      </c>
      <c r="AC92">
        <v>7</v>
      </c>
      <c r="AD92">
        <v>3.166666666666667</v>
      </c>
      <c r="AF92" t="s">
        <v>5534</v>
      </c>
      <c r="AI92">
        <v>0</v>
      </c>
      <c r="AJ92">
        <v>0</v>
      </c>
      <c r="AK92" t="s">
        <v>6802</v>
      </c>
      <c r="AL92" t="s">
        <v>6802</v>
      </c>
      <c r="AM92" t="s">
        <v>6856</v>
      </c>
    </row>
    <row r="93" spans="1:39">
      <c r="A93" t="s">
        <v>5654</v>
      </c>
      <c r="B93" t="s">
        <v>4965</v>
      </c>
      <c r="C93" t="s">
        <v>4967</v>
      </c>
      <c r="D93">
        <v>35</v>
      </c>
      <c r="E93" t="s">
        <v>4970</v>
      </c>
      <c r="F93">
        <v>7.46</v>
      </c>
      <c r="K93" t="s">
        <v>5283</v>
      </c>
      <c r="M93" t="s">
        <v>6119</v>
      </c>
      <c r="N93">
        <v>8</v>
      </c>
      <c r="O93" t="s">
        <v>6185</v>
      </c>
      <c r="P93" t="s">
        <v>6327</v>
      </c>
      <c r="Q93">
        <v>9</v>
      </c>
      <c r="R93">
        <v>2</v>
      </c>
      <c r="S93">
        <v>2.07</v>
      </c>
      <c r="T93">
        <v>5.99</v>
      </c>
      <c r="U93">
        <v>692.72</v>
      </c>
      <c r="V93">
        <v>169.85</v>
      </c>
      <c r="W93">
        <v>4.69</v>
      </c>
      <c r="X93">
        <v>2.97</v>
      </c>
      <c r="Y93">
        <v>0</v>
      </c>
      <c r="Z93">
        <v>5</v>
      </c>
      <c r="AA93" t="s">
        <v>5529</v>
      </c>
      <c r="AB93">
        <v>1</v>
      </c>
      <c r="AC93">
        <v>12</v>
      </c>
      <c r="AD93">
        <v>2.465</v>
      </c>
      <c r="AF93" t="s">
        <v>5534</v>
      </c>
      <c r="AI93">
        <v>0</v>
      </c>
      <c r="AJ93">
        <v>0</v>
      </c>
      <c r="AK93" t="s">
        <v>6800</v>
      </c>
      <c r="AL93" t="s">
        <v>6800</v>
      </c>
      <c r="AM93" t="s">
        <v>6856</v>
      </c>
    </row>
    <row r="94" spans="1:39">
      <c r="A94" t="s">
        <v>5655</v>
      </c>
      <c r="B94" t="s">
        <v>4965</v>
      </c>
      <c r="C94" t="s">
        <v>4967</v>
      </c>
      <c r="D94">
        <v>38</v>
      </c>
      <c r="E94" t="s">
        <v>4970</v>
      </c>
      <c r="F94">
        <v>7.42</v>
      </c>
      <c r="K94" t="s">
        <v>5283</v>
      </c>
      <c r="M94" t="s">
        <v>6116</v>
      </c>
      <c r="N94">
        <v>8</v>
      </c>
      <c r="O94" t="s">
        <v>6181</v>
      </c>
      <c r="P94" t="s">
        <v>6328</v>
      </c>
      <c r="Q94">
        <v>4</v>
      </c>
      <c r="R94">
        <v>2</v>
      </c>
      <c r="S94">
        <v>3.63</v>
      </c>
      <c r="T94">
        <v>8.050000000000001</v>
      </c>
      <c r="U94">
        <v>595.59</v>
      </c>
      <c r="V94">
        <v>88.23999999999999</v>
      </c>
      <c r="W94">
        <v>7.55</v>
      </c>
      <c r="X94">
        <v>1.06</v>
      </c>
      <c r="Y94">
        <v>1.37</v>
      </c>
      <c r="Z94">
        <v>6</v>
      </c>
      <c r="AA94" t="s">
        <v>5529</v>
      </c>
      <c r="AB94">
        <v>2</v>
      </c>
      <c r="AC94">
        <v>9</v>
      </c>
      <c r="AD94">
        <v>2.685</v>
      </c>
      <c r="AF94" t="s">
        <v>5534</v>
      </c>
      <c r="AI94">
        <v>0</v>
      </c>
      <c r="AJ94">
        <v>0</v>
      </c>
      <c r="AK94" t="s">
        <v>6798</v>
      </c>
      <c r="AL94" t="s">
        <v>6798</v>
      </c>
      <c r="AM94" t="s">
        <v>6856</v>
      </c>
    </row>
    <row r="95" spans="1:39">
      <c r="A95" t="s">
        <v>5154</v>
      </c>
      <c r="B95" t="s">
        <v>4965</v>
      </c>
      <c r="C95" t="s">
        <v>4967</v>
      </c>
      <c r="D95">
        <v>38</v>
      </c>
      <c r="E95" t="s">
        <v>4970</v>
      </c>
      <c r="F95">
        <v>7.42</v>
      </c>
      <c r="K95" t="s">
        <v>5283</v>
      </c>
      <c r="L95" t="s">
        <v>5284</v>
      </c>
      <c r="M95" t="s">
        <v>5299</v>
      </c>
      <c r="N95">
        <v>9</v>
      </c>
      <c r="O95" t="s">
        <v>5347</v>
      </c>
      <c r="P95" t="s">
        <v>5407</v>
      </c>
      <c r="Q95">
        <v>9</v>
      </c>
      <c r="R95">
        <v>4</v>
      </c>
      <c r="S95">
        <v>-2.46</v>
      </c>
      <c r="T95">
        <v>2.29</v>
      </c>
      <c r="U95">
        <v>661.66</v>
      </c>
      <c r="V95">
        <v>200.08</v>
      </c>
      <c r="W95">
        <v>2.92</v>
      </c>
      <c r="X95">
        <v>2.37</v>
      </c>
      <c r="Y95">
        <v>0</v>
      </c>
      <c r="Z95">
        <v>3</v>
      </c>
      <c r="AA95" t="s">
        <v>5529</v>
      </c>
      <c r="AB95">
        <v>1</v>
      </c>
      <c r="AC95">
        <v>13</v>
      </c>
      <c r="AD95">
        <v>3</v>
      </c>
      <c r="AE95" t="s">
        <v>5531</v>
      </c>
      <c r="AF95" t="s">
        <v>5534</v>
      </c>
      <c r="AI95">
        <v>0</v>
      </c>
      <c r="AJ95">
        <v>0</v>
      </c>
      <c r="AK95" t="s">
        <v>5553</v>
      </c>
      <c r="AL95" t="s">
        <v>5553</v>
      </c>
      <c r="AM95" t="s">
        <v>6856</v>
      </c>
    </row>
    <row r="96" spans="1:39">
      <c r="A96" t="s">
        <v>5656</v>
      </c>
      <c r="B96" t="s">
        <v>4965</v>
      </c>
      <c r="C96" t="s">
        <v>4967</v>
      </c>
      <c r="D96">
        <v>38</v>
      </c>
      <c r="E96" t="s">
        <v>4970</v>
      </c>
      <c r="F96">
        <v>7.42</v>
      </c>
      <c r="K96" t="s">
        <v>5283</v>
      </c>
      <c r="M96" t="s">
        <v>6123</v>
      </c>
      <c r="N96">
        <v>8</v>
      </c>
      <c r="O96" t="s">
        <v>6190</v>
      </c>
      <c r="P96" t="s">
        <v>6329</v>
      </c>
      <c r="Q96">
        <v>3</v>
      </c>
      <c r="R96">
        <v>1</v>
      </c>
      <c r="S96">
        <v>5.8</v>
      </c>
      <c r="T96">
        <v>9.470000000000001</v>
      </c>
      <c r="U96">
        <v>682.41</v>
      </c>
      <c r="V96">
        <v>59.67</v>
      </c>
      <c r="W96">
        <v>9.960000000000001</v>
      </c>
      <c r="X96">
        <v>2.94</v>
      </c>
      <c r="Y96">
        <v>0</v>
      </c>
      <c r="Z96">
        <v>6</v>
      </c>
      <c r="AA96" t="s">
        <v>5529</v>
      </c>
      <c r="AB96">
        <v>2</v>
      </c>
      <c r="AC96">
        <v>9</v>
      </c>
      <c r="AD96">
        <v>2.833333333333333</v>
      </c>
      <c r="AF96" t="s">
        <v>5534</v>
      </c>
      <c r="AI96">
        <v>0</v>
      </c>
      <c r="AJ96">
        <v>0</v>
      </c>
      <c r="AK96" t="s">
        <v>6805</v>
      </c>
      <c r="AL96" t="s">
        <v>6805</v>
      </c>
      <c r="AM96" t="s">
        <v>6856</v>
      </c>
    </row>
    <row r="97" spans="1:39">
      <c r="A97" t="s">
        <v>5657</v>
      </c>
      <c r="B97" t="s">
        <v>4965</v>
      </c>
      <c r="C97" t="s">
        <v>4967</v>
      </c>
      <c r="D97">
        <v>38</v>
      </c>
      <c r="E97" t="s">
        <v>4970</v>
      </c>
      <c r="F97">
        <v>7.42</v>
      </c>
      <c r="K97" t="s">
        <v>5283</v>
      </c>
      <c r="M97" t="s">
        <v>6119</v>
      </c>
      <c r="N97">
        <v>8</v>
      </c>
      <c r="O97" t="s">
        <v>6185</v>
      </c>
      <c r="P97" t="s">
        <v>6330</v>
      </c>
      <c r="Q97">
        <v>10</v>
      </c>
      <c r="R97">
        <v>2</v>
      </c>
      <c r="S97">
        <v>1.23</v>
      </c>
      <c r="T97">
        <v>5.32</v>
      </c>
      <c r="U97">
        <v>693.71</v>
      </c>
      <c r="V97">
        <v>182.74</v>
      </c>
      <c r="W97">
        <v>4.08</v>
      </c>
      <c r="X97">
        <v>2.96</v>
      </c>
      <c r="Y97">
        <v>0.86</v>
      </c>
      <c r="Z97">
        <v>5</v>
      </c>
      <c r="AA97" t="s">
        <v>5529</v>
      </c>
      <c r="AB97">
        <v>1</v>
      </c>
      <c r="AC97">
        <v>12</v>
      </c>
      <c r="AD97">
        <v>2.5</v>
      </c>
      <c r="AF97" t="s">
        <v>5534</v>
      </c>
      <c r="AI97">
        <v>0</v>
      </c>
      <c r="AJ97">
        <v>0</v>
      </c>
      <c r="AK97" t="s">
        <v>6800</v>
      </c>
      <c r="AL97" t="s">
        <v>6800</v>
      </c>
      <c r="AM97" t="s">
        <v>6856</v>
      </c>
    </row>
    <row r="98" spans="1:39">
      <c r="A98" t="s">
        <v>5656</v>
      </c>
      <c r="B98" t="s">
        <v>4965</v>
      </c>
      <c r="C98" t="s">
        <v>4967</v>
      </c>
      <c r="D98">
        <v>38.02</v>
      </c>
      <c r="E98" t="s">
        <v>4970</v>
      </c>
      <c r="F98">
        <v>7.42</v>
      </c>
      <c r="K98" t="s">
        <v>5283</v>
      </c>
      <c r="L98" t="s">
        <v>5284</v>
      </c>
      <c r="M98" t="s">
        <v>6124</v>
      </c>
      <c r="N98">
        <v>9</v>
      </c>
      <c r="O98" t="s">
        <v>6191</v>
      </c>
      <c r="P98" t="s">
        <v>6329</v>
      </c>
      <c r="Q98">
        <v>3</v>
      </c>
      <c r="R98">
        <v>1</v>
      </c>
      <c r="S98">
        <v>5.8</v>
      </c>
      <c r="T98">
        <v>9.470000000000001</v>
      </c>
      <c r="U98">
        <v>682.41</v>
      </c>
      <c r="V98">
        <v>59.67</v>
      </c>
      <c r="W98">
        <v>9.960000000000001</v>
      </c>
      <c r="X98">
        <v>2.94</v>
      </c>
      <c r="Y98">
        <v>0</v>
      </c>
      <c r="Z98">
        <v>6</v>
      </c>
      <c r="AA98" t="s">
        <v>5529</v>
      </c>
      <c r="AB98">
        <v>2</v>
      </c>
      <c r="AC98">
        <v>9</v>
      </c>
      <c r="AD98">
        <v>2.833333333333333</v>
      </c>
      <c r="AF98" t="s">
        <v>5534</v>
      </c>
      <c r="AI98">
        <v>0</v>
      </c>
      <c r="AJ98">
        <v>0</v>
      </c>
      <c r="AK98" t="s">
        <v>6806</v>
      </c>
      <c r="AL98" t="s">
        <v>6806</v>
      </c>
      <c r="AM98" t="s">
        <v>6856</v>
      </c>
    </row>
    <row r="99" spans="1:39">
      <c r="A99" t="s">
        <v>5595</v>
      </c>
      <c r="B99" t="s">
        <v>4965</v>
      </c>
      <c r="C99" t="s">
        <v>4967</v>
      </c>
      <c r="D99">
        <v>39</v>
      </c>
      <c r="E99" t="s">
        <v>4970</v>
      </c>
      <c r="F99">
        <v>7.41</v>
      </c>
      <c r="K99" t="s">
        <v>5283</v>
      </c>
      <c r="L99" t="s">
        <v>5284</v>
      </c>
      <c r="M99" t="s">
        <v>5286</v>
      </c>
      <c r="N99">
        <v>9</v>
      </c>
      <c r="O99" t="s">
        <v>5330</v>
      </c>
      <c r="P99" t="s">
        <v>6268</v>
      </c>
      <c r="Q99">
        <v>7</v>
      </c>
      <c r="R99">
        <v>4</v>
      </c>
      <c r="S99">
        <v>1.47</v>
      </c>
      <c r="T99">
        <v>7.65</v>
      </c>
      <c r="U99">
        <v>826.77</v>
      </c>
      <c r="V99">
        <v>167.89</v>
      </c>
      <c r="W99">
        <v>8.640000000000001</v>
      </c>
      <c r="X99">
        <v>0.19</v>
      </c>
      <c r="Y99">
        <v>2.44</v>
      </c>
      <c r="Z99">
        <v>7</v>
      </c>
      <c r="AA99" t="s">
        <v>5529</v>
      </c>
      <c r="AB99">
        <v>2</v>
      </c>
      <c r="AC99">
        <v>14</v>
      </c>
      <c r="AD99">
        <v>2</v>
      </c>
      <c r="AF99" t="s">
        <v>5534</v>
      </c>
      <c r="AI99">
        <v>0</v>
      </c>
      <c r="AJ99">
        <v>0</v>
      </c>
      <c r="AK99" t="s">
        <v>5537</v>
      </c>
      <c r="AL99" t="s">
        <v>5537</v>
      </c>
      <c r="AM99" t="s">
        <v>6856</v>
      </c>
    </row>
    <row r="100" spans="1:39">
      <c r="A100" t="s">
        <v>5658</v>
      </c>
      <c r="B100" t="s">
        <v>4965</v>
      </c>
      <c r="C100" t="s">
        <v>4967</v>
      </c>
      <c r="D100">
        <v>39</v>
      </c>
      <c r="E100" t="s">
        <v>4970</v>
      </c>
      <c r="F100">
        <v>7.41</v>
      </c>
      <c r="K100" t="s">
        <v>5283</v>
      </c>
      <c r="L100" t="s">
        <v>5284</v>
      </c>
      <c r="M100" t="s">
        <v>6125</v>
      </c>
      <c r="N100">
        <v>9</v>
      </c>
      <c r="O100" t="s">
        <v>6194</v>
      </c>
      <c r="P100" t="s">
        <v>6331</v>
      </c>
      <c r="Q100">
        <v>6</v>
      </c>
      <c r="R100">
        <v>2</v>
      </c>
      <c r="S100">
        <v>2.11</v>
      </c>
      <c r="T100">
        <v>6.53</v>
      </c>
      <c r="U100">
        <v>603.5599999999999</v>
      </c>
      <c r="V100">
        <v>114.54</v>
      </c>
      <c r="W100">
        <v>6.53</v>
      </c>
      <c r="X100">
        <v>1.05</v>
      </c>
      <c r="Y100">
        <v>1.4</v>
      </c>
      <c r="Z100">
        <v>5</v>
      </c>
      <c r="AA100" t="s">
        <v>5529</v>
      </c>
      <c r="AB100">
        <v>2</v>
      </c>
      <c r="AC100">
        <v>10</v>
      </c>
      <c r="AD100">
        <v>2.627</v>
      </c>
      <c r="AF100" t="s">
        <v>5534</v>
      </c>
      <c r="AI100">
        <v>0</v>
      </c>
      <c r="AJ100">
        <v>0</v>
      </c>
      <c r="AK100" t="s">
        <v>5546</v>
      </c>
      <c r="AL100" t="s">
        <v>5546</v>
      </c>
      <c r="AM100" t="s">
        <v>6856</v>
      </c>
    </row>
    <row r="101" spans="1:39">
      <c r="A101" t="s">
        <v>5659</v>
      </c>
      <c r="B101" t="s">
        <v>4965</v>
      </c>
      <c r="C101" t="s">
        <v>4967</v>
      </c>
      <c r="D101">
        <v>39</v>
      </c>
      <c r="E101" t="s">
        <v>4970</v>
      </c>
      <c r="F101">
        <v>7.41</v>
      </c>
      <c r="K101" t="s">
        <v>5283</v>
      </c>
      <c r="M101" t="s">
        <v>6123</v>
      </c>
      <c r="N101">
        <v>8</v>
      </c>
      <c r="O101" t="s">
        <v>6190</v>
      </c>
      <c r="P101" t="s">
        <v>6332</v>
      </c>
      <c r="Q101">
        <v>6</v>
      </c>
      <c r="R101">
        <v>2</v>
      </c>
      <c r="S101">
        <v>5.66</v>
      </c>
      <c r="T101">
        <v>8.81</v>
      </c>
      <c r="U101">
        <v>576.63</v>
      </c>
      <c r="V101">
        <v>114.04</v>
      </c>
      <c r="W101">
        <v>7.53</v>
      </c>
      <c r="X101">
        <v>2.11</v>
      </c>
      <c r="Y101">
        <v>0</v>
      </c>
      <c r="Z101">
        <v>6</v>
      </c>
      <c r="AA101" t="s">
        <v>5529</v>
      </c>
      <c r="AB101">
        <v>2</v>
      </c>
      <c r="AC101">
        <v>8</v>
      </c>
      <c r="AD101">
        <v>1.698666666666667</v>
      </c>
      <c r="AF101" t="s">
        <v>5534</v>
      </c>
      <c r="AI101">
        <v>0</v>
      </c>
      <c r="AJ101">
        <v>0</v>
      </c>
      <c r="AK101" t="s">
        <v>6805</v>
      </c>
      <c r="AL101" t="s">
        <v>6805</v>
      </c>
      <c r="AM101" t="s">
        <v>6856</v>
      </c>
    </row>
    <row r="102" spans="1:39">
      <c r="A102" t="s">
        <v>5660</v>
      </c>
      <c r="B102" t="s">
        <v>4965</v>
      </c>
      <c r="C102" t="s">
        <v>4967</v>
      </c>
      <c r="D102">
        <v>39</v>
      </c>
      <c r="E102" t="s">
        <v>4970</v>
      </c>
      <c r="F102">
        <v>7.41</v>
      </c>
      <c r="K102" t="s">
        <v>5283</v>
      </c>
      <c r="M102" t="s">
        <v>6119</v>
      </c>
      <c r="N102">
        <v>8</v>
      </c>
      <c r="O102" t="s">
        <v>6185</v>
      </c>
      <c r="P102" t="s">
        <v>6333</v>
      </c>
      <c r="Q102">
        <v>9</v>
      </c>
      <c r="R102">
        <v>2</v>
      </c>
      <c r="S102">
        <v>2.6</v>
      </c>
      <c r="T102">
        <v>6.51</v>
      </c>
      <c r="U102">
        <v>753.62</v>
      </c>
      <c r="V102">
        <v>169.85</v>
      </c>
      <c r="W102">
        <v>5.31</v>
      </c>
      <c r="X102">
        <v>2.97</v>
      </c>
      <c r="Y102">
        <v>0</v>
      </c>
      <c r="Z102">
        <v>5</v>
      </c>
      <c r="AA102" t="s">
        <v>5529</v>
      </c>
      <c r="AB102">
        <v>2</v>
      </c>
      <c r="AC102">
        <v>12</v>
      </c>
      <c r="AD102">
        <v>2.2</v>
      </c>
      <c r="AF102" t="s">
        <v>5534</v>
      </c>
      <c r="AI102">
        <v>0</v>
      </c>
      <c r="AJ102">
        <v>0</v>
      </c>
      <c r="AK102" t="s">
        <v>6800</v>
      </c>
      <c r="AL102" t="s">
        <v>6800</v>
      </c>
      <c r="AM102" t="s">
        <v>6856</v>
      </c>
    </row>
    <row r="103" spans="1:39">
      <c r="A103" t="s">
        <v>5661</v>
      </c>
      <c r="B103" t="s">
        <v>4965</v>
      </c>
      <c r="C103" t="s">
        <v>4967</v>
      </c>
      <c r="D103">
        <v>40</v>
      </c>
      <c r="E103" t="s">
        <v>4970</v>
      </c>
      <c r="F103">
        <v>7.4</v>
      </c>
      <c r="K103" t="s">
        <v>5283</v>
      </c>
      <c r="M103" t="s">
        <v>6126</v>
      </c>
      <c r="N103">
        <v>8</v>
      </c>
      <c r="O103" t="s">
        <v>6195</v>
      </c>
      <c r="P103" t="s">
        <v>6334</v>
      </c>
      <c r="Q103">
        <v>6</v>
      </c>
      <c r="R103">
        <v>3</v>
      </c>
      <c r="S103">
        <v>2.01</v>
      </c>
      <c r="T103">
        <v>7.68</v>
      </c>
      <c r="U103">
        <v>688.5599999999999</v>
      </c>
      <c r="V103">
        <v>147.43</v>
      </c>
      <c r="W103">
        <v>6.35</v>
      </c>
      <c r="X103">
        <v>1.02</v>
      </c>
      <c r="Y103">
        <v>0</v>
      </c>
      <c r="Z103">
        <v>4</v>
      </c>
      <c r="AA103" t="s">
        <v>5529</v>
      </c>
      <c r="AB103">
        <v>2</v>
      </c>
      <c r="AC103">
        <v>14</v>
      </c>
      <c r="AD103">
        <v>2.161666666666667</v>
      </c>
      <c r="AF103" t="s">
        <v>5534</v>
      </c>
      <c r="AI103">
        <v>0</v>
      </c>
      <c r="AJ103">
        <v>0</v>
      </c>
      <c r="AK103" t="s">
        <v>6808</v>
      </c>
      <c r="AL103" t="s">
        <v>6808</v>
      </c>
      <c r="AM103" t="s">
        <v>6856</v>
      </c>
    </row>
    <row r="104" spans="1:39">
      <c r="A104" t="s">
        <v>5662</v>
      </c>
      <c r="B104" t="s">
        <v>4965</v>
      </c>
      <c r="C104" t="s">
        <v>4967</v>
      </c>
      <c r="D104">
        <v>40</v>
      </c>
      <c r="E104" t="s">
        <v>4970</v>
      </c>
      <c r="F104">
        <v>7.4</v>
      </c>
      <c r="K104" t="s">
        <v>5283</v>
      </c>
      <c r="M104" t="s">
        <v>6123</v>
      </c>
      <c r="N104">
        <v>8</v>
      </c>
      <c r="O104" t="s">
        <v>6190</v>
      </c>
      <c r="P104" t="s">
        <v>6335</v>
      </c>
      <c r="Q104">
        <v>7</v>
      </c>
      <c r="R104">
        <v>2</v>
      </c>
      <c r="S104">
        <v>6.1</v>
      </c>
      <c r="T104">
        <v>9.25</v>
      </c>
      <c r="U104">
        <v>658.73</v>
      </c>
      <c r="V104">
        <v>131.11</v>
      </c>
      <c r="W104">
        <v>8.83</v>
      </c>
      <c r="X104">
        <v>2.07</v>
      </c>
      <c r="Y104">
        <v>0</v>
      </c>
      <c r="Z104">
        <v>6</v>
      </c>
      <c r="AA104" t="s">
        <v>5529</v>
      </c>
      <c r="AB104">
        <v>2</v>
      </c>
      <c r="AC104">
        <v>9</v>
      </c>
      <c r="AD104">
        <v>1.5</v>
      </c>
      <c r="AF104" t="s">
        <v>5534</v>
      </c>
      <c r="AI104">
        <v>0</v>
      </c>
      <c r="AJ104">
        <v>0</v>
      </c>
      <c r="AK104" t="s">
        <v>6805</v>
      </c>
      <c r="AL104" t="s">
        <v>6805</v>
      </c>
      <c r="AM104" t="s">
        <v>6856</v>
      </c>
    </row>
    <row r="105" spans="1:39">
      <c r="A105" t="s">
        <v>5663</v>
      </c>
      <c r="B105" t="s">
        <v>4965</v>
      </c>
      <c r="C105" t="s">
        <v>4967</v>
      </c>
      <c r="D105">
        <v>40</v>
      </c>
      <c r="E105" t="s">
        <v>4970</v>
      </c>
      <c r="F105">
        <v>7.4</v>
      </c>
      <c r="K105" t="s">
        <v>5283</v>
      </c>
      <c r="M105" t="s">
        <v>5291</v>
      </c>
      <c r="N105">
        <v>8</v>
      </c>
      <c r="O105" t="s">
        <v>5337</v>
      </c>
      <c r="P105" t="s">
        <v>6336</v>
      </c>
      <c r="Q105">
        <v>7</v>
      </c>
      <c r="R105">
        <v>4</v>
      </c>
      <c r="S105">
        <v>1.62</v>
      </c>
      <c r="T105">
        <v>3.58</v>
      </c>
      <c r="U105">
        <v>662.8099999999999</v>
      </c>
      <c r="V105">
        <v>159.77</v>
      </c>
      <c r="W105">
        <v>2.89</v>
      </c>
      <c r="X105">
        <v>4.34</v>
      </c>
      <c r="Y105">
        <v>0</v>
      </c>
      <c r="Z105">
        <v>3</v>
      </c>
      <c r="AA105" t="s">
        <v>5529</v>
      </c>
      <c r="AB105">
        <v>1</v>
      </c>
      <c r="AC105">
        <v>16</v>
      </c>
      <c r="AD105">
        <v>2.71</v>
      </c>
      <c r="AF105" t="s">
        <v>5534</v>
      </c>
      <c r="AI105">
        <v>0</v>
      </c>
      <c r="AJ105">
        <v>0</v>
      </c>
      <c r="AK105" t="s">
        <v>5544</v>
      </c>
      <c r="AL105" t="s">
        <v>5544</v>
      </c>
      <c r="AM105" t="s">
        <v>6856</v>
      </c>
    </row>
    <row r="106" spans="1:39">
      <c r="A106" t="s">
        <v>5664</v>
      </c>
      <c r="B106" t="s">
        <v>4965</v>
      </c>
      <c r="C106" t="s">
        <v>4967</v>
      </c>
      <c r="D106">
        <v>41</v>
      </c>
      <c r="E106" t="s">
        <v>4970</v>
      </c>
      <c r="F106">
        <v>7.39</v>
      </c>
      <c r="K106" t="s">
        <v>5283</v>
      </c>
      <c r="M106" t="s">
        <v>6119</v>
      </c>
      <c r="N106">
        <v>8</v>
      </c>
      <c r="O106" t="s">
        <v>6185</v>
      </c>
      <c r="P106" t="s">
        <v>6337</v>
      </c>
      <c r="Q106">
        <v>10</v>
      </c>
      <c r="R106">
        <v>2</v>
      </c>
      <c r="S106">
        <v>1.08</v>
      </c>
      <c r="T106">
        <v>5.17</v>
      </c>
      <c r="U106">
        <v>754.61</v>
      </c>
      <c r="V106">
        <v>182.74</v>
      </c>
      <c r="W106">
        <v>4.71</v>
      </c>
      <c r="X106">
        <v>2.96</v>
      </c>
      <c r="Y106">
        <v>0.72</v>
      </c>
      <c r="Z106">
        <v>5</v>
      </c>
      <c r="AA106" t="s">
        <v>5529</v>
      </c>
      <c r="AB106">
        <v>1</v>
      </c>
      <c r="AC106">
        <v>12</v>
      </c>
      <c r="AD106">
        <v>2.5</v>
      </c>
      <c r="AF106" t="s">
        <v>5534</v>
      </c>
      <c r="AI106">
        <v>0</v>
      </c>
      <c r="AJ106">
        <v>0</v>
      </c>
      <c r="AK106" t="s">
        <v>6800</v>
      </c>
      <c r="AL106" t="s">
        <v>6800</v>
      </c>
      <c r="AM106" t="s">
        <v>6856</v>
      </c>
    </row>
    <row r="107" spans="1:39">
      <c r="A107" t="s">
        <v>5665</v>
      </c>
      <c r="B107" t="s">
        <v>4965</v>
      </c>
      <c r="C107" t="s">
        <v>4967</v>
      </c>
      <c r="D107">
        <v>42.66</v>
      </c>
      <c r="E107" t="s">
        <v>4970</v>
      </c>
      <c r="F107">
        <v>7.37</v>
      </c>
      <c r="K107" t="s">
        <v>5283</v>
      </c>
      <c r="L107" t="s">
        <v>5284</v>
      </c>
      <c r="M107" t="s">
        <v>6124</v>
      </c>
      <c r="N107">
        <v>9</v>
      </c>
      <c r="O107" t="s">
        <v>6191</v>
      </c>
      <c r="P107" t="s">
        <v>6338</v>
      </c>
      <c r="Q107">
        <v>4</v>
      </c>
      <c r="R107">
        <v>1</v>
      </c>
      <c r="S107">
        <v>4.93</v>
      </c>
      <c r="T107">
        <v>8.56</v>
      </c>
      <c r="U107">
        <v>630.74</v>
      </c>
      <c r="V107">
        <v>68.90000000000001</v>
      </c>
      <c r="W107">
        <v>10.11</v>
      </c>
      <c r="X107">
        <v>3.17</v>
      </c>
      <c r="Y107">
        <v>0</v>
      </c>
      <c r="Z107">
        <v>7</v>
      </c>
      <c r="AA107" t="s">
        <v>5529</v>
      </c>
      <c r="AB107">
        <v>2</v>
      </c>
      <c r="AC107">
        <v>11</v>
      </c>
      <c r="AD107">
        <v>2.833333333333333</v>
      </c>
      <c r="AF107" t="s">
        <v>5534</v>
      </c>
      <c r="AI107">
        <v>0</v>
      </c>
      <c r="AJ107">
        <v>0</v>
      </c>
      <c r="AK107" t="s">
        <v>6806</v>
      </c>
      <c r="AL107" t="s">
        <v>6806</v>
      </c>
      <c r="AM107" t="s">
        <v>6856</v>
      </c>
    </row>
    <row r="108" spans="1:39">
      <c r="A108" t="s">
        <v>5666</v>
      </c>
      <c r="B108" t="s">
        <v>4965</v>
      </c>
      <c r="C108" t="s">
        <v>4967</v>
      </c>
      <c r="D108">
        <v>43</v>
      </c>
      <c r="E108" t="s">
        <v>4970</v>
      </c>
      <c r="F108">
        <v>7.37</v>
      </c>
      <c r="K108" t="s">
        <v>5283</v>
      </c>
      <c r="M108" t="s">
        <v>6121</v>
      </c>
      <c r="N108">
        <v>8</v>
      </c>
      <c r="O108" t="s">
        <v>6189</v>
      </c>
      <c r="P108" t="s">
        <v>6339</v>
      </c>
      <c r="Q108">
        <v>6</v>
      </c>
      <c r="R108">
        <v>3</v>
      </c>
      <c r="S108">
        <v>-0.1</v>
      </c>
      <c r="T108">
        <v>1.97</v>
      </c>
      <c r="U108">
        <v>596.71</v>
      </c>
      <c r="V108">
        <v>138.09</v>
      </c>
      <c r="W108">
        <v>3.88</v>
      </c>
      <c r="X108">
        <v>4.31</v>
      </c>
      <c r="Y108">
        <v>6.46</v>
      </c>
      <c r="Z108">
        <v>4</v>
      </c>
      <c r="AA108" t="s">
        <v>5529</v>
      </c>
      <c r="AB108">
        <v>1</v>
      </c>
      <c r="AC108">
        <v>11</v>
      </c>
      <c r="AD108">
        <v>3.166666666666667</v>
      </c>
      <c r="AF108" t="s">
        <v>5534</v>
      </c>
      <c r="AI108">
        <v>0</v>
      </c>
      <c r="AJ108">
        <v>0</v>
      </c>
      <c r="AK108" t="s">
        <v>6804</v>
      </c>
      <c r="AL108" t="s">
        <v>6804</v>
      </c>
      <c r="AM108" t="s">
        <v>6856</v>
      </c>
    </row>
    <row r="109" spans="1:39">
      <c r="A109" t="s">
        <v>5665</v>
      </c>
      <c r="B109" t="s">
        <v>4965</v>
      </c>
      <c r="C109" t="s">
        <v>4967</v>
      </c>
      <c r="D109">
        <v>43</v>
      </c>
      <c r="E109" t="s">
        <v>4970</v>
      </c>
      <c r="F109">
        <v>7.37</v>
      </c>
      <c r="K109" t="s">
        <v>5283</v>
      </c>
      <c r="M109" t="s">
        <v>6123</v>
      </c>
      <c r="N109">
        <v>8</v>
      </c>
      <c r="O109" t="s">
        <v>6190</v>
      </c>
      <c r="P109" t="s">
        <v>6338</v>
      </c>
      <c r="Q109">
        <v>4</v>
      </c>
      <c r="R109">
        <v>1</v>
      </c>
      <c r="S109">
        <v>4.93</v>
      </c>
      <c r="T109">
        <v>8.56</v>
      </c>
      <c r="U109">
        <v>630.74</v>
      </c>
      <c r="V109">
        <v>68.90000000000001</v>
      </c>
      <c r="W109">
        <v>10.11</v>
      </c>
      <c r="X109">
        <v>3.17</v>
      </c>
      <c r="Y109">
        <v>0</v>
      </c>
      <c r="Z109">
        <v>7</v>
      </c>
      <c r="AA109" t="s">
        <v>5529</v>
      </c>
      <c r="AB109">
        <v>2</v>
      </c>
      <c r="AC109">
        <v>11</v>
      </c>
      <c r="AD109">
        <v>2.833333333333333</v>
      </c>
      <c r="AF109" t="s">
        <v>5534</v>
      </c>
      <c r="AI109">
        <v>0</v>
      </c>
      <c r="AJ109">
        <v>0</v>
      </c>
      <c r="AK109" t="s">
        <v>6805</v>
      </c>
      <c r="AL109" t="s">
        <v>6805</v>
      </c>
      <c r="AM109" t="s">
        <v>6856</v>
      </c>
    </row>
    <row r="110" spans="1:39">
      <c r="A110" t="s">
        <v>5667</v>
      </c>
      <c r="B110" t="s">
        <v>4965</v>
      </c>
      <c r="C110" t="s">
        <v>4967</v>
      </c>
      <c r="D110">
        <v>43</v>
      </c>
      <c r="E110" t="s">
        <v>4970</v>
      </c>
      <c r="F110">
        <v>7.37</v>
      </c>
      <c r="K110" t="s">
        <v>5283</v>
      </c>
      <c r="L110" t="s">
        <v>5284</v>
      </c>
      <c r="M110" t="s">
        <v>6121</v>
      </c>
      <c r="N110">
        <v>9</v>
      </c>
      <c r="O110" t="s">
        <v>6187</v>
      </c>
      <c r="P110" t="s">
        <v>6340</v>
      </c>
      <c r="Q110">
        <v>6</v>
      </c>
      <c r="R110">
        <v>3</v>
      </c>
      <c r="S110">
        <v>-0.66</v>
      </c>
      <c r="T110">
        <v>1.32</v>
      </c>
      <c r="U110">
        <v>528.59</v>
      </c>
      <c r="V110">
        <v>138.09</v>
      </c>
      <c r="W110">
        <v>2.86</v>
      </c>
      <c r="X110">
        <v>4.31</v>
      </c>
      <c r="Y110">
        <v>4.79</v>
      </c>
      <c r="Z110">
        <v>4</v>
      </c>
      <c r="AA110" t="s">
        <v>5529</v>
      </c>
      <c r="AB110">
        <v>1</v>
      </c>
      <c r="AC110">
        <v>7</v>
      </c>
      <c r="AD110">
        <v>3.166666666666667</v>
      </c>
      <c r="AF110" t="s">
        <v>5534</v>
      </c>
      <c r="AI110">
        <v>0</v>
      </c>
      <c r="AJ110">
        <v>0</v>
      </c>
      <c r="AK110" t="s">
        <v>6802</v>
      </c>
      <c r="AL110" t="s">
        <v>6802</v>
      </c>
      <c r="AM110" t="s">
        <v>6856</v>
      </c>
    </row>
    <row r="111" spans="1:39">
      <c r="A111" t="s">
        <v>5668</v>
      </c>
      <c r="B111" t="s">
        <v>4965</v>
      </c>
      <c r="C111" t="s">
        <v>4967</v>
      </c>
      <c r="D111">
        <v>44</v>
      </c>
      <c r="E111" t="s">
        <v>4970</v>
      </c>
      <c r="F111">
        <v>7.36</v>
      </c>
      <c r="K111" t="s">
        <v>5283</v>
      </c>
      <c r="M111" t="s">
        <v>6123</v>
      </c>
      <c r="N111">
        <v>8</v>
      </c>
      <c r="O111" t="s">
        <v>6190</v>
      </c>
      <c r="P111" t="s">
        <v>6341</v>
      </c>
      <c r="Q111">
        <v>5</v>
      </c>
      <c r="R111">
        <v>1</v>
      </c>
      <c r="S111">
        <v>5.84</v>
      </c>
      <c r="T111">
        <v>9.539999999999999</v>
      </c>
      <c r="U111">
        <v>781.52</v>
      </c>
      <c r="V111">
        <v>83.91</v>
      </c>
      <c r="W111">
        <v>9.869999999999999</v>
      </c>
      <c r="X111">
        <v>2.77</v>
      </c>
      <c r="Y111">
        <v>0</v>
      </c>
      <c r="Z111">
        <v>6</v>
      </c>
      <c r="AA111" t="s">
        <v>5529</v>
      </c>
      <c r="AB111">
        <v>2</v>
      </c>
      <c r="AC111">
        <v>10</v>
      </c>
      <c r="AD111">
        <v>2.833333333333333</v>
      </c>
      <c r="AF111" t="s">
        <v>5534</v>
      </c>
      <c r="AI111">
        <v>0</v>
      </c>
      <c r="AJ111">
        <v>0</v>
      </c>
      <c r="AK111" t="s">
        <v>6805</v>
      </c>
      <c r="AL111" t="s">
        <v>6805</v>
      </c>
      <c r="AM111" t="s">
        <v>6856</v>
      </c>
    </row>
    <row r="112" spans="1:39">
      <c r="A112" t="s">
        <v>5669</v>
      </c>
      <c r="B112" t="s">
        <v>4965</v>
      </c>
      <c r="C112" t="s">
        <v>4967</v>
      </c>
      <c r="D112">
        <v>45</v>
      </c>
      <c r="E112" t="s">
        <v>4970</v>
      </c>
      <c r="F112">
        <v>7.35</v>
      </c>
      <c r="K112" t="s">
        <v>5283</v>
      </c>
      <c r="M112" t="s">
        <v>6120</v>
      </c>
      <c r="N112">
        <v>8</v>
      </c>
      <c r="O112" t="s">
        <v>6186</v>
      </c>
      <c r="P112" t="s">
        <v>6342</v>
      </c>
      <c r="Q112">
        <v>3</v>
      </c>
      <c r="R112">
        <v>3</v>
      </c>
      <c r="S112">
        <v>-1.88</v>
      </c>
      <c r="T112">
        <v>2.62</v>
      </c>
      <c r="U112">
        <v>471.19</v>
      </c>
      <c r="V112">
        <v>99.52</v>
      </c>
      <c r="W112">
        <v>4.15</v>
      </c>
      <c r="X112">
        <v>-1.26</v>
      </c>
      <c r="Y112">
        <v>0</v>
      </c>
      <c r="Z112">
        <v>3</v>
      </c>
      <c r="AA112" t="s">
        <v>5529</v>
      </c>
      <c r="AB112">
        <v>0</v>
      </c>
      <c r="AC112">
        <v>5</v>
      </c>
      <c r="AD112">
        <v>4.055119047619048</v>
      </c>
      <c r="AF112" t="s">
        <v>5534</v>
      </c>
      <c r="AI112">
        <v>0</v>
      </c>
      <c r="AJ112">
        <v>0</v>
      </c>
      <c r="AK112" t="s">
        <v>6801</v>
      </c>
      <c r="AL112" t="s">
        <v>6801</v>
      </c>
      <c r="AM112" t="s">
        <v>6856</v>
      </c>
    </row>
    <row r="113" spans="1:39">
      <c r="A113" t="s">
        <v>5670</v>
      </c>
      <c r="B113" t="s">
        <v>4965</v>
      </c>
      <c r="C113" t="s">
        <v>4967</v>
      </c>
      <c r="D113">
        <v>45</v>
      </c>
      <c r="E113" t="s">
        <v>4970</v>
      </c>
      <c r="F113">
        <v>7.35</v>
      </c>
      <c r="K113" t="s">
        <v>5283</v>
      </c>
      <c r="L113" t="s">
        <v>5284</v>
      </c>
      <c r="M113" t="s">
        <v>6121</v>
      </c>
      <c r="N113">
        <v>9</v>
      </c>
      <c r="O113" t="s">
        <v>6187</v>
      </c>
      <c r="P113" t="s">
        <v>6343</v>
      </c>
      <c r="Q113">
        <v>7</v>
      </c>
      <c r="R113">
        <v>3</v>
      </c>
      <c r="S113">
        <v>-1.26</v>
      </c>
      <c r="T113">
        <v>0.73</v>
      </c>
      <c r="U113">
        <v>535.61</v>
      </c>
      <c r="V113">
        <v>161.88</v>
      </c>
      <c r="W113">
        <v>2.59</v>
      </c>
      <c r="X113">
        <v>4.31</v>
      </c>
      <c r="Y113">
        <v>4.78</v>
      </c>
      <c r="Z113">
        <v>4</v>
      </c>
      <c r="AA113" t="s">
        <v>5529</v>
      </c>
      <c r="AB113">
        <v>1</v>
      </c>
      <c r="AC113">
        <v>7</v>
      </c>
      <c r="AD113">
        <v>3.166666666666667</v>
      </c>
      <c r="AF113" t="s">
        <v>5534</v>
      </c>
      <c r="AI113">
        <v>0</v>
      </c>
      <c r="AJ113">
        <v>0</v>
      </c>
      <c r="AK113" t="s">
        <v>6802</v>
      </c>
      <c r="AL113" t="s">
        <v>6802</v>
      </c>
      <c r="AM113" t="s">
        <v>6856</v>
      </c>
    </row>
    <row r="114" spans="1:39">
      <c r="A114" t="s">
        <v>5671</v>
      </c>
      <c r="B114" t="s">
        <v>4965</v>
      </c>
      <c r="C114" t="s">
        <v>4967</v>
      </c>
      <c r="D114">
        <v>46</v>
      </c>
      <c r="E114" t="s">
        <v>4970</v>
      </c>
      <c r="F114">
        <v>7.34</v>
      </c>
      <c r="K114" t="s">
        <v>5283</v>
      </c>
      <c r="M114" t="s">
        <v>6116</v>
      </c>
      <c r="N114">
        <v>8</v>
      </c>
      <c r="O114" t="s">
        <v>6181</v>
      </c>
      <c r="P114" t="s">
        <v>6344</v>
      </c>
      <c r="Q114">
        <v>4</v>
      </c>
      <c r="R114">
        <v>2</v>
      </c>
      <c r="S114">
        <v>2.81</v>
      </c>
      <c r="T114">
        <v>7.23</v>
      </c>
      <c r="U114">
        <v>547.54</v>
      </c>
      <c r="V114">
        <v>88.23999999999999</v>
      </c>
      <c r="W114">
        <v>6.67</v>
      </c>
      <c r="X114">
        <v>1.06</v>
      </c>
      <c r="Y114">
        <v>1.42</v>
      </c>
      <c r="Z114">
        <v>5</v>
      </c>
      <c r="AA114" t="s">
        <v>5529</v>
      </c>
      <c r="AB114">
        <v>2</v>
      </c>
      <c r="AC114">
        <v>10</v>
      </c>
      <c r="AD114">
        <v>3.095</v>
      </c>
      <c r="AF114" t="s">
        <v>5534</v>
      </c>
      <c r="AI114">
        <v>0</v>
      </c>
      <c r="AJ114">
        <v>0</v>
      </c>
      <c r="AK114" t="s">
        <v>6798</v>
      </c>
      <c r="AL114" t="s">
        <v>6798</v>
      </c>
      <c r="AM114" t="s">
        <v>6856</v>
      </c>
    </row>
    <row r="115" spans="1:39">
      <c r="A115" t="s">
        <v>5254</v>
      </c>
      <c r="B115" t="s">
        <v>4965</v>
      </c>
      <c r="C115" t="s">
        <v>4967</v>
      </c>
      <c r="D115">
        <v>46</v>
      </c>
      <c r="E115" t="s">
        <v>4970</v>
      </c>
      <c r="F115">
        <v>7.34</v>
      </c>
      <c r="K115" t="s">
        <v>5283</v>
      </c>
      <c r="L115" t="s">
        <v>5284</v>
      </c>
      <c r="M115" t="s">
        <v>6127</v>
      </c>
      <c r="N115">
        <v>9</v>
      </c>
      <c r="O115" t="s">
        <v>6196</v>
      </c>
      <c r="P115" t="s">
        <v>5507</v>
      </c>
      <c r="U115">
        <v>183.91</v>
      </c>
      <c r="Y115">
        <v>0</v>
      </c>
      <c r="AE115" t="s">
        <v>5533</v>
      </c>
      <c r="AI115">
        <v>0</v>
      </c>
      <c r="AJ115">
        <v>0</v>
      </c>
      <c r="AK115" t="s">
        <v>6809</v>
      </c>
      <c r="AL115" t="s">
        <v>6809</v>
      </c>
      <c r="AM115" t="s">
        <v>6856</v>
      </c>
    </row>
    <row r="116" spans="1:39">
      <c r="A116" t="s">
        <v>5672</v>
      </c>
      <c r="B116" t="s">
        <v>4965</v>
      </c>
      <c r="C116" t="s">
        <v>4967</v>
      </c>
      <c r="D116">
        <v>46.77</v>
      </c>
      <c r="E116" t="s">
        <v>4970</v>
      </c>
      <c r="F116">
        <v>7.33</v>
      </c>
      <c r="K116" t="s">
        <v>5283</v>
      </c>
      <c r="L116" t="s">
        <v>5284</v>
      </c>
      <c r="M116" t="s">
        <v>6124</v>
      </c>
      <c r="N116">
        <v>9</v>
      </c>
      <c r="O116" t="s">
        <v>6191</v>
      </c>
      <c r="P116" t="s">
        <v>6345</v>
      </c>
      <c r="Q116">
        <v>5</v>
      </c>
      <c r="R116">
        <v>1</v>
      </c>
      <c r="S116">
        <v>4.49</v>
      </c>
      <c r="T116">
        <v>8.15</v>
      </c>
      <c r="U116">
        <v>665.61</v>
      </c>
      <c r="V116">
        <v>64.98999999999999</v>
      </c>
      <c r="W116">
        <v>9.74</v>
      </c>
      <c r="X116">
        <v>3.01</v>
      </c>
      <c r="Y116">
        <v>0</v>
      </c>
      <c r="Z116">
        <v>6</v>
      </c>
      <c r="AA116" t="s">
        <v>5529</v>
      </c>
      <c r="AB116">
        <v>2</v>
      </c>
      <c r="AC116">
        <v>10</v>
      </c>
      <c r="AD116">
        <v>2.833333333333333</v>
      </c>
      <c r="AF116" t="s">
        <v>5534</v>
      </c>
      <c r="AI116">
        <v>0</v>
      </c>
      <c r="AJ116">
        <v>0</v>
      </c>
      <c r="AK116" t="s">
        <v>6806</v>
      </c>
      <c r="AL116" t="s">
        <v>6806</v>
      </c>
      <c r="AM116" t="s">
        <v>6856</v>
      </c>
    </row>
    <row r="117" spans="1:39">
      <c r="A117" t="s">
        <v>5672</v>
      </c>
      <c r="B117" t="s">
        <v>4965</v>
      </c>
      <c r="C117" t="s">
        <v>4967</v>
      </c>
      <c r="D117">
        <v>47</v>
      </c>
      <c r="E117" t="s">
        <v>4970</v>
      </c>
      <c r="F117">
        <v>7.33</v>
      </c>
      <c r="K117" t="s">
        <v>5283</v>
      </c>
      <c r="M117" t="s">
        <v>6123</v>
      </c>
      <c r="N117">
        <v>8</v>
      </c>
      <c r="O117" t="s">
        <v>6190</v>
      </c>
      <c r="P117" t="s">
        <v>6345</v>
      </c>
      <c r="Q117">
        <v>5</v>
      </c>
      <c r="R117">
        <v>1</v>
      </c>
      <c r="S117">
        <v>4.49</v>
      </c>
      <c r="T117">
        <v>8.15</v>
      </c>
      <c r="U117">
        <v>665.61</v>
      </c>
      <c r="V117">
        <v>64.98999999999999</v>
      </c>
      <c r="W117">
        <v>9.74</v>
      </c>
      <c r="X117">
        <v>3.01</v>
      </c>
      <c r="Y117">
        <v>0</v>
      </c>
      <c r="Z117">
        <v>6</v>
      </c>
      <c r="AA117" t="s">
        <v>5529</v>
      </c>
      <c r="AB117">
        <v>2</v>
      </c>
      <c r="AC117">
        <v>10</v>
      </c>
      <c r="AD117">
        <v>2.833333333333333</v>
      </c>
      <c r="AF117" t="s">
        <v>5534</v>
      </c>
      <c r="AI117">
        <v>0</v>
      </c>
      <c r="AJ117">
        <v>0</v>
      </c>
      <c r="AK117" t="s">
        <v>6805</v>
      </c>
      <c r="AL117" t="s">
        <v>6805</v>
      </c>
      <c r="AM117" t="s">
        <v>6856</v>
      </c>
    </row>
    <row r="118" spans="1:39">
      <c r="A118" t="s">
        <v>5673</v>
      </c>
      <c r="B118" t="s">
        <v>4965</v>
      </c>
      <c r="C118" t="s">
        <v>4967</v>
      </c>
      <c r="D118">
        <v>47</v>
      </c>
      <c r="E118" t="s">
        <v>4970</v>
      </c>
      <c r="F118">
        <v>7.33</v>
      </c>
      <c r="K118" t="s">
        <v>5283</v>
      </c>
      <c r="M118" t="s">
        <v>6119</v>
      </c>
      <c r="N118">
        <v>8</v>
      </c>
      <c r="O118" t="s">
        <v>6185</v>
      </c>
      <c r="P118" t="s">
        <v>6346</v>
      </c>
      <c r="Q118">
        <v>9</v>
      </c>
      <c r="R118">
        <v>2</v>
      </c>
      <c r="S118">
        <v>1.44</v>
      </c>
      <c r="T118">
        <v>5.25</v>
      </c>
      <c r="U118">
        <v>703.5700000000001</v>
      </c>
      <c r="V118">
        <v>169.85</v>
      </c>
      <c r="W118">
        <v>4.16</v>
      </c>
      <c r="X118">
        <v>2.97</v>
      </c>
      <c r="Y118">
        <v>0</v>
      </c>
      <c r="Z118">
        <v>4</v>
      </c>
      <c r="AA118" t="s">
        <v>5529</v>
      </c>
      <c r="AB118">
        <v>1</v>
      </c>
      <c r="AC118">
        <v>12</v>
      </c>
      <c r="AD118">
        <v>2.5</v>
      </c>
      <c r="AF118" t="s">
        <v>5534</v>
      </c>
      <c r="AI118">
        <v>0</v>
      </c>
      <c r="AJ118">
        <v>0</v>
      </c>
      <c r="AK118" t="s">
        <v>6800</v>
      </c>
      <c r="AL118" t="s">
        <v>6800</v>
      </c>
      <c r="AM118" t="s">
        <v>6856</v>
      </c>
    </row>
    <row r="119" spans="1:39">
      <c r="A119" t="s">
        <v>5674</v>
      </c>
      <c r="B119" t="s">
        <v>4965</v>
      </c>
      <c r="C119" t="s">
        <v>4967</v>
      </c>
      <c r="D119">
        <v>48</v>
      </c>
      <c r="E119" t="s">
        <v>4970</v>
      </c>
      <c r="F119">
        <v>7.32</v>
      </c>
      <c r="K119" t="s">
        <v>5283</v>
      </c>
      <c r="L119" t="s">
        <v>5284</v>
      </c>
      <c r="M119" t="s">
        <v>6121</v>
      </c>
      <c r="N119">
        <v>9</v>
      </c>
      <c r="O119" t="s">
        <v>6187</v>
      </c>
      <c r="P119" t="s">
        <v>6347</v>
      </c>
      <c r="Q119">
        <v>7</v>
      </c>
      <c r="R119">
        <v>3</v>
      </c>
      <c r="S119">
        <v>-0.43</v>
      </c>
      <c r="T119">
        <v>1.54</v>
      </c>
      <c r="U119">
        <v>540.62</v>
      </c>
      <c r="V119">
        <v>147.32</v>
      </c>
      <c r="W119">
        <v>2.72</v>
      </c>
      <c r="X119">
        <v>4.31</v>
      </c>
      <c r="Y119">
        <v>4.81</v>
      </c>
      <c r="Z119">
        <v>4</v>
      </c>
      <c r="AA119" t="s">
        <v>5529</v>
      </c>
      <c r="AB119">
        <v>1</v>
      </c>
      <c r="AC119">
        <v>8</v>
      </c>
      <c r="AD119">
        <v>3.166666666666667</v>
      </c>
      <c r="AF119" t="s">
        <v>5534</v>
      </c>
      <c r="AI119">
        <v>0</v>
      </c>
      <c r="AJ119">
        <v>0</v>
      </c>
      <c r="AK119" t="s">
        <v>6802</v>
      </c>
      <c r="AL119" t="s">
        <v>6802</v>
      </c>
      <c r="AM119" t="s">
        <v>6856</v>
      </c>
    </row>
    <row r="120" spans="1:39">
      <c r="A120" t="s">
        <v>5675</v>
      </c>
      <c r="B120" t="s">
        <v>4965</v>
      </c>
      <c r="C120" t="s">
        <v>4967</v>
      </c>
      <c r="D120">
        <v>49</v>
      </c>
      <c r="E120" t="s">
        <v>4970</v>
      </c>
      <c r="F120">
        <v>7.31</v>
      </c>
      <c r="K120" t="s">
        <v>5283</v>
      </c>
      <c r="M120" t="s">
        <v>6116</v>
      </c>
      <c r="N120">
        <v>8</v>
      </c>
      <c r="O120" t="s">
        <v>6181</v>
      </c>
      <c r="P120" t="s">
        <v>6348</v>
      </c>
      <c r="Q120">
        <v>4</v>
      </c>
      <c r="R120">
        <v>2</v>
      </c>
      <c r="S120">
        <v>2.13</v>
      </c>
      <c r="T120">
        <v>6.55</v>
      </c>
      <c r="U120">
        <v>545.53</v>
      </c>
      <c r="V120">
        <v>88.23999999999999</v>
      </c>
      <c r="W120">
        <v>6.75</v>
      </c>
      <c r="X120">
        <v>1.06</v>
      </c>
      <c r="Y120">
        <v>1.4</v>
      </c>
      <c r="Z120">
        <v>5</v>
      </c>
      <c r="AA120" t="s">
        <v>5529</v>
      </c>
      <c r="AB120">
        <v>2</v>
      </c>
      <c r="AC120">
        <v>9</v>
      </c>
      <c r="AD120">
        <v>3.435</v>
      </c>
      <c r="AF120" t="s">
        <v>5534</v>
      </c>
      <c r="AI120">
        <v>0</v>
      </c>
      <c r="AJ120">
        <v>0</v>
      </c>
      <c r="AK120" t="s">
        <v>6798</v>
      </c>
      <c r="AL120" t="s">
        <v>6798</v>
      </c>
      <c r="AM120" t="s">
        <v>6856</v>
      </c>
    </row>
    <row r="121" spans="1:39">
      <c r="A121" t="s">
        <v>5173</v>
      </c>
      <c r="B121" t="s">
        <v>4965</v>
      </c>
      <c r="C121" t="s">
        <v>4967</v>
      </c>
      <c r="D121">
        <v>50</v>
      </c>
      <c r="E121" t="s">
        <v>4970</v>
      </c>
      <c r="F121">
        <v>7.3</v>
      </c>
      <c r="K121" t="s">
        <v>5283</v>
      </c>
      <c r="M121" t="s">
        <v>6119</v>
      </c>
      <c r="N121">
        <v>8</v>
      </c>
      <c r="O121" t="s">
        <v>6185</v>
      </c>
      <c r="P121" t="s">
        <v>5426</v>
      </c>
      <c r="Q121">
        <v>8</v>
      </c>
      <c r="R121">
        <v>3</v>
      </c>
      <c r="S121">
        <v>-1.06</v>
      </c>
      <c r="T121">
        <v>4.62</v>
      </c>
      <c r="U121">
        <v>704.46</v>
      </c>
      <c r="V121">
        <v>167.22</v>
      </c>
      <c r="W121">
        <v>5.05</v>
      </c>
      <c r="X121">
        <v>1.01</v>
      </c>
      <c r="Y121">
        <v>0</v>
      </c>
      <c r="Z121">
        <v>4</v>
      </c>
      <c r="AA121" t="s">
        <v>5529</v>
      </c>
      <c r="AB121">
        <v>2</v>
      </c>
      <c r="AC121">
        <v>12</v>
      </c>
      <c r="AD121">
        <v>2.356666666666666</v>
      </c>
      <c r="AF121" t="s">
        <v>5534</v>
      </c>
      <c r="AI121">
        <v>0</v>
      </c>
      <c r="AJ121">
        <v>0</v>
      </c>
      <c r="AK121" t="s">
        <v>6800</v>
      </c>
      <c r="AL121" t="s">
        <v>6800</v>
      </c>
      <c r="AM121" t="s">
        <v>6856</v>
      </c>
    </row>
    <row r="122" spans="1:39">
      <c r="A122" t="s">
        <v>5676</v>
      </c>
      <c r="B122" t="s">
        <v>4965</v>
      </c>
      <c r="C122" t="s">
        <v>4967</v>
      </c>
      <c r="D122">
        <v>50</v>
      </c>
      <c r="E122" t="s">
        <v>4970</v>
      </c>
      <c r="F122">
        <v>7.3</v>
      </c>
      <c r="K122" t="s">
        <v>5283</v>
      </c>
      <c r="L122" t="s">
        <v>5284</v>
      </c>
      <c r="M122" t="s">
        <v>6128</v>
      </c>
      <c r="N122">
        <v>9</v>
      </c>
      <c r="O122" t="s">
        <v>6197</v>
      </c>
      <c r="P122" t="s">
        <v>6349</v>
      </c>
      <c r="Q122">
        <v>9</v>
      </c>
      <c r="R122">
        <v>0</v>
      </c>
      <c r="S122">
        <v>4.07</v>
      </c>
      <c r="T122">
        <v>4.07</v>
      </c>
      <c r="U122">
        <v>680.8</v>
      </c>
      <c r="V122">
        <v>136.59</v>
      </c>
      <c r="W122">
        <v>4.84</v>
      </c>
      <c r="Y122">
        <v>0</v>
      </c>
      <c r="Z122">
        <v>4</v>
      </c>
      <c r="AA122" t="s">
        <v>5529</v>
      </c>
      <c r="AB122">
        <v>1</v>
      </c>
      <c r="AC122">
        <v>14</v>
      </c>
      <c r="AD122">
        <v>2.465</v>
      </c>
      <c r="AF122" t="s">
        <v>6792</v>
      </c>
      <c r="AI122">
        <v>0</v>
      </c>
      <c r="AJ122">
        <v>0</v>
      </c>
      <c r="AK122" t="s">
        <v>6810</v>
      </c>
      <c r="AL122" t="s">
        <v>6810</v>
      </c>
      <c r="AM122" t="s">
        <v>6856</v>
      </c>
    </row>
    <row r="123" spans="1:39">
      <c r="A123" t="s">
        <v>5677</v>
      </c>
      <c r="B123" t="s">
        <v>4965</v>
      </c>
      <c r="C123" t="s">
        <v>4967</v>
      </c>
      <c r="D123">
        <v>50</v>
      </c>
      <c r="E123" t="s">
        <v>4970</v>
      </c>
      <c r="F123">
        <v>7.3</v>
      </c>
      <c r="K123" t="s">
        <v>5283</v>
      </c>
      <c r="L123" t="s">
        <v>5284</v>
      </c>
      <c r="M123" t="s">
        <v>6121</v>
      </c>
      <c r="N123">
        <v>9</v>
      </c>
      <c r="O123" t="s">
        <v>6187</v>
      </c>
      <c r="P123" t="s">
        <v>6350</v>
      </c>
      <c r="Q123">
        <v>6</v>
      </c>
      <c r="R123">
        <v>3</v>
      </c>
      <c r="S123">
        <v>-0.13</v>
      </c>
      <c r="T123">
        <v>1.86</v>
      </c>
      <c r="U123">
        <v>567.02</v>
      </c>
      <c r="V123">
        <v>138.09</v>
      </c>
      <c r="W123">
        <v>3.37</v>
      </c>
      <c r="X123">
        <v>4.02</v>
      </c>
      <c r="Y123">
        <v>4.85</v>
      </c>
      <c r="Z123">
        <v>4</v>
      </c>
      <c r="AA123" t="s">
        <v>5529</v>
      </c>
      <c r="AB123">
        <v>1</v>
      </c>
      <c r="AC123">
        <v>7</v>
      </c>
      <c r="AD123">
        <v>3.166666666666667</v>
      </c>
      <c r="AF123" t="s">
        <v>5534</v>
      </c>
      <c r="AI123">
        <v>0</v>
      </c>
      <c r="AJ123">
        <v>0</v>
      </c>
      <c r="AK123" t="s">
        <v>6802</v>
      </c>
      <c r="AL123" t="s">
        <v>6802</v>
      </c>
      <c r="AM123" t="s">
        <v>6856</v>
      </c>
    </row>
    <row r="124" spans="1:39">
      <c r="A124" t="s">
        <v>5678</v>
      </c>
      <c r="B124" t="s">
        <v>4965</v>
      </c>
      <c r="C124" t="s">
        <v>4967</v>
      </c>
      <c r="D124">
        <v>51</v>
      </c>
      <c r="E124" t="s">
        <v>4970</v>
      </c>
      <c r="F124">
        <v>7.29</v>
      </c>
      <c r="K124" t="s">
        <v>5283</v>
      </c>
      <c r="L124" t="s">
        <v>5284</v>
      </c>
      <c r="M124" t="s">
        <v>6121</v>
      </c>
      <c r="N124">
        <v>9</v>
      </c>
      <c r="O124" t="s">
        <v>6187</v>
      </c>
      <c r="P124" t="s">
        <v>6351</v>
      </c>
      <c r="Q124">
        <v>6</v>
      </c>
      <c r="R124">
        <v>3</v>
      </c>
      <c r="S124">
        <v>1.65</v>
      </c>
      <c r="T124">
        <v>3.67</v>
      </c>
      <c r="U124">
        <v>579.49</v>
      </c>
      <c r="V124">
        <v>138.09</v>
      </c>
      <c r="W124">
        <v>4.02</v>
      </c>
      <c r="X124">
        <v>4.31</v>
      </c>
      <c r="Y124">
        <v>4.77</v>
      </c>
      <c r="Z124">
        <v>4</v>
      </c>
      <c r="AA124" t="s">
        <v>5529</v>
      </c>
      <c r="AB124">
        <v>1</v>
      </c>
      <c r="AC124">
        <v>7</v>
      </c>
      <c r="AD124">
        <v>2.831666666666667</v>
      </c>
      <c r="AF124" t="s">
        <v>5534</v>
      </c>
      <c r="AI124">
        <v>0</v>
      </c>
      <c r="AJ124">
        <v>0</v>
      </c>
      <c r="AK124" t="s">
        <v>6802</v>
      </c>
      <c r="AL124" t="s">
        <v>6802</v>
      </c>
      <c r="AM124" t="s">
        <v>6856</v>
      </c>
    </row>
    <row r="125" spans="1:39">
      <c r="A125" t="s">
        <v>5679</v>
      </c>
      <c r="B125" t="s">
        <v>4965</v>
      </c>
      <c r="C125" t="s">
        <v>4967</v>
      </c>
      <c r="D125">
        <v>51</v>
      </c>
      <c r="E125" t="s">
        <v>4970</v>
      </c>
      <c r="F125">
        <v>7.29</v>
      </c>
      <c r="K125" t="s">
        <v>5283</v>
      </c>
      <c r="L125" t="s">
        <v>5284</v>
      </c>
      <c r="M125" t="s">
        <v>6121</v>
      </c>
      <c r="N125">
        <v>9</v>
      </c>
      <c r="O125" t="s">
        <v>6187</v>
      </c>
      <c r="P125" t="s">
        <v>6352</v>
      </c>
      <c r="Q125">
        <v>6</v>
      </c>
      <c r="R125">
        <v>3</v>
      </c>
      <c r="S125">
        <v>0.38</v>
      </c>
      <c r="T125">
        <v>2.37</v>
      </c>
      <c r="U125">
        <v>578.59</v>
      </c>
      <c r="V125">
        <v>138.09</v>
      </c>
      <c r="W125">
        <v>3.73</v>
      </c>
      <c r="X125">
        <v>4.31</v>
      </c>
      <c r="Y125">
        <v>4.79</v>
      </c>
      <c r="Z125">
        <v>4</v>
      </c>
      <c r="AA125" t="s">
        <v>5529</v>
      </c>
      <c r="AB125">
        <v>1</v>
      </c>
      <c r="AC125">
        <v>7</v>
      </c>
      <c r="AD125">
        <v>3.166666666666667</v>
      </c>
      <c r="AF125" t="s">
        <v>5534</v>
      </c>
      <c r="AI125">
        <v>0</v>
      </c>
      <c r="AJ125">
        <v>0</v>
      </c>
      <c r="AK125" t="s">
        <v>6802</v>
      </c>
      <c r="AL125" t="s">
        <v>6802</v>
      </c>
      <c r="AM125" t="s">
        <v>6856</v>
      </c>
    </row>
    <row r="126" spans="1:39">
      <c r="A126" t="s">
        <v>5680</v>
      </c>
      <c r="B126" t="s">
        <v>4965</v>
      </c>
      <c r="C126" t="s">
        <v>4967</v>
      </c>
      <c r="D126">
        <v>51.63</v>
      </c>
      <c r="E126" t="s">
        <v>4970</v>
      </c>
      <c r="F126">
        <v>7.29</v>
      </c>
      <c r="K126" t="s">
        <v>5283</v>
      </c>
      <c r="M126" t="s">
        <v>5291</v>
      </c>
      <c r="N126">
        <v>8</v>
      </c>
      <c r="O126" t="s">
        <v>5345</v>
      </c>
      <c r="P126" t="s">
        <v>6353</v>
      </c>
      <c r="Q126">
        <v>5</v>
      </c>
      <c r="R126">
        <v>2</v>
      </c>
      <c r="S126">
        <v>-0.8100000000000001</v>
      </c>
      <c r="T126">
        <v>2.74</v>
      </c>
      <c r="U126">
        <v>381.52</v>
      </c>
      <c r="V126">
        <v>75.63</v>
      </c>
      <c r="W126">
        <v>3.87</v>
      </c>
      <c r="X126">
        <v>3.46</v>
      </c>
      <c r="Y126">
        <v>0.8100000000000001</v>
      </c>
      <c r="Z126">
        <v>1</v>
      </c>
      <c r="AA126" t="s">
        <v>5529</v>
      </c>
      <c r="AB126">
        <v>0</v>
      </c>
      <c r="AC126">
        <v>7</v>
      </c>
      <c r="AD126">
        <v>5.346285714285715</v>
      </c>
      <c r="AF126" t="s">
        <v>5534</v>
      </c>
      <c r="AI126">
        <v>0</v>
      </c>
      <c r="AJ126">
        <v>0</v>
      </c>
      <c r="AK126" t="s">
        <v>5551</v>
      </c>
      <c r="AL126" t="s">
        <v>5551</v>
      </c>
      <c r="AM126" t="s">
        <v>6856</v>
      </c>
    </row>
    <row r="127" spans="1:39">
      <c r="A127" t="s">
        <v>5680</v>
      </c>
      <c r="B127" t="s">
        <v>4965</v>
      </c>
      <c r="C127" t="s">
        <v>4967</v>
      </c>
      <c r="D127">
        <v>51.63</v>
      </c>
      <c r="E127" t="s">
        <v>4970</v>
      </c>
      <c r="F127">
        <v>7.29</v>
      </c>
      <c r="K127" t="s">
        <v>5283</v>
      </c>
      <c r="L127" t="s">
        <v>5284</v>
      </c>
      <c r="M127" t="s">
        <v>5299</v>
      </c>
      <c r="N127">
        <v>9</v>
      </c>
      <c r="O127" t="s">
        <v>5347</v>
      </c>
      <c r="P127" t="s">
        <v>6353</v>
      </c>
      <c r="Q127">
        <v>5</v>
      </c>
      <c r="R127">
        <v>2</v>
      </c>
      <c r="S127">
        <v>-0.8100000000000001</v>
      </c>
      <c r="T127">
        <v>2.74</v>
      </c>
      <c r="U127">
        <v>381.52</v>
      </c>
      <c r="V127">
        <v>75.63</v>
      </c>
      <c r="W127">
        <v>3.87</v>
      </c>
      <c r="X127">
        <v>3.46</v>
      </c>
      <c r="Y127">
        <v>0.8100000000000001</v>
      </c>
      <c r="Z127">
        <v>1</v>
      </c>
      <c r="AA127" t="s">
        <v>5529</v>
      </c>
      <c r="AB127">
        <v>0</v>
      </c>
      <c r="AC127">
        <v>7</v>
      </c>
      <c r="AD127">
        <v>5.346285714285715</v>
      </c>
      <c r="AF127" t="s">
        <v>5534</v>
      </c>
      <c r="AI127">
        <v>0</v>
      </c>
      <c r="AJ127">
        <v>0</v>
      </c>
      <c r="AK127" t="s">
        <v>5553</v>
      </c>
      <c r="AL127" t="s">
        <v>5553</v>
      </c>
      <c r="AM127" t="s">
        <v>6856</v>
      </c>
    </row>
    <row r="128" spans="1:39">
      <c r="A128" t="s">
        <v>5681</v>
      </c>
      <c r="B128" t="s">
        <v>4965</v>
      </c>
      <c r="C128" t="s">
        <v>4967</v>
      </c>
      <c r="D128">
        <v>52</v>
      </c>
      <c r="E128" t="s">
        <v>4970</v>
      </c>
      <c r="F128">
        <v>7.28</v>
      </c>
      <c r="K128" t="s">
        <v>5283</v>
      </c>
      <c r="M128" t="s">
        <v>6121</v>
      </c>
      <c r="N128">
        <v>8</v>
      </c>
      <c r="O128" t="s">
        <v>6189</v>
      </c>
      <c r="P128" t="s">
        <v>6354</v>
      </c>
      <c r="Q128">
        <v>6</v>
      </c>
      <c r="R128">
        <v>3</v>
      </c>
      <c r="S128">
        <v>0.89</v>
      </c>
      <c r="T128">
        <v>2.98</v>
      </c>
      <c r="U128">
        <v>646.71</v>
      </c>
      <c r="V128">
        <v>138.09</v>
      </c>
      <c r="W128">
        <v>4.76</v>
      </c>
      <c r="X128">
        <v>4.31</v>
      </c>
      <c r="Y128">
        <v>6.45</v>
      </c>
      <c r="Z128">
        <v>4</v>
      </c>
      <c r="AA128" t="s">
        <v>5529</v>
      </c>
      <c r="AB128">
        <v>1</v>
      </c>
      <c r="AC128">
        <v>11</v>
      </c>
      <c r="AD128">
        <v>3.166666666666667</v>
      </c>
      <c r="AF128" t="s">
        <v>5534</v>
      </c>
      <c r="AI128">
        <v>0</v>
      </c>
      <c r="AJ128">
        <v>0</v>
      </c>
      <c r="AK128" t="s">
        <v>6804</v>
      </c>
      <c r="AL128" t="s">
        <v>6804</v>
      </c>
      <c r="AM128" t="s">
        <v>6856</v>
      </c>
    </row>
    <row r="129" spans="1:39">
      <c r="A129" t="s">
        <v>5682</v>
      </c>
      <c r="B129" t="s">
        <v>4965</v>
      </c>
      <c r="C129" t="s">
        <v>4967</v>
      </c>
      <c r="D129">
        <v>52</v>
      </c>
      <c r="E129" t="s">
        <v>4970</v>
      </c>
      <c r="F129">
        <v>7.28</v>
      </c>
      <c r="K129" t="s">
        <v>5283</v>
      </c>
      <c r="M129" t="s">
        <v>6123</v>
      </c>
      <c r="N129">
        <v>8</v>
      </c>
      <c r="O129" t="s">
        <v>6190</v>
      </c>
      <c r="P129" t="s">
        <v>6355</v>
      </c>
      <c r="Q129">
        <v>3</v>
      </c>
      <c r="R129">
        <v>1</v>
      </c>
      <c r="S129">
        <v>5.83</v>
      </c>
      <c r="T129">
        <v>9.470000000000001</v>
      </c>
      <c r="U129">
        <v>651.23</v>
      </c>
      <c r="V129">
        <v>46.53</v>
      </c>
      <c r="W129">
        <v>11.22</v>
      </c>
      <c r="X129">
        <v>3.12</v>
      </c>
      <c r="Y129">
        <v>0</v>
      </c>
      <c r="Z129">
        <v>7</v>
      </c>
      <c r="AA129" t="s">
        <v>5529</v>
      </c>
      <c r="AB129">
        <v>2</v>
      </c>
      <c r="AC129">
        <v>10</v>
      </c>
      <c r="AD129">
        <v>2.833333333333333</v>
      </c>
      <c r="AF129" t="s">
        <v>5534</v>
      </c>
      <c r="AI129">
        <v>0</v>
      </c>
      <c r="AJ129">
        <v>0</v>
      </c>
      <c r="AK129" t="s">
        <v>6805</v>
      </c>
      <c r="AL129" t="s">
        <v>6805</v>
      </c>
      <c r="AM129" t="s">
        <v>6856</v>
      </c>
    </row>
    <row r="130" spans="1:39">
      <c r="A130" t="s">
        <v>5683</v>
      </c>
      <c r="B130" t="s">
        <v>4965</v>
      </c>
      <c r="C130" t="s">
        <v>4967</v>
      </c>
      <c r="D130">
        <v>52</v>
      </c>
      <c r="E130" t="s">
        <v>4970</v>
      </c>
      <c r="F130">
        <v>7.28</v>
      </c>
      <c r="K130" t="s">
        <v>5283</v>
      </c>
      <c r="M130" t="s">
        <v>6123</v>
      </c>
      <c r="N130">
        <v>8</v>
      </c>
      <c r="O130" t="s">
        <v>6190</v>
      </c>
      <c r="P130" t="s">
        <v>6356</v>
      </c>
      <c r="Q130">
        <v>3</v>
      </c>
      <c r="R130">
        <v>1</v>
      </c>
      <c r="S130">
        <v>6.55</v>
      </c>
      <c r="T130">
        <v>10.22</v>
      </c>
      <c r="U130">
        <v>648.39</v>
      </c>
      <c r="V130">
        <v>59.67</v>
      </c>
      <c r="W130">
        <v>9.9</v>
      </c>
      <c r="X130">
        <v>2.98</v>
      </c>
      <c r="Y130">
        <v>0</v>
      </c>
      <c r="Z130">
        <v>5</v>
      </c>
      <c r="AA130" t="s">
        <v>5529</v>
      </c>
      <c r="AB130">
        <v>2</v>
      </c>
      <c r="AC130">
        <v>10</v>
      </c>
      <c r="AD130">
        <v>2.833333333333333</v>
      </c>
      <c r="AF130" t="s">
        <v>5534</v>
      </c>
      <c r="AI130">
        <v>0</v>
      </c>
      <c r="AJ130">
        <v>0</v>
      </c>
      <c r="AK130" t="s">
        <v>6805</v>
      </c>
      <c r="AL130" t="s">
        <v>6805</v>
      </c>
      <c r="AM130" t="s">
        <v>6856</v>
      </c>
    </row>
    <row r="131" spans="1:39">
      <c r="A131" t="s">
        <v>5684</v>
      </c>
      <c r="B131" t="s">
        <v>4965</v>
      </c>
      <c r="C131" t="s">
        <v>4967</v>
      </c>
      <c r="D131">
        <v>52</v>
      </c>
      <c r="E131" t="s">
        <v>4970</v>
      </c>
      <c r="F131">
        <v>7.28</v>
      </c>
      <c r="K131" t="s">
        <v>5283</v>
      </c>
      <c r="M131" t="s">
        <v>6123</v>
      </c>
      <c r="N131">
        <v>8</v>
      </c>
      <c r="O131" t="s">
        <v>6190</v>
      </c>
      <c r="P131" t="s">
        <v>6357</v>
      </c>
      <c r="Q131">
        <v>4</v>
      </c>
      <c r="R131">
        <v>1</v>
      </c>
      <c r="S131">
        <v>4.35</v>
      </c>
      <c r="T131">
        <v>7.98</v>
      </c>
      <c r="U131">
        <v>570.71</v>
      </c>
      <c r="V131">
        <v>55.76</v>
      </c>
      <c r="W131">
        <v>9.359999999999999</v>
      </c>
      <c r="X131">
        <v>3.17</v>
      </c>
      <c r="Y131">
        <v>0</v>
      </c>
      <c r="Z131">
        <v>6</v>
      </c>
      <c r="AA131" t="s">
        <v>5529</v>
      </c>
      <c r="AB131">
        <v>2</v>
      </c>
      <c r="AC131">
        <v>10</v>
      </c>
      <c r="AD131">
        <v>2.833333333333333</v>
      </c>
      <c r="AF131" t="s">
        <v>5534</v>
      </c>
      <c r="AI131">
        <v>0</v>
      </c>
      <c r="AJ131">
        <v>0</v>
      </c>
      <c r="AK131" t="s">
        <v>6805</v>
      </c>
      <c r="AL131" t="s">
        <v>6805</v>
      </c>
      <c r="AM131" t="s">
        <v>6856</v>
      </c>
    </row>
    <row r="132" spans="1:39">
      <c r="A132" t="s">
        <v>5685</v>
      </c>
      <c r="B132" t="s">
        <v>4965</v>
      </c>
      <c r="C132" t="s">
        <v>4967</v>
      </c>
      <c r="D132">
        <v>52.48</v>
      </c>
      <c r="E132" t="s">
        <v>4970</v>
      </c>
      <c r="F132">
        <v>7.28</v>
      </c>
      <c r="K132" t="s">
        <v>5283</v>
      </c>
      <c r="L132" t="s">
        <v>5284</v>
      </c>
      <c r="M132" t="s">
        <v>6124</v>
      </c>
      <c r="N132">
        <v>9</v>
      </c>
      <c r="O132" t="s">
        <v>6191</v>
      </c>
      <c r="P132" t="s">
        <v>6358</v>
      </c>
      <c r="Q132">
        <v>4</v>
      </c>
      <c r="R132">
        <v>1</v>
      </c>
      <c r="S132">
        <v>4.98</v>
      </c>
      <c r="T132">
        <v>8.609999999999999</v>
      </c>
      <c r="U132">
        <v>646.8099999999999</v>
      </c>
      <c r="V132">
        <v>55.76</v>
      </c>
      <c r="W132">
        <v>10.58</v>
      </c>
      <c r="X132">
        <v>3.18</v>
      </c>
      <c r="Y132">
        <v>0</v>
      </c>
      <c r="Z132">
        <v>7</v>
      </c>
      <c r="AA132" t="s">
        <v>5529</v>
      </c>
      <c r="AB132">
        <v>2</v>
      </c>
      <c r="AC132">
        <v>11</v>
      </c>
      <c r="AD132">
        <v>2.833333333333333</v>
      </c>
      <c r="AF132" t="s">
        <v>5534</v>
      </c>
      <c r="AI132">
        <v>0</v>
      </c>
      <c r="AJ132">
        <v>0</v>
      </c>
      <c r="AK132" t="s">
        <v>6806</v>
      </c>
      <c r="AL132" t="s">
        <v>6806</v>
      </c>
      <c r="AM132" t="s">
        <v>6856</v>
      </c>
    </row>
    <row r="133" spans="1:39">
      <c r="A133" t="s">
        <v>5682</v>
      </c>
      <c r="B133" t="s">
        <v>4965</v>
      </c>
      <c r="C133" t="s">
        <v>4967</v>
      </c>
      <c r="D133">
        <v>52.48</v>
      </c>
      <c r="E133" t="s">
        <v>4970</v>
      </c>
      <c r="F133">
        <v>7.28</v>
      </c>
      <c r="K133" t="s">
        <v>5283</v>
      </c>
      <c r="L133" t="s">
        <v>5284</v>
      </c>
      <c r="M133" t="s">
        <v>6124</v>
      </c>
      <c r="N133">
        <v>9</v>
      </c>
      <c r="O133" t="s">
        <v>6191</v>
      </c>
      <c r="P133" t="s">
        <v>6355</v>
      </c>
      <c r="Q133">
        <v>3</v>
      </c>
      <c r="R133">
        <v>1</v>
      </c>
      <c r="S133">
        <v>5.83</v>
      </c>
      <c r="T133">
        <v>9.470000000000001</v>
      </c>
      <c r="U133">
        <v>651.23</v>
      </c>
      <c r="V133">
        <v>46.53</v>
      </c>
      <c r="W133">
        <v>11.22</v>
      </c>
      <c r="X133">
        <v>3.12</v>
      </c>
      <c r="Y133">
        <v>0</v>
      </c>
      <c r="Z133">
        <v>7</v>
      </c>
      <c r="AA133" t="s">
        <v>5529</v>
      </c>
      <c r="AB133">
        <v>2</v>
      </c>
      <c r="AC133">
        <v>10</v>
      </c>
      <c r="AD133">
        <v>2.833333333333333</v>
      </c>
      <c r="AF133" t="s">
        <v>5534</v>
      </c>
      <c r="AI133">
        <v>0</v>
      </c>
      <c r="AJ133">
        <v>0</v>
      </c>
      <c r="AK133" t="s">
        <v>6806</v>
      </c>
      <c r="AL133" t="s">
        <v>6806</v>
      </c>
      <c r="AM133" t="s">
        <v>6856</v>
      </c>
    </row>
    <row r="134" spans="1:39">
      <c r="A134" t="s">
        <v>5684</v>
      </c>
      <c r="B134" t="s">
        <v>4965</v>
      </c>
      <c r="C134" t="s">
        <v>4967</v>
      </c>
      <c r="D134">
        <v>52.48</v>
      </c>
      <c r="E134" t="s">
        <v>4970</v>
      </c>
      <c r="F134">
        <v>7.28</v>
      </c>
      <c r="K134" t="s">
        <v>5283</v>
      </c>
      <c r="L134" t="s">
        <v>5284</v>
      </c>
      <c r="M134" t="s">
        <v>6124</v>
      </c>
      <c r="N134">
        <v>9</v>
      </c>
      <c r="O134" t="s">
        <v>6191</v>
      </c>
      <c r="P134" t="s">
        <v>6357</v>
      </c>
      <c r="Q134">
        <v>4</v>
      </c>
      <c r="R134">
        <v>1</v>
      </c>
      <c r="S134">
        <v>4.35</v>
      </c>
      <c r="T134">
        <v>7.98</v>
      </c>
      <c r="U134">
        <v>570.71</v>
      </c>
      <c r="V134">
        <v>55.76</v>
      </c>
      <c r="W134">
        <v>9.359999999999999</v>
      </c>
      <c r="X134">
        <v>3.17</v>
      </c>
      <c r="Y134">
        <v>0</v>
      </c>
      <c r="Z134">
        <v>6</v>
      </c>
      <c r="AA134" t="s">
        <v>5529</v>
      </c>
      <c r="AB134">
        <v>2</v>
      </c>
      <c r="AC134">
        <v>10</v>
      </c>
      <c r="AD134">
        <v>2.833333333333333</v>
      </c>
      <c r="AF134" t="s">
        <v>5534</v>
      </c>
      <c r="AI134">
        <v>0</v>
      </c>
      <c r="AJ134">
        <v>0</v>
      </c>
      <c r="AK134" t="s">
        <v>6806</v>
      </c>
      <c r="AL134" t="s">
        <v>6806</v>
      </c>
      <c r="AM134" t="s">
        <v>6856</v>
      </c>
    </row>
    <row r="135" spans="1:39">
      <c r="A135" t="s">
        <v>5685</v>
      </c>
      <c r="B135" t="s">
        <v>4965</v>
      </c>
      <c r="C135" t="s">
        <v>4967</v>
      </c>
      <c r="D135">
        <v>53</v>
      </c>
      <c r="E135" t="s">
        <v>4970</v>
      </c>
      <c r="F135">
        <v>7.28</v>
      </c>
      <c r="K135" t="s">
        <v>5283</v>
      </c>
      <c r="M135" t="s">
        <v>6123</v>
      </c>
      <c r="N135">
        <v>8</v>
      </c>
      <c r="O135" t="s">
        <v>6190</v>
      </c>
      <c r="P135" t="s">
        <v>6358</v>
      </c>
      <c r="Q135">
        <v>4</v>
      </c>
      <c r="R135">
        <v>1</v>
      </c>
      <c r="S135">
        <v>4.98</v>
      </c>
      <c r="T135">
        <v>8.609999999999999</v>
      </c>
      <c r="U135">
        <v>646.8099999999999</v>
      </c>
      <c r="V135">
        <v>55.76</v>
      </c>
      <c r="W135">
        <v>10.58</v>
      </c>
      <c r="X135">
        <v>3.18</v>
      </c>
      <c r="Y135">
        <v>0</v>
      </c>
      <c r="Z135">
        <v>7</v>
      </c>
      <c r="AA135" t="s">
        <v>5529</v>
      </c>
      <c r="AB135">
        <v>2</v>
      </c>
      <c r="AC135">
        <v>11</v>
      </c>
      <c r="AD135">
        <v>2.833333333333333</v>
      </c>
      <c r="AF135" t="s">
        <v>5534</v>
      </c>
      <c r="AI135">
        <v>0</v>
      </c>
      <c r="AJ135">
        <v>0</v>
      </c>
      <c r="AK135" t="s">
        <v>6805</v>
      </c>
      <c r="AL135" t="s">
        <v>6805</v>
      </c>
      <c r="AM135" t="s">
        <v>6856</v>
      </c>
    </row>
    <row r="136" spans="1:39">
      <c r="A136" t="s">
        <v>5686</v>
      </c>
      <c r="B136" t="s">
        <v>4965</v>
      </c>
      <c r="C136" t="s">
        <v>4967</v>
      </c>
      <c r="D136">
        <v>53</v>
      </c>
      <c r="E136" t="s">
        <v>4970</v>
      </c>
      <c r="F136">
        <v>7.28</v>
      </c>
      <c r="K136" t="s">
        <v>5283</v>
      </c>
      <c r="L136" t="s">
        <v>5284</v>
      </c>
      <c r="M136" t="s">
        <v>6121</v>
      </c>
      <c r="N136">
        <v>9</v>
      </c>
      <c r="O136" t="s">
        <v>6187</v>
      </c>
      <c r="P136" t="s">
        <v>6359</v>
      </c>
      <c r="Q136">
        <v>7</v>
      </c>
      <c r="R136">
        <v>3</v>
      </c>
      <c r="S136">
        <v>1.03</v>
      </c>
      <c r="T136">
        <v>3.03</v>
      </c>
      <c r="U136">
        <v>611.71</v>
      </c>
      <c r="V136">
        <v>161.88</v>
      </c>
      <c r="W136">
        <v>4.25</v>
      </c>
      <c r="X136">
        <v>4.33</v>
      </c>
      <c r="Y136">
        <v>3.23</v>
      </c>
      <c r="Z136">
        <v>5</v>
      </c>
      <c r="AA136" t="s">
        <v>5529</v>
      </c>
      <c r="AB136">
        <v>1</v>
      </c>
      <c r="AC136">
        <v>8</v>
      </c>
      <c r="AD136">
        <v>3.151666666666667</v>
      </c>
      <c r="AF136" t="s">
        <v>5534</v>
      </c>
      <c r="AI136">
        <v>0</v>
      </c>
      <c r="AJ136">
        <v>0</v>
      </c>
      <c r="AK136" t="s">
        <v>6802</v>
      </c>
      <c r="AL136" t="s">
        <v>6802</v>
      </c>
      <c r="AM136" t="s">
        <v>6856</v>
      </c>
    </row>
    <row r="137" spans="1:39">
      <c r="A137" t="s">
        <v>5687</v>
      </c>
      <c r="B137" t="s">
        <v>4965</v>
      </c>
      <c r="C137" t="s">
        <v>4967</v>
      </c>
      <c r="D137">
        <v>53.7</v>
      </c>
      <c r="E137" t="s">
        <v>4970</v>
      </c>
      <c r="F137">
        <v>7.27</v>
      </c>
      <c r="K137" t="s">
        <v>5283</v>
      </c>
      <c r="L137" t="s">
        <v>5284</v>
      </c>
      <c r="M137" t="s">
        <v>6124</v>
      </c>
      <c r="N137">
        <v>9</v>
      </c>
      <c r="O137" t="s">
        <v>6191</v>
      </c>
      <c r="P137" t="s">
        <v>6360</v>
      </c>
      <c r="Q137">
        <v>3</v>
      </c>
      <c r="R137">
        <v>1</v>
      </c>
      <c r="S137">
        <v>6.39</v>
      </c>
      <c r="T137">
        <v>10.06</v>
      </c>
      <c r="U137">
        <v>648.39</v>
      </c>
      <c r="V137">
        <v>59.67</v>
      </c>
      <c r="W137">
        <v>9.76</v>
      </c>
      <c r="X137">
        <v>2.98</v>
      </c>
      <c r="Y137">
        <v>0</v>
      </c>
      <c r="Z137">
        <v>5</v>
      </c>
      <c r="AA137" t="s">
        <v>5529</v>
      </c>
      <c r="AB137">
        <v>2</v>
      </c>
      <c r="AC137">
        <v>9</v>
      </c>
      <c r="AD137">
        <v>2.833333333333333</v>
      </c>
      <c r="AF137" t="s">
        <v>5534</v>
      </c>
      <c r="AI137">
        <v>0</v>
      </c>
      <c r="AJ137">
        <v>0</v>
      </c>
      <c r="AK137" t="s">
        <v>6806</v>
      </c>
      <c r="AL137" t="s">
        <v>6806</v>
      </c>
      <c r="AM137" t="s">
        <v>6856</v>
      </c>
    </row>
    <row r="138" spans="1:39">
      <c r="A138" t="s">
        <v>5687</v>
      </c>
      <c r="B138" t="s">
        <v>4965</v>
      </c>
      <c r="C138" t="s">
        <v>4967</v>
      </c>
      <c r="D138">
        <v>54</v>
      </c>
      <c r="E138" t="s">
        <v>4970</v>
      </c>
      <c r="F138">
        <v>7.27</v>
      </c>
      <c r="K138" t="s">
        <v>5283</v>
      </c>
      <c r="M138" t="s">
        <v>6123</v>
      </c>
      <c r="N138">
        <v>8</v>
      </c>
      <c r="O138" t="s">
        <v>6190</v>
      </c>
      <c r="P138" t="s">
        <v>6360</v>
      </c>
      <c r="Q138">
        <v>3</v>
      </c>
      <c r="R138">
        <v>1</v>
      </c>
      <c r="S138">
        <v>6.39</v>
      </c>
      <c r="T138">
        <v>10.06</v>
      </c>
      <c r="U138">
        <v>648.39</v>
      </c>
      <c r="V138">
        <v>59.67</v>
      </c>
      <c r="W138">
        <v>9.76</v>
      </c>
      <c r="X138">
        <v>2.98</v>
      </c>
      <c r="Y138">
        <v>0</v>
      </c>
      <c r="Z138">
        <v>5</v>
      </c>
      <c r="AA138" t="s">
        <v>5529</v>
      </c>
      <c r="AB138">
        <v>2</v>
      </c>
      <c r="AC138">
        <v>9</v>
      </c>
      <c r="AD138">
        <v>2.833333333333333</v>
      </c>
      <c r="AF138" t="s">
        <v>5534</v>
      </c>
      <c r="AI138">
        <v>0</v>
      </c>
      <c r="AJ138">
        <v>0</v>
      </c>
      <c r="AK138" t="s">
        <v>6805</v>
      </c>
      <c r="AL138" t="s">
        <v>6805</v>
      </c>
      <c r="AM138" t="s">
        <v>6856</v>
      </c>
    </row>
    <row r="139" spans="1:39">
      <c r="A139" t="s">
        <v>5688</v>
      </c>
      <c r="B139" t="s">
        <v>4965</v>
      </c>
      <c r="C139" t="s">
        <v>4967</v>
      </c>
      <c r="D139">
        <v>54</v>
      </c>
      <c r="E139" t="s">
        <v>4970</v>
      </c>
      <c r="F139">
        <v>7.27</v>
      </c>
      <c r="K139" t="s">
        <v>5283</v>
      </c>
      <c r="M139" t="s">
        <v>6123</v>
      </c>
      <c r="N139">
        <v>8</v>
      </c>
      <c r="O139" t="s">
        <v>6190</v>
      </c>
      <c r="P139" t="s">
        <v>6361</v>
      </c>
      <c r="Q139">
        <v>6</v>
      </c>
      <c r="R139">
        <v>2</v>
      </c>
      <c r="S139">
        <v>6.06</v>
      </c>
      <c r="T139">
        <v>9.16</v>
      </c>
      <c r="U139">
        <v>813.5599999999999</v>
      </c>
      <c r="V139">
        <v>101.93</v>
      </c>
      <c r="W139">
        <v>9.789999999999999</v>
      </c>
      <c r="X139">
        <v>3.49</v>
      </c>
      <c r="Y139">
        <v>0</v>
      </c>
      <c r="Z139">
        <v>6</v>
      </c>
      <c r="AA139" t="s">
        <v>5529</v>
      </c>
      <c r="AB139">
        <v>2</v>
      </c>
      <c r="AC139">
        <v>12</v>
      </c>
      <c r="AD139">
        <v>2.102333333333333</v>
      </c>
      <c r="AF139" t="s">
        <v>5534</v>
      </c>
      <c r="AI139">
        <v>0</v>
      </c>
      <c r="AJ139">
        <v>0</v>
      </c>
      <c r="AK139" t="s">
        <v>6805</v>
      </c>
      <c r="AL139" t="s">
        <v>6805</v>
      </c>
      <c r="AM139" t="s">
        <v>6856</v>
      </c>
    </row>
    <row r="140" spans="1:39">
      <c r="A140" t="s">
        <v>5689</v>
      </c>
      <c r="B140" t="s">
        <v>4965</v>
      </c>
      <c r="C140" t="s">
        <v>4967</v>
      </c>
      <c r="D140">
        <v>54.95</v>
      </c>
      <c r="E140" t="s">
        <v>4970</v>
      </c>
      <c r="F140">
        <v>7.26</v>
      </c>
      <c r="K140" t="s">
        <v>5283</v>
      </c>
      <c r="L140" t="s">
        <v>5284</v>
      </c>
      <c r="M140" t="s">
        <v>6124</v>
      </c>
      <c r="N140">
        <v>9</v>
      </c>
      <c r="O140" t="s">
        <v>6191</v>
      </c>
      <c r="P140" t="s">
        <v>6362</v>
      </c>
      <c r="Q140">
        <v>3</v>
      </c>
      <c r="R140">
        <v>1</v>
      </c>
      <c r="S140">
        <v>6.16</v>
      </c>
      <c r="T140">
        <v>9.779999999999999</v>
      </c>
      <c r="U140">
        <v>592.74</v>
      </c>
      <c r="V140">
        <v>59.67</v>
      </c>
      <c r="W140">
        <v>10.09</v>
      </c>
      <c r="X140">
        <v>3.2</v>
      </c>
      <c r="Y140">
        <v>0</v>
      </c>
      <c r="Z140">
        <v>6</v>
      </c>
      <c r="AA140" t="s">
        <v>5529</v>
      </c>
      <c r="AB140">
        <v>2</v>
      </c>
      <c r="AC140">
        <v>10</v>
      </c>
      <c r="AD140">
        <v>2.833333333333333</v>
      </c>
      <c r="AF140" t="s">
        <v>5534</v>
      </c>
      <c r="AI140">
        <v>0</v>
      </c>
      <c r="AJ140">
        <v>0</v>
      </c>
      <c r="AK140" t="s">
        <v>6806</v>
      </c>
      <c r="AL140" t="s">
        <v>6806</v>
      </c>
      <c r="AM140" t="s">
        <v>6856</v>
      </c>
    </row>
    <row r="141" spans="1:39">
      <c r="A141" t="s">
        <v>5689</v>
      </c>
      <c r="B141" t="s">
        <v>4965</v>
      </c>
      <c r="C141" t="s">
        <v>4967</v>
      </c>
      <c r="D141">
        <v>55</v>
      </c>
      <c r="E141" t="s">
        <v>4970</v>
      </c>
      <c r="F141">
        <v>7.26</v>
      </c>
      <c r="K141" t="s">
        <v>5283</v>
      </c>
      <c r="M141" t="s">
        <v>6123</v>
      </c>
      <c r="N141">
        <v>8</v>
      </c>
      <c r="O141" t="s">
        <v>6190</v>
      </c>
      <c r="P141" t="s">
        <v>6362</v>
      </c>
      <c r="Q141">
        <v>3</v>
      </c>
      <c r="R141">
        <v>1</v>
      </c>
      <c r="S141">
        <v>6.16</v>
      </c>
      <c r="T141">
        <v>9.779999999999999</v>
      </c>
      <c r="U141">
        <v>592.74</v>
      </c>
      <c r="V141">
        <v>59.67</v>
      </c>
      <c r="W141">
        <v>10.09</v>
      </c>
      <c r="X141">
        <v>3.2</v>
      </c>
      <c r="Y141">
        <v>0</v>
      </c>
      <c r="Z141">
        <v>6</v>
      </c>
      <c r="AA141" t="s">
        <v>5529</v>
      </c>
      <c r="AB141">
        <v>2</v>
      </c>
      <c r="AC141">
        <v>10</v>
      </c>
      <c r="AD141">
        <v>2.833333333333333</v>
      </c>
      <c r="AF141" t="s">
        <v>5534</v>
      </c>
      <c r="AI141">
        <v>0</v>
      </c>
      <c r="AJ141">
        <v>0</v>
      </c>
      <c r="AK141" t="s">
        <v>6805</v>
      </c>
      <c r="AL141" t="s">
        <v>6805</v>
      </c>
      <c r="AM141" t="s">
        <v>6856</v>
      </c>
    </row>
    <row r="142" spans="1:39">
      <c r="A142" t="s">
        <v>5690</v>
      </c>
      <c r="B142" t="s">
        <v>4965</v>
      </c>
      <c r="C142" t="s">
        <v>4967</v>
      </c>
      <c r="D142">
        <v>56</v>
      </c>
      <c r="E142" t="s">
        <v>4970</v>
      </c>
      <c r="F142">
        <v>7.25</v>
      </c>
      <c r="K142" t="s">
        <v>5283</v>
      </c>
      <c r="M142" t="s">
        <v>6123</v>
      </c>
      <c r="N142">
        <v>8</v>
      </c>
      <c r="O142" t="s">
        <v>6190</v>
      </c>
      <c r="P142" t="s">
        <v>6363</v>
      </c>
      <c r="Q142">
        <v>3</v>
      </c>
      <c r="R142">
        <v>1</v>
      </c>
      <c r="S142">
        <v>4.81</v>
      </c>
      <c r="T142">
        <v>8.460000000000001</v>
      </c>
      <c r="U142">
        <v>603.51</v>
      </c>
      <c r="V142">
        <v>59.67</v>
      </c>
      <c r="W142">
        <v>9.19</v>
      </c>
      <c r="X142">
        <v>3.05</v>
      </c>
      <c r="Y142">
        <v>0</v>
      </c>
      <c r="Z142">
        <v>6</v>
      </c>
      <c r="AA142" t="s">
        <v>5529</v>
      </c>
      <c r="AB142">
        <v>2</v>
      </c>
      <c r="AC142">
        <v>9</v>
      </c>
      <c r="AD142">
        <v>2.833333333333333</v>
      </c>
      <c r="AF142" t="s">
        <v>5534</v>
      </c>
      <c r="AI142">
        <v>0</v>
      </c>
      <c r="AJ142">
        <v>0</v>
      </c>
      <c r="AK142" t="s">
        <v>6805</v>
      </c>
      <c r="AL142" t="s">
        <v>6805</v>
      </c>
      <c r="AM142" t="s">
        <v>6856</v>
      </c>
    </row>
    <row r="143" spans="1:39">
      <c r="A143" t="s">
        <v>5690</v>
      </c>
      <c r="B143" t="s">
        <v>4965</v>
      </c>
      <c r="C143" t="s">
        <v>4967</v>
      </c>
      <c r="D143">
        <v>56.23</v>
      </c>
      <c r="E143" t="s">
        <v>4970</v>
      </c>
      <c r="F143">
        <v>7.25</v>
      </c>
      <c r="K143" t="s">
        <v>5283</v>
      </c>
      <c r="L143" t="s">
        <v>5284</v>
      </c>
      <c r="M143" t="s">
        <v>6124</v>
      </c>
      <c r="N143">
        <v>9</v>
      </c>
      <c r="O143" t="s">
        <v>6191</v>
      </c>
      <c r="P143" t="s">
        <v>6363</v>
      </c>
      <c r="Q143">
        <v>3</v>
      </c>
      <c r="R143">
        <v>1</v>
      </c>
      <c r="S143">
        <v>4.81</v>
      </c>
      <c r="T143">
        <v>8.460000000000001</v>
      </c>
      <c r="U143">
        <v>603.51</v>
      </c>
      <c r="V143">
        <v>59.67</v>
      </c>
      <c r="W143">
        <v>9.19</v>
      </c>
      <c r="X143">
        <v>3.05</v>
      </c>
      <c r="Y143">
        <v>0</v>
      </c>
      <c r="Z143">
        <v>6</v>
      </c>
      <c r="AA143" t="s">
        <v>5529</v>
      </c>
      <c r="AB143">
        <v>2</v>
      </c>
      <c r="AC143">
        <v>9</v>
      </c>
      <c r="AD143">
        <v>2.833333333333333</v>
      </c>
      <c r="AF143" t="s">
        <v>5534</v>
      </c>
      <c r="AI143">
        <v>0</v>
      </c>
      <c r="AJ143">
        <v>0</v>
      </c>
      <c r="AK143" t="s">
        <v>6806</v>
      </c>
      <c r="AL143" t="s">
        <v>6806</v>
      </c>
      <c r="AM143" t="s">
        <v>6856</v>
      </c>
    </row>
    <row r="144" spans="1:39">
      <c r="A144" t="s">
        <v>5691</v>
      </c>
      <c r="B144" t="s">
        <v>4965</v>
      </c>
      <c r="C144" t="s">
        <v>4967</v>
      </c>
      <c r="D144">
        <v>57.54</v>
      </c>
      <c r="E144" t="s">
        <v>4970</v>
      </c>
      <c r="F144">
        <v>7.24</v>
      </c>
      <c r="K144" t="s">
        <v>5283</v>
      </c>
      <c r="L144" t="s">
        <v>5284</v>
      </c>
      <c r="M144" t="s">
        <v>6124</v>
      </c>
      <c r="N144">
        <v>9</v>
      </c>
      <c r="O144" t="s">
        <v>6191</v>
      </c>
      <c r="P144" t="s">
        <v>6364</v>
      </c>
      <c r="Q144">
        <v>3</v>
      </c>
      <c r="R144">
        <v>1</v>
      </c>
      <c r="S144">
        <v>4.86</v>
      </c>
      <c r="T144">
        <v>8.51</v>
      </c>
      <c r="U144">
        <v>619.58</v>
      </c>
      <c r="V144">
        <v>46.53</v>
      </c>
      <c r="W144">
        <v>9.66</v>
      </c>
      <c r="X144">
        <v>3.06</v>
      </c>
      <c r="Y144">
        <v>0</v>
      </c>
      <c r="Z144">
        <v>6</v>
      </c>
      <c r="AA144" t="s">
        <v>5529</v>
      </c>
      <c r="AB144">
        <v>2</v>
      </c>
      <c r="AC144">
        <v>9</v>
      </c>
      <c r="AD144">
        <v>2.833333333333333</v>
      </c>
      <c r="AF144" t="s">
        <v>5534</v>
      </c>
      <c r="AI144">
        <v>0</v>
      </c>
      <c r="AJ144">
        <v>0</v>
      </c>
      <c r="AK144" t="s">
        <v>6806</v>
      </c>
      <c r="AL144" t="s">
        <v>6806</v>
      </c>
      <c r="AM144" t="s">
        <v>6856</v>
      </c>
    </row>
    <row r="145" spans="1:39">
      <c r="A145" t="s">
        <v>5595</v>
      </c>
      <c r="B145" t="s">
        <v>4965</v>
      </c>
      <c r="C145" t="s">
        <v>4967</v>
      </c>
      <c r="D145">
        <v>58</v>
      </c>
      <c r="E145" t="s">
        <v>4970</v>
      </c>
      <c r="F145">
        <v>7.24</v>
      </c>
      <c r="K145" t="s">
        <v>5283</v>
      </c>
      <c r="M145" t="s">
        <v>6129</v>
      </c>
      <c r="N145">
        <v>8</v>
      </c>
      <c r="O145" t="s">
        <v>6198</v>
      </c>
      <c r="P145" t="s">
        <v>6268</v>
      </c>
      <c r="Q145">
        <v>7</v>
      </c>
      <c r="R145">
        <v>4</v>
      </c>
      <c r="S145">
        <v>1.47</v>
      </c>
      <c r="T145">
        <v>7.65</v>
      </c>
      <c r="U145">
        <v>826.77</v>
      </c>
      <c r="V145">
        <v>167.89</v>
      </c>
      <c r="W145">
        <v>8.640000000000001</v>
      </c>
      <c r="X145">
        <v>0.19</v>
      </c>
      <c r="Y145">
        <v>2.44</v>
      </c>
      <c r="Z145">
        <v>7</v>
      </c>
      <c r="AA145" t="s">
        <v>5529</v>
      </c>
      <c r="AB145">
        <v>2</v>
      </c>
      <c r="AC145">
        <v>14</v>
      </c>
      <c r="AD145">
        <v>2</v>
      </c>
      <c r="AF145" t="s">
        <v>5534</v>
      </c>
      <c r="AI145">
        <v>0</v>
      </c>
      <c r="AJ145">
        <v>0</v>
      </c>
      <c r="AK145" t="s">
        <v>6798</v>
      </c>
      <c r="AL145" t="s">
        <v>6798</v>
      </c>
      <c r="AM145" t="s">
        <v>6856</v>
      </c>
    </row>
    <row r="146" spans="1:39">
      <c r="A146" t="s">
        <v>5691</v>
      </c>
      <c r="B146" t="s">
        <v>4965</v>
      </c>
      <c r="C146" t="s">
        <v>4967</v>
      </c>
      <c r="D146">
        <v>58</v>
      </c>
      <c r="E146" t="s">
        <v>4970</v>
      </c>
      <c r="F146">
        <v>7.24</v>
      </c>
      <c r="K146" t="s">
        <v>5283</v>
      </c>
      <c r="M146" t="s">
        <v>6123</v>
      </c>
      <c r="N146">
        <v>8</v>
      </c>
      <c r="O146" t="s">
        <v>6190</v>
      </c>
      <c r="P146" t="s">
        <v>6364</v>
      </c>
      <c r="Q146">
        <v>3</v>
      </c>
      <c r="R146">
        <v>1</v>
      </c>
      <c r="S146">
        <v>4.86</v>
      </c>
      <c r="T146">
        <v>8.51</v>
      </c>
      <c r="U146">
        <v>619.58</v>
      </c>
      <c r="V146">
        <v>46.53</v>
      </c>
      <c r="W146">
        <v>9.66</v>
      </c>
      <c r="X146">
        <v>3.06</v>
      </c>
      <c r="Y146">
        <v>0</v>
      </c>
      <c r="Z146">
        <v>6</v>
      </c>
      <c r="AA146" t="s">
        <v>5529</v>
      </c>
      <c r="AB146">
        <v>2</v>
      </c>
      <c r="AC146">
        <v>9</v>
      </c>
      <c r="AD146">
        <v>2.833333333333333</v>
      </c>
      <c r="AF146" t="s">
        <v>5534</v>
      </c>
      <c r="AI146">
        <v>0</v>
      </c>
      <c r="AJ146">
        <v>0</v>
      </c>
      <c r="AK146" t="s">
        <v>6805</v>
      </c>
      <c r="AL146" t="s">
        <v>6805</v>
      </c>
      <c r="AM146" t="s">
        <v>6856</v>
      </c>
    </row>
    <row r="147" spans="1:39">
      <c r="A147" t="s">
        <v>5692</v>
      </c>
      <c r="B147" t="s">
        <v>4965</v>
      </c>
      <c r="C147" t="s">
        <v>4967</v>
      </c>
      <c r="D147">
        <v>60</v>
      </c>
      <c r="E147" t="s">
        <v>4970</v>
      </c>
      <c r="F147">
        <v>7.22</v>
      </c>
      <c r="K147" t="s">
        <v>5283</v>
      </c>
      <c r="M147" t="s">
        <v>6120</v>
      </c>
      <c r="N147">
        <v>8</v>
      </c>
      <c r="O147" t="s">
        <v>6186</v>
      </c>
      <c r="P147" t="s">
        <v>6365</v>
      </c>
      <c r="Q147">
        <v>3</v>
      </c>
      <c r="R147">
        <v>3</v>
      </c>
      <c r="S147">
        <v>-0.83</v>
      </c>
      <c r="T147">
        <v>3.67</v>
      </c>
      <c r="U147">
        <v>457.17</v>
      </c>
      <c r="V147">
        <v>99.52</v>
      </c>
      <c r="W147">
        <v>4.48</v>
      </c>
      <c r="X147">
        <v>-1.07</v>
      </c>
      <c r="Y147">
        <v>0.17</v>
      </c>
      <c r="Z147">
        <v>3</v>
      </c>
      <c r="AA147" t="s">
        <v>5529</v>
      </c>
      <c r="AB147">
        <v>0</v>
      </c>
      <c r="AC147">
        <v>4</v>
      </c>
      <c r="AD147">
        <v>3.820261904761905</v>
      </c>
      <c r="AF147" t="s">
        <v>5534</v>
      </c>
      <c r="AI147">
        <v>0</v>
      </c>
      <c r="AJ147">
        <v>0</v>
      </c>
      <c r="AK147" t="s">
        <v>6801</v>
      </c>
      <c r="AL147" t="s">
        <v>6801</v>
      </c>
      <c r="AM147" t="s">
        <v>6856</v>
      </c>
    </row>
    <row r="148" spans="1:39">
      <c r="A148" t="s">
        <v>5693</v>
      </c>
      <c r="B148" t="s">
        <v>4965</v>
      </c>
      <c r="C148" t="s">
        <v>4967</v>
      </c>
      <c r="D148">
        <v>60</v>
      </c>
      <c r="E148" t="s">
        <v>4970</v>
      </c>
      <c r="F148">
        <v>7.22</v>
      </c>
      <c r="K148" t="s">
        <v>5283</v>
      </c>
      <c r="M148" t="s">
        <v>6126</v>
      </c>
      <c r="N148">
        <v>8</v>
      </c>
      <c r="O148" t="s">
        <v>6195</v>
      </c>
      <c r="P148" t="s">
        <v>6366</v>
      </c>
      <c r="Q148">
        <v>3</v>
      </c>
      <c r="R148">
        <v>4</v>
      </c>
      <c r="S148">
        <v>-1.14</v>
      </c>
      <c r="T148">
        <v>5.2</v>
      </c>
      <c r="U148">
        <v>636.47</v>
      </c>
      <c r="V148">
        <v>132.13</v>
      </c>
      <c r="W148">
        <v>6.75</v>
      </c>
      <c r="X148">
        <v>0.77</v>
      </c>
      <c r="Y148">
        <v>0</v>
      </c>
      <c r="Z148">
        <v>4</v>
      </c>
      <c r="AA148" t="s">
        <v>5529</v>
      </c>
      <c r="AB148">
        <v>2</v>
      </c>
      <c r="AC148">
        <v>11</v>
      </c>
      <c r="AD148">
        <v>2</v>
      </c>
      <c r="AF148" t="s">
        <v>5534</v>
      </c>
      <c r="AI148">
        <v>0</v>
      </c>
      <c r="AJ148">
        <v>0</v>
      </c>
      <c r="AK148" t="s">
        <v>6808</v>
      </c>
      <c r="AL148" t="s">
        <v>6808</v>
      </c>
      <c r="AM148" t="s">
        <v>6856</v>
      </c>
    </row>
    <row r="149" spans="1:39">
      <c r="A149" t="s">
        <v>5694</v>
      </c>
      <c r="B149" t="s">
        <v>4965</v>
      </c>
      <c r="C149" t="s">
        <v>4967</v>
      </c>
      <c r="D149">
        <v>60</v>
      </c>
      <c r="E149" t="s">
        <v>4970</v>
      </c>
      <c r="F149">
        <v>7.22</v>
      </c>
      <c r="K149" t="s">
        <v>5283</v>
      </c>
      <c r="M149" t="s">
        <v>6126</v>
      </c>
      <c r="N149">
        <v>8</v>
      </c>
      <c r="O149" t="s">
        <v>6195</v>
      </c>
      <c r="P149" t="s">
        <v>6367</v>
      </c>
      <c r="Q149">
        <v>6</v>
      </c>
      <c r="R149">
        <v>4</v>
      </c>
      <c r="S149">
        <v>0.88</v>
      </c>
      <c r="T149">
        <v>7.22</v>
      </c>
      <c r="U149">
        <v>724.53</v>
      </c>
      <c r="V149">
        <v>167.66</v>
      </c>
      <c r="W149">
        <v>6.4</v>
      </c>
      <c r="X149">
        <v>0.76</v>
      </c>
      <c r="Y149">
        <v>0</v>
      </c>
      <c r="Z149">
        <v>4</v>
      </c>
      <c r="AA149" t="s">
        <v>5529</v>
      </c>
      <c r="AB149">
        <v>2</v>
      </c>
      <c r="AC149">
        <v>14</v>
      </c>
      <c r="AD149">
        <v>2</v>
      </c>
      <c r="AF149" t="s">
        <v>5534</v>
      </c>
      <c r="AI149">
        <v>0</v>
      </c>
      <c r="AJ149">
        <v>0</v>
      </c>
      <c r="AK149" t="s">
        <v>6808</v>
      </c>
      <c r="AL149" t="s">
        <v>6808</v>
      </c>
      <c r="AM149" t="s">
        <v>6856</v>
      </c>
    </row>
    <row r="150" spans="1:39">
      <c r="A150" t="s">
        <v>5591</v>
      </c>
      <c r="B150" t="s">
        <v>4965</v>
      </c>
      <c r="C150" t="s">
        <v>4967</v>
      </c>
      <c r="D150">
        <v>60</v>
      </c>
      <c r="E150" t="s">
        <v>4970</v>
      </c>
      <c r="F150">
        <v>7.22</v>
      </c>
      <c r="K150" t="s">
        <v>5283</v>
      </c>
      <c r="M150" t="s">
        <v>6130</v>
      </c>
      <c r="N150">
        <v>8</v>
      </c>
      <c r="O150" t="s">
        <v>6199</v>
      </c>
      <c r="P150" t="s">
        <v>6264</v>
      </c>
      <c r="Q150">
        <v>12</v>
      </c>
      <c r="R150">
        <v>5</v>
      </c>
      <c r="S150">
        <v>0.97</v>
      </c>
      <c r="T150">
        <v>4.51</v>
      </c>
      <c r="U150">
        <v>805.02</v>
      </c>
      <c r="V150">
        <v>182.83</v>
      </c>
      <c r="W150">
        <v>5.21</v>
      </c>
      <c r="X150">
        <v>3.88</v>
      </c>
      <c r="Y150">
        <v>0</v>
      </c>
      <c r="Z150">
        <v>0</v>
      </c>
      <c r="AA150" t="s">
        <v>5529</v>
      </c>
      <c r="AB150">
        <v>3</v>
      </c>
      <c r="AC150">
        <v>10</v>
      </c>
      <c r="AD150">
        <v>2.245</v>
      </c>
      <c r="AE150" t="s">
        <v>6785</v>
      </c>
      <c r="AF150" t="s">
        <v>5534</v>
      </c>
      <c r="AI150">
        <v>0</v>
      </c>
      <c r="AJ150">
        <v>0</v>
      </c>
      <c r="AK150" t="s">
        <v>6796</v>
      </c>
      <c r="AL150" t="s">
        <v>6796</v>
      </c>
      <c r="AM150" t="s">
        <v>6856</v>
      </c>
    </row>
    <row r="151" spans="1:39">
      <c r="A151" t="s">
        <v>5695</v>
      </c>
      <c r="B151" t="s">
        <v>4965</v>
      </c>
      <c r="C151" t="s">
        <v>4967</v>
      </c>
      <c r="D151">
        <v>60</v>
      </c>
      <c r="E151" t="s">
        <v>4970</v>
      </c>
      <c r="F151">
        <v>7.22</v>
      </c>
      <c r="K151" t="s">
        <v>5283</v>
      </c>
      <c r="L151" t="s">
        <v>5284</v>
      </c>
      <c r="M151" t="s">
        <v>5298</v>
      </c>
      <c r="N151">
        <v>9</v>
      </c>
      <c r="O151" t="s">
        <v>6192</v>
      </c>
      <c r="P151" t="s">
        <v>6368</v>
      </c>
      <c r="Q151">
        <v>9</v>
      </c>
      <c r="R151">
        <v>3</v>
      </c>
      <c r="S151">
        <v>-0.99</v>
      </c>
      <c r="T151">
        <v>4.67</v>
      </c>
      <c r="U151">
        <v>655.59</v>
      </c>
      <c r="V151">
        <v>176.45</v>
      </c>
      <c r="W151">
        <v>4.3</v>
      </c>
      <c r="X151">
        <v>1.08</v>
      </c>
      <c r="Y151">
        <v>0</v>
      </c>
      <c r="Z151">
        <v>4</v>
      </c>
      <c r="AA151" t="s">
        <v>5529</v>
      </c>
      <c r="AB151">
        <v>1</v>
      </c>
      <c r="AC151">
        <v>13</v>
      </c>
      <c r="AD151">
        <v>2.331666666666667</v>
      </c>
      <c r="AF151" t="s">
        <v>5534</v>
      </c>
      <c r="AI151">
        <v>0</v>
      </c>
      <c r="AJ151">
        <v>0</v>
      </c>
      <c r="AK151" t="s">
        <v>5552</v>
      </c>
      <c r="AL151" t="s">
        <v>5552</v>
      </c>
      <c r="AM151" t="s">
        <v>6856</v>
      </c>
    </row>
    <row r="152" spans="1:39">
      <c r="A152" t="s">
        <v>5696</v>
      </c>
      <c r="B152" t="s">
        <v>4965</v>
      </c>
      <c r="C152" t="s">
        <v>4967</v>
      </c>
      <c r="D152">
        <v>60</v>
      </c>
      <c r="E152" t="s">
        <v>4970</v>
      </c>
      <c r="F152">
        <v>7.22</v>
      </c>
      <c r="K152" t="s">
        <v>5283</v>
      </c>
      <c r="L152" t="s">
        <v>5284</v>
      </c>
      <c r="M152" t="s">
        <v>6121</v>
      </c>
      <c r="N152">
        <v>9</v>
      </c>
      <c r="O152" t="s">
        <v>6187</v>
      </c>
      <c r="P152" t="s">
        <v>6369</v>
      </c>
      <c r="Q152">
        <v>6</v>
      </c>
      <c r="R152">
        <v>3</v>
      </c>
      <c r="S152">
        <v>0.51</v>
      </c>
      <c r="T152">
        <v>2.49</v>
      </c>
      <c r="U152">
        <v>545.04</v>
      </c>
      <c r="V152">
        <v>138.09</v>
      </c>
      <c r="W152">
        <v>3.37</v>
      </c>
      <c r="X152">
        <v>4.31</v>
      </c>
      <c r="Y152">
        <v>4.81</v>
      </c>
      <c r="Z152">
        <v>4</v>
      </c>
      <c r="AA152" t="s">
        <v>5529</v>
      </c>
      <c r="AB152">
        <v>1</v>
      </c>
      <c r="AC152">
        <v>7</v>
      </c>
      <c r="AD152">
        <v>3.166666666666667</v>
      </c>
      <c r="AF152" t="s">
        <v>5534</v>
      </c>
      <c r="AI152">
        <v>0</v>
      </c>
      <c r="AJ152">
        <v>0</v>
      </c>
      <c r="AK152" t="s">
        <v>6802</v>
      </c>
      <c r="AL152" t="s">
        <v>6802</v>
      </c>
      <c r="AM152" t="s">
        <v>6856</v>
      </c>
    </row>
    <row r="153" spans="1:39">
      <c r="A153" t="s">
        <v>5697</v>
      </c>
      <c r="B153" t="s">
        <v>4965</v>
      </c>
      <c r="C153" t="s">
        <v>4967</v>
      </c>
      <c r="D153">
        <v>61</v>
      </c>
      <c r="E153" t="s">
        <v>4970</v>
      </c>
      <c r="F153">
        <v>7.21</v>
      </c>
      <c r="K153" t="s">
        <v>5283</v>
      </c>
      <c r="M153" t="s">
        <v>6131</v>
      </c>
      <c r="N153">
        <v>8</v>
      </c>
      <c r="O153" t="s">
        <v>6200</v>
      </c>
      <c r="P153" t="s">
        <v>6370</v>
      </c>
      <c r="Q153">
        <v>3</v>
      </c>
      <c r="R153">
        <v>1</v>
      </c>
      <c r="S153">
        <v>6.31</v>
      </c>
      <c r="T153">
        <v>9.99</v>
      </c>
      <c r="U153">
        <v>711.27</v>
      </c>
      <c r="V153">
        <v>46.53</v>
      </c>
      <c r="W153">
        <v>10.24</v>
      </c>
      <c r="X153">
        <v>2.89</v>
      </c>
      <c r="Y153">
        <v>0</v>
      </c>
      <c r="Z153">
        <v>6</v>
      </c>
      <c r="AA153" t="s">
        <v>5529</v>
      </c>
      <c r="AB153">
        <v>2</v>
      </c>
      <c r="AC153">
        <v>6</v>
      </c>
      <c r="AD153">
        <v>2.833333333333333</v>
      </c>
      <c r="AF153" t="s">
        <v>5534</v>
      </c>
      <c r="AI153">
        <v>0</v>
      </c>
      <c r="AJ153">
        <v>0</v>
      </c>
      <c r="AK153" t="s">
        <v>6811</v>
      </c>
      <c r="AL153" t="s">
        <v>6811</v>
      </c>
      <c r="AM153" t="s">
        <v>6856</v>
      </c>
    </row>
    <row r="154" spans="1:39">
      <c r="A154" t="s">
        <v>5697</v>
      </c>
      <c r="B154" t="s">
        <v>4965</v>
      </c>
      <c r="C154" t="s">
        <v>4967</v>
      </c>
      <c r="D154">
        <v>61</v>
      </c>
      <c r="E154" t="s">
        <v>4970</v>
      </c>
      <c r="F154">
        <v>7.21</v>
      </c>
      <c r="K154" t="s">
        <v>5283</v>
      </c>
      <c r="M154" t="s">
        <v>6122</v>
      </c>
      <c r="N154">
        <v>8</v>
      </c>
      <c r="O154" t="s">
        <v>6188</v>
      </c>
      <c r="P154" t="s">
        <v>6370</v>
      </c>
      <c r="Q154">
        <v>3</v>
      </c>
      <c r="R154">
        <v>1</v>
      </c>
      <c r="S154">
        <v>6.31</v>
      </c>
      <c r="T154">
        <v>9.99</v>
      </c>
      <c r="U154">
        <v>711.27</v>
      </c>
      <c r="V154">
        <v>46.53</v>
      </c>
      <c r="W154">
        <v>10.24</v>
      </c>
      <c r="X154">
        <v>2.89</v>
      </c>
      <c r="Y154">
        <v>0</v>
      </c>
      <c r="Z154">
        <v>6</v>
      </c>
      <c r="AA154" t="s">
        <v>5529</v>
      </c>
      <c r="AB154">
        <v>2</v>
      </c>
      <c r="AC154">
        <v>6</v>
      </c>
      <c r="AD154">
        <v>2.833333333333333</v>
      </c>
      <c r="AF154" t="s">
        <v>5534</v>
      </c>
      <c r="AI154">
        <v>0</v>
      </c>
      <c r="AJ154">
        <v>0</v>
      </c>
      <c r="AK154" t="s">
        <v>6803</v>
      </c>
      <c r="AL154" t="s">
        <v>6803</v>
      </c>
      <c r="AM154" t="s">
        <v>6856</v>
      </c>
    </row>
    <row r="155" spans="1:39">
      <c r="A155" t="s">
        <v>5623</v>
      </c>
      <c r="B155" t="s">
        <v>4965</v>
      </c>
      <c r="C155" t="s">
        <v>4967</v>
      </c>
      <c r="D155">
        <v>62</v>
      </c>
      <c r="E155" t="s">
        <v>4970</v>
      </c>
      <c r="F155">
        <v>7.21</v>
      </c>
      <c r="K155" t="s">
        <v>5283</v>
      </c>
      <c r="M155" t="s">
        <v>6129</v>
      </c>
      <c r="N155">
        <v>8</v>
      </c>
      <c r="O155" t="s">
        <v>6198</v>
      </c>
      <c r="P155" t="s">
        <v>6296</v>
      </c>
      <c r="Q155">
        <v>6</v>
      </c>
      <c r="R155">
        <v>4</v>
      </c>
      <c r="S155">
        <v>-0.58</v>
      </c>
      <c r="T155">
        <v>5.76</v>
      </c>
      <c r="U155">
        <v>700.52</v>
      </c>
      <c r="V155">
        <v>158.66</v>
      </c>
      <c r="W155">
        <v>6.66</v>
      </c>
      <c r="X155">
        <v>0.73</v>
      </c>
      <c r="Y155">
        <v>3.24</v>
      </c>
      <c r="Z155">
        <v>6</v>
      </c>
      <c r="AA155" t="s">
        <v>5529</v>
      </c>
      <c r="AB155">
        <v>2</v>
      </c>
      <c r="AC155">
        <v>10</v>
      </c>
      <c r="AD155">
        <v>2</v>
      </c>
      <c r="AF155" t="s">
        <v>5534</v>
      </c>
      <c r="AI155">
        <v>0</v>
      </c>
      <c r="AJ155">
        <v>0</v>
      </c>
      <c r="AK155" t="s">
        <v>6798</v>
      </c>
      <c r="AL155" t="s">
        <v>6798</v>
      </c>
      <c r="AM155" t="s">
        <v>6856</v>
      </c>
    </row>
    <row r="156" spans="1:39">
      <c r="A156" t="s">
        <v>5698</v>
      </c>
      <c r="B156" t="s">
        <v>4965</v>
      </c>
      <c r="C156" t="s">
        <v>4967</v>
      </c>
      <c r="D156">
        <v>63</v>
      </c>
      <c r="E156" t="s">
        <v>4970</v>
      </c>
      <c r="F156">
        <v>7.2</v>
      </c>
      <c r="K156" t="s">
        <v>5283</v>
      </c>
      <c r="L156" t="s">
        <v>5284</v>
      </c>
      <c r="M156" t="s">
        <v>6121</v>
      </c>
      <c r="N156">
        <v>9</v>
      </c>
      <c r="O156" t="s">
        <v>6187</v>
      </c>
      <c r="P156" t="s">
        <v>6371</v>
      </c>
      <c r="Q156">
        <v>7</v>
      </c>
      <c r="R156">
        <v>3</v>
      </c>
      <c r="S156">
        <v>-0.9399999999999999</v>
      </c>
      <c r="T156">
        <v>1.07</v>
      </c>
      <c r="U156">
        <v>535.61</v>
      </c>
      <c r="V156">
        <v>161.88</v>
      </c>
      <c r="W156">
        <v>2.59</v>
      </c>
      <c r="X156">
        <v>4.31</v>
      </c>
      <c r="Y156">
        <v>4.79</v>
      </c>
      <c r="Z156">
        <v>4</v>
      </c>
      <c r="AA156" t="s">
        <v>5529</v>
      </c>
      <c r="AB156">
        <v>1</v>
      </c>
      <c r="AC156">
        <v>7</v>
      </c>
      <c r="AD156">
        <v>3.166666666666667</v>
      </c>
      <c r="AF156" t="s">
        <v>5534</v>
      </c>
      <c r="AI156">
        <v>0</v>
      </c>
      <c r="AJ156">
        <v>0</v>
      </c>
      <c r="AK156" t="s">
        <v>6802</v>
      </c>
      <c r="AL156" t="s">
        <v>6802</v>
      </c>
      <c r="AM156" t="s">
        <v>6856</v>
      </c>
    </row>
    <row r="157" spans="1:39">
      <c r="A157" t="s">
        <v>5699</v>
      </c>
      <c r="B157" t="s">
        <v>4965</v>
      </c>
      <c r="C157" t="s">
        <v>4967</v>
      </c>
      <c r="D157">
        <v>64</v>
      </c>
      <c r="E157" t="s">
        <v>4970</v>
      </c>
      <c r="F157">
        <v>7.19</v>
      </c>
      <c r="K157" t="s">
        <v>5283</v>
      </c>
      <c r="M157" t="s">
        <v>6121</v>
      </c>
      <c r="N157">
        <v>8</v>
      </c>
      <c r="O157" t="s">
        <v>6189</v>
      </c>
      <c r="P157" t="s">
        <v>6372</v>
      </c>
      <c r="Q157">
        <v>7</v>
      </c>
      <c r="R157">
        <v>3</v>
      </c>
      <c r="S157">
        <v>-0.47</v>
      </c>
      <c r="T157">
        <v>2.17</v>
      </c>
      <c r="U157">
        <v>588.66</v>
      </c>
      <c r="V157">
        <v>133.8</v>
      </c>
      <c r="W157">
        <v>2.36</v>
      </c>
      <c r="X157">
        <v>4.32</v>
      </c>
      <c r="Y157">
        <v>10.48</v>
      </c>
      <c r="Z157">
        <v>3</v>
      </c>
      <c r="AA157" t="s">
        <v>5529</v>
      </c>
      <c r="AB157">
        <v>1</v>
      </c>
      <c r="AC157">
        <v>9</v>
      </c>
      <c r="AD157">
        <v>2.166666666666667</v>
      </c>
      <c r="AF157" t="s">
        <v>5535</v>
      </c>
      <c r="AI157">
        <v>0</v>
      </c>
      <c r="AJ157">
        <v>0</v>
      </c>
      <c r="AK157" t="s">
        <v>6804</v>
      </c>
      <c r="AL157" t="s">
        <v>6804</v>
      </c>
      <c r="AM157" t="s">
        <v>6856</v>
      </c>
    </row>
    <row r="158" spans="1:39">
      <c r="A158" t="s">
        <v>5700</v>
      </c>
      <c r="B158" t="s">
        <v>4965</v>
      </c>
      <c r="C158" t="s">
        <v>4967</v>
      </c>
      <c r="D158">
        <v>64</v>
      </c>
      <c r="E158" t="s">
        <v>4970</v>
      </c>
      <c r="F158">
        <v>7.19</v>
      </c>
      <c r="K158" t="s">
        <v>5283</v>
      </c>
      <c r="L158" t="s">
        <v>5284</v>
      </c>
      <c r="M158" t="s">
        <v>5286</v>
      </c>
      <c r="N158">
        <v>9</v>
      </c>
      <c r="O158" t="s">
        <v>5330</v>
      </c>
      <c r="P158" t="s">
        <v>6373</v>
      </c>
      <c r="Q158">
        <v>6</v>
      </c>
      <c r="R158">
        <v>3</v>
      </c>
      <c r="S158">
        <v>-0.9399999999999999</v>
      </c>
      <c r="T158">
        <v>1.07</v>
      </c>
      <c r="U158">
        <v>586.64</v>
      </c>
      <c r="V158">
        <v>138.09</v>
      </c>
      <c r="W158">
        <v>3.43</v>
      </c>
      <c r="X158">
        <v>4.31</v>
      </c>
      <c r="Y158">
        <v>5.9</v>
      </c>
      <c r="Z158">
        <v>4</v>
      </c>
      <c r="AA158" t="s">
        <v>5529</v>
      </c>
      <c r="AB158">
        <v>1</v>
      </c>
      <c r="AC158">
        <v>9</v>
      </c>
      <c r="AD158">
        <v>3.166666666666667</v>
      </c>
      <c r="AF158" t="s">
        <v>5534</v>
      </c>
      <c r="AI158">
        <v>0</v>
      </c>
      <c r="AJ158">
        <v>0</v>
      </c>
      <c r="AK158" t="s">
        <v>5537</v>
      </c>
      <c r="AL158" t="s">
        <v>5537</v>
      </c>
      <c r="AM158" t="s">
        <v>6856</v>
      </c>
    </row>
    <row r="159" spans="1:39">
      <c r="A159" t="s">
        <v>5701</v>
      </c>
      <c r="B159" t="s">
        <v>4965</v>
      </c>
      <c r="C159" t="s">
        <v>4967</v>
      </c>
      <c r="D159">
        <v>67</v>
      </c>
      <c r="E159" t="s">
        <v>4970</v>
      </c>
      <c r="F159">
        <v>7.17</v>
      </c>
      <c r="K159" t="s">
        <v>5283</v>
      </c>
      <c r="L159" t="s">
        <v>5284</v>
      </c>
      <c r="M159" t="s">
        <v>6121</v>
      </c>
      <c r="N159">
        <v>9</v>
      </c>
      <c r="O159" t="s">
        <v>6187</v>
      </c>
      <c r="P159" t="s">
        <v>6374</v>
      </c>
      <c r="Q159">
        <v>6</v>
      </c>
      <c r="R159">
        <v>3</v>
      </c>
      <c r="S159">
        <v>0.35</v>
      </c>
      <c r="T159">
        <v>2.33</v>
      </c>
      <c r="U159">
        <v>578.59</v>
      </c>
      <c r="V159">
        <v>138.09</v>
      </c>
      <c r="W159">
        <v>3.73</v>
      </c>
      <c r="X159">
        <v>4.31</v>
      </c>
      <c r="Y159">
        <v>4.79</v>
      </c>
      <c r="Z159">
        <v>4</v>
      </c>
      <c r="AA159" t="s">
        <v>5529</v>
      </c>
      <c r="AB159">
        <v>1</v>
      </c>
      <c r="AC159">
        <v>7</v>
      </c>
      <c r="AD159">
        <v>3.166666666666667</v>
      </c>
      <c r="AF159" t="s">
        <v>5534</v>
      </c>
      <c r="AI159">
        <v>0</v>
      </c>
      <c r="AJ159">
        <v>0</v>
      </c>
      <c r="AK159" t="s">
        <v>6802</v>
      </c>
      <c r="AL159" t="s">
        <v>6802</v>
      </c>
      <c r="AM159" t="s">
        <v>6856</v>
      </c>
    </row>
    <row r="160" spans="1:39">
      <c r="A160" t="s">
        <v>5701</v>
      </c>
      <c r="B160" t="s">
        <v>4965</v>
      </c>
      <c r="C160" t="s">
        <v>4967</v>
      </c>
      <c r="D160">
        <v>67</v>
      </c>
      <c r="E160" t="s">
        <v>4970</v>
      </c>
      <c r="F160">
        <v>7.17</v>
      </c>
      <c r="K160" t="s">
        <v>5283</v>
      </c>
      <c r="M160" t="s">
        <v>6121</v>
      </c>
      <c r="N160">
        <v>8</v>
      </c>
      <c r="O160" t="s">
        <v>6189</v>
      </c>
      <c r="P160" t="s">
        <v>6374</v>
      </c>
      <c r="Q160">
        <v>6</v>
      </c>
      <c r="R160">
        <v>3</v>
      </c>
      <c r="S160">
        <v>0.35</v>
      </c>
      <c r="T160">
        <v>2.33</v>
      </c>
      <c r="U160">
        <v>578.59</v>
      </c>
      <c r="V160">
        <v>138.09</v>
      </c>
      <c r="W160">
        <v>3.73</v>
      </c>
      <c r="X160">
        <v>4.31</v>
      </c>
      <c r="Y160">
        <v>4.79</v>
      </c>
      <c r="Z160">
        <v>4</v>
      </c>
      <c r="AA160" t="s">
        <v>5529</v>
      </c>
      <c r="AB160">
        <v>1</v>
      </c>
      <c r="AC160">
        <v>7</v>
      </c>
      <c r="AD160">
        <v>3.166666666666667</v>
      </c>
      <c r="AF160" t="s">
        <v>5534</v>
      </c>
      <c r="AI160">
        <v>0</v>
      </c>
      <c r="AJ160">
        <v>0</v>
      </c>
      <c r="AK160" t="s">
        <v>6804</v>
      </c>
      <c r="AL160" t="s">
        <v>6804</v>
      </c>
      <c r="AM160" t="s">
        <v>6856</v>
      </c>
    </row>
    <row r="161" spans="1:39">
      <c r="A161" t="s">
        <v>5702</v>
      </c>
      <c r="B161" t="s">
        <v>4965</v>
      </c>
      <c r="C161" t="s">
        <v>4967</v>
      </c>
      <c r="D161">
        <v>69</v>
      </c>
      <c r="E161" t="s">
        <v>4970</v>
      </c>
      <c r="F161">
        <v>7.16</v>
      </c>
      <c r="K161" t="s">
        <v>5283</v>
      </c>
      <c r="M161" t="s">
        <v>6116</v>
      </c>
      <c r="N161">
        <v>8</v>
      </c>
      <c r="O161" t="s">
        <v>6181</v>
      </c>
      <c r="P161" t="s">
        <v>6375</v>
      </c>
      <c r="Q161">
        <v>6</v>
      </c>
      <c r="R161">
        <v>3</v>
      </c>
      <c r="S161">
        <v>1.37</v>
      </c>
      <c r="T161">
        <v>5.79</v>
      </c>
      <c r="U161">
        <v>674.67</v>
      </c>
      <c r="V161">
        <v>148.4</v>
      </c>
      <c r="W161">
        <v>6.2</v>
      </c>
      <c r="X161">
        <v>1.06</v>
      </c>
      <c r="Y161">
        <v>1.37</v>
      </c>
      <c r="Z161">
        <v>6</v>
      </c>
      <c r="AA161" t="s">
        <v>5529</v>
      </c>
      <c r="AB161">
        <v>2</v>
      </c>
      <c r="AC161">
        <v>10</v>
      </c>
      <c r="AD161">
        <v>2.166666666666667</v>
      </c>
      <c r="AF161" t="s">
        <v>5534</v>
      </c>
      <c r="AI161">
        <v>0</v>
      </c>
      <c r="AJ161">
        <v>0</v>
      </c>
      <c r="AK161" t="s">
        <v>6798</v>
      </c>
      <c r="AL161" t="s">
        <v>6798</v>
      </c>
      <c r="AM161" t="s">
        <v>6856</v>
      </c>
    </row>
    <row r="162" spans="1:39">
      <c r="A162" t="s">
        <v>5703</v>
      </c>
      <c r="B162" t="s">
        <v>4965</v>
      </c>
      <c r="C162" t="s">
        <v>4967</v>
      </c>
      <c r="D162">
        <v>70</v>
      </c>
      <c r="E162" t="s">
        <v>4970</v>
      </c>
      <c r="F162">
        <v>7.16</v>
      </c>
      <c r="K162" t="s">
        <v>5283</v>
      </c>
      <c r="M162" t="s">
        <v>5291</v>
      </c>
      <c r="N162">
        <v>8</v>
      </c>
      <c r="O162" t="s">
        <v>5336</v>
      </c>
      <c r="P162" t="s">
        <v>6376</v>
      </c>
      <c r="Q162">
        <v>7</v>
      </c>
      <c r="R162">
        <v>3</v>
      </c>
      <c r="S162">
        <v>-1.07</v>
      </c>
      <c r="T162">
        <v>2.43</v>
      </c>
      <c r="U162">
        <v>483.61</v>
      </c>
      <c r="V162">
        <v>134.69</v>
      </c>
      <c r="W162">
        <v>3.16</v>
      </c>
      <c r="X162">
        <v>-9.4</v>
      </c>
      <c r="Y162">
        <v>2.81</v>
      </c>
      <c r="Z162">
        <v>2</v>
      </c>
      <c r="AA162" t="s">
        <v>5529</v>
      </c>
      <c r="AB162">
        <v>0</v>
      </c>
      <c r="AC162">
        <v>11</v>
      </c>
      <c r="AD162">
        <v>3.283738095238095</v>
      </c>
      <c r="AF162" t="s">
        <v>5534</v>
      </c>
      <c r="AI162">
        <v>0</v>
      </c>
      <c r="AJ162">
        <v>0</v>
      </c>
      <c r="AK162" t="s">
        <v>5543</v>
      </c>
      <c r="AL162" t="s">
        <v>5543</v>
      </c>
      <c r="AM162" t="s">
        <v>6856</v>
      </c>
    </row>
    <row r="163" spans="1:39">
      <c r="A163" t="s">
        <v>5704</v>
      </c>
      <c r="B163" t="s">
        <v>4965</v>
      </c>
      <c r="C163" t="s">
        <v>4967</v>
      </c>
      <c r="D163">
        <v>70.79000000000001</v>
      </c>
      <c r="E163" t="s">
        <v>4970</v>
      </c>
      <c r="F163">
        <v>7.15</v>
      </c>
      <c r="K163" t="s">
        <v>5283</v>
      </c>
      <c r="L163" t="s">
        <v>5284</v>
      </c>
      <c r="M163" t="s">
        <v>6124</v>
      </c>
      <c r="N163">
        <v>9</v>
      </c>
      <c r="O163" t="s">
        <v>6191</v>
      </c>
      <c r="P163" t="s">
        <v>6377</v>
      </c>
      <c r="Q163">
        <v>5</v>
      </c>
      <c r="R163">
        <v>1</v>
      </c>
      <c r="S163">
        <v>2.85</v>
      </c>
      <c r="T163">
        <v>6.49</v>
      </c>
      <c r="U163">
        <v>586.71</v>
      </c>
      <c r="V163">
        <v>64.98999999999999</v>
      </c>
      <c r="W163">
        <v>8.970000000000001</v>
      </c>
      <c r="X163">
        <v>3.13</v>
      </c>
      <c r="Y163">
        <v>0</v>
      </c>
      <c r="Z163">
        <v>6</v>
      </c>
      <c r="AA163" t="s">
        <v>5529</v>
      </c>
      <c r="AB163">
        <v>2</v>
      </c>
      <c r="AC163">
        <v>10</v>
      </c>
      <c r="AD163">
        <v>3.408333333333333</v>
      </c>
      <c r="AF163" t="s">
        <v>5534</v>
      </c>
      <c r="AI163">
        <v>0</v>
      </c>
      <c r="AJ163">
        <v>0</v>
      </c>
      <c r="AK163" t="s">
        <v>6806</v>
      </c>
      <c r="AL163" t="s">
        <v>6806</v>
      </c>
      <c r="AM163" t="s">
        <v>6856</v>
      </c>
    </row>
    <row r="164" spans="1:39">
      <c r="A164" t="s">
        <v>5704</v>
      </c>
      <c r="B164" t="s">
        <v>4965</v>
      </c>
      <c r="C164" t="s">
        <v>4967</v>
      </c>
      <c r="D164">
        <v>71</v>
      </c>
      <c r="E164" t="s">
        <v>4970</v>
      </c>
      <c r="F164">
        <v>7.15</v>
      </c>
      <c r="K164" t="s">
        <v>5283</v>
      </c>
      <c r="M164" t="s">
        <v>6123</v>
      </c>
      <c r="N164">
        <v>8</v>
      </c>
      <c r="O164" t="s">
        <v>6190</v>
      </c>
      <c r="P164" t="s">
        <v>6377</v>
      </c>
      <c r="Q164">
        <v>5</v>
      </c>
      <c r="R164">
        <v>1</v>
      </c>
      <c r="S164">
        <v>2.85</v>
      </c>
      <c r="T164">
        <v>6.49</v>
      </c>
      <c r="U164">
        <v>586.71</v>
      </c>
      <c r="V164">
        <v>64.98999999999999</v>
      </c>
      <c r="W164">
        <v>8.970000000000001</v>
      </c>
      <c r="X164">
        <v>3.13</v>
      </c>
      <c r="Y164">
        <v>0</v>
      </c>
      <c r="Z164">
        <v>6</v>
      </c>
      <c r="AA164" t="s">
        <v>5529</v>
      </c>
      <c r="AB164">
        <v>2</v>
      </c>
      <c r="AC164">
        <v>10</v>
      </c>
      <c r="AD164">
        <v>3.408333333333333</v>
      </c>
      <c r="AF164" t="s">
        <v>5534</v>
      </c>
      <c r="AI164">
        <v>0</v>
      </c>
      <c r="AJ164">
        <v>0</v>
      </c>
      <c r="AK164" t="s">
        <v>6805</v>
      </c>
      <c r="AL164" t="s">
        <v>6805</v>
      </c>
      <c r="AM164" t="s">
        <v>6856</v>
      </c>
    </row>
    <row r="165" spans="1:39">
      <c r="A165" t="s">
        <v>5705</v>
      </c>
      <c r="B165" t="s">
        <v>4965</v>
      </c>
      <c r="C165" t="s">
        <v>4967</v>
      </c>
      <c r="D165">
        <v>72</v>
      </c>
      <c r="E165" t="s">
        <v>4970</v>
      </c>
      <c r="F165">
        <v>7.14</v>
      </c>
      <c r="K165" t="s">
        <v>5283</v>
      </c>
      <c r="L165" t="s">
        <v>5284</v>
      </c>
      <c r="M165" t="s">
        <v>6121</v>
      </c>
      <c r="N165">
        <v>9</v>
      </c>
      <c r="O165" t="s">
        <v>6187</v>
      </c>
      <c r="P165" t="s">
        <v>6378</v>
      </c>
      <c r="Q165">
        <v>6</v>
      </c>
      <c r="R165">
        <v>3</v>
      </c>
      <c r="S165">
        <v>-0.73</v>
      </c>
      <c r="T165">
        <v>1.27</v>
      </c>
      <c r="U165">
        <v>546.58</v>
      </c>
      <c r="V165">
        <v>138.09</v>
      </c>
      <c r="W165">
        <v>2.99</v>
      </c>
      <c r="X165">
        <v>4.31</v>
      </c>
      <c r="Y165">
        <v>4.76</v>
      </c>
      <c r="Z165">
        <v>4</v>
      </c>
      <c r="AA165" t="s">
        <v>5529</v>
      </c>
      <c r="AB165">
        <v>1</v>
      </c>
      <c r="AC165">
        <v>7</v>
      </c>
      <c r="AD165">
        <v>3.166666666666667</v>
      </c>
      <c r="AF165" t="s">
        <v>5534</v>
      </c>
      <c r="AI165">
        <v>0</v>
      </c>
      <c r="AJ165">
        <v>0</v>
      </c>
      <c r="AK165" t="s">
        <v>6802</v>
      </c>
      <c r="AL165" t="s">
        <v>6802</v>
      </c>
      <c r="AM165" t="s">
        <v>6856</v>
      </c>
    </row>
    <row r="166" spans="1:39">
      <c r="A166" t="s">
        <v>5706</v>
      </c>
      <c r="B166" t="s">
        <v>4965</v>
      </c>
      <c r="C166" t="s">
        <v>4967</v>
      </c>
      <c r="D166">
        <v>74</v>
      </c>
      <c r="E166" t="s">
        <v>4970</v>
      </c>
      <c r="F166">
        <v>7.13</v>
      </c>
      <c r="K166" t="s">
        <v>5283</v>
      </c>
      <c r="M166" t="s">
        <v>6116</v>
      </c>
      <c r="N166">
        <v>8</v>
      </c>
      <c r="O166" t="s">
        <v>6181</v>
      </c>
      <c r="P166" t="s">
        <v>6379</v>
      </c>
      <c r="Q166">
        <v>7</v>
      </c>
      <c r="R166">
        <v>3</v>
      </c>
      <c r="S166">
        <v>2.26</v>
      </c>
      <c r="T166">
        <v>7.68</v>
      </c>
      <c r="U166">
        <v>649.6</v>
      </c>
      <c r="V166">
        <v>142.7</v>
      </c>
      <c r="W166">
        <v>6.93</v>
      </c>
      <c r="X166">
        <v>1.06</v>
      </c>
      <c r="Y166">
        <v>1.33</v>
      </c>
      <c r="Z166">
        <v>7</v>
      </c>
      <c r="AA166" t="s">
        <v>5529</v>
      </c>
      <c r="AB166">
        <v>2</v>
      </c>
      <c r="AC166">
        <v>9</v>
      </c>
      <c r="AD166">
        <v>2.036666666666667</v>
      </c>
      <c r="AF166" t="s">
        <v>5534</v>
      </c>
      <c r="AI166">
        <v>0</v>
      </c>
      <c r="AJ166">
        <v>0</v>
      </c>
      <c r="AK166" t="s">
        <v>6798</v>
      </c>
      <c r="AL166" t="s">
        <v>6798</v>
      </c>
      <c r="AM166" t="s">
        <v>6856</v>
      </c>
    </row>
    <row r="167" spans="1:39">
      <c r="A167" t="s">
        <v>5707</v>
      </c>
      <c r="B167" t="s">
        <v>4965</v>
      </c>
      <c r="C167" t="s">
        <v>4967</v>
      </c>
      <c r="D167">
        <v>74</v>
      </c>
      <c r="E167" t="s">
        <v>4970</v>
      </c>
      <c r="F167">
        <v>7.13</v>
      </c>
      <c r="K167" t="s">
        <v>5283</v>
      </c>
      <c r="M167" t="s">
        <v>6123</v>
      </c>
      <c r="N167">
        <v>8</v>
      </c>
      <c r="O167" t="s">
        <v>6190</v>
      </c>
      <c r="P167" t="s">
        <v>6380</v>
      </c>
      <c r="Q167">
        <v>3</v>
      </c>
      <c r="R167">
        <v>1</v>
      </c>
      <c r="S167">
        <v>4.96</v>
      </c>
      <c r="T167">
        <v>8.56</v>
      </c>
      <c r="U167">
        <v>552.67</v>
      </c>
      <c r="V167">
        <v>59.67</v>
      </c>
      <c r="W167">
        <v>9.050000000000001</v>
      </c>
      <c r="X167">
        <v>3.25</v>
      </c>
      <c r="Y167">
        <v>0</v>
      </c>
      <c r="Z167">
        <v>6</v>
      </c>
      <c r="AA167" t="s">
        <v>5529</v>
      </c>
      <c r="AB167">
        <v>2</v>
      </c>
      <c r="AC167">
        <v>9</v>
      </c>
      <c r="AD167">
        <v>2.833333333333333</v>
      </c>
      <c r="AF167" t="s">
        <v>5534</v>
      </c>
      <c r="AI167">
        <v>0</v>
      </c>
      <c r="AJ167">
        <v>0</v>
      </c>
      <c r="AK167" t="s">
        <v>6805</v>
      </c>
      <c r="AL167" t="s">
        <v>6805</v>
      </c>
      <c r="AM167" t="s">
        <v>6856</v>
      </c>
    </row>
    <row r="168" spans="1:39">
      <c r="A168" t="s">
        <v>5175</v>
      </c>
      <c r="B168" t="s">
        <v>4965</v>
      </c>
      <c r="C168" t="s">
        <v>4967</v>
      </c>
      <c r="D168">
        <v>74</v>
      </c>
      <c r="E168" t="s">
        <v>4970</v>
      </c>
      <c r="F168">
        <v>7.13</v>
      </c>
      <c r="K168" t="s">
        <v>5283</v>
      </c>
      <c r="L168" t="s">
        <v>5284</v>
      </c>
      <c r="M168" t="s">
        <v>5298</v>
      </c>
      <c r="N168">
        <v>9</v>
      </c>
      <c r="O168" t="s">
        <v>6192</v>
      </c>
      <c r="P168" t="s">
        <v>5428</v>
      </c>
      <c r="Q168">
        <v>8</v>
      </c>
      <c r="R168">
        <v>3</v>
      </c>
      <c r="S168">
        <v>-1.65</v>
      </c>
      <c r="T168">
        <v>4.02</v>
      </c>
      <c r="U168">
        <v>625.5700000000001</v>
      </c>
      <c r="V168">
        <v>167.22</v>
      </c>
      <c r="W168">
        <v>4.29</v>
      </c>
      <c r="X168">
        <v>1.05</v>
      </c>
      <c r="Y168">
        <v>0</v>
      </c>
      <c r="Z168">
        <v>4</v>
      </c>
      <c r="AA168" t="s">
        <v>5529</v>
      </c>
      <c r="AB168">
        <v>1</v>
      </c>
      <c r="AC168">
        <v>12</v>
      </c>
      <c r="AD168">
        <v>2.656666666666667</v>
      </c>
      <c r="AF168" t="s">
        <v>5534</v>
      </c>
      <c r="AI168">
        <v>0</v>
      </c>
      <c r="AJ168">
        <v>0</v>
      </c>
      <c r="AK168" t="s">
        <v>5552</v>
      </c>
      <c r="AL168" t="s">
        <v>5552</v>
      </c>
      <c r="AM168" t="s">
        <v>6856</v>
      </c>
    </row>
    <row r="169" spans="1:39">
      <c r="A169" t="s">
        <v>5175</v>
      </c>
      <c r="B169" t="s">
        <v>4965</v>
      </c>
      <c r="C169" t="s">
        <v>4967</v>
      </c>
      <c r="D169">
        <v>74</v>
      </c>
      <c r="E169" t="s">
        <v>4970</v>
      </c>
      <c r="F169">
        <v>7.13</v>
      </c>
      <c r="K169" t="s">
        <v>5283</v>
      </c>
      <c r="M169" t="s">
        <v>5291</v>
      </c>
      <c r="N169">
        <v>8</v>
      </c>
      <c r="O169" t="s">
        <v>6201</v>
      </c>
      <c r="P169" t="s">
        <v>5428</v>
      </c>
      <c r="Q169">
        <v>8</v>
      </c>
      <c r="R169">
        <v>3</v>
      </c>
      <c r="S169">
        <v>-1.65</v>
      </c>
      <c r="T169">
        <v>4.02</v>
      </c>
      <c r="U169">
        <v>625.5700000000001</v>
      </c>
      <c r="V169">
        <v>167.22</v>
      </c>
      <c r="W169">
        <v>4.29</v>
      </c>
      <c r="X169">
        <v>1.05</v>
      </c>
      <c r="Y169">
        <v>0</v>
      </c>
      <c r="Z169">
        <v>4</v>
      </c>
      <c r="AA169" t="s">
        <v>5529</v>
      </c>
      <c r="AB169">
        <v>1</v>
      </c>
      <c r="AC169">
        <v>12</v>
      </c>
      <c r="AD169">
        <v>2.656666666666667</v>
      </c>
      <c r="AF169" t="s">
        <v>5534</v>
      </c>
      <c r="AI169">
        <v>0</v>
      </c>
      <c r="AJ169">
        <v>0</v>
      </c>
      <c r="AK169" t="s">
        <v>6812</v>
      </c>
      <c r="AL169" t="s">
        <v>6812</v>
      </c>
      <c r="AM169" t="s">
        <v>6856</v>
      </c>
    </row>
    <row r="170" spans="1:39">
      <c r="A170" t="s">
        <v>5708</v>
      </c>
      <c r="B170" t="s">
        <v>4965</v>
      </c>
      <c r="C170" t="s">
        <v>4967</v>
      </c>
      <c r="D170">
        <v>74</v>
      </c>
      <c r="E170" t="s">
        <v>4970</v>
      </c>
      <c r="F170">
        <v>7.13</v>
      </c>
      <c r="K170" t="s">
        <v>5283</v>
      </c>
      <c r="M170" t="s">
        <v>6131</v>
      </c>
      <c r="N170">
        <v>8</v>
      </c>
      <c r="O170" t="s">
        <v>6200</v>
      </c>
      <c r="P170" t="s">
        <v>6381</v>
      </c>
      <c r="Q170">
        <v>4</v>
      </c>
      <c r="R170">
        <v>1</v>
      </c>
      <c r="S170">
        <v>5.36</v>
      </c>
      <c r="T170">
        <v>9.039999999999999</v>
      </c>
      <c r="U170">
        <v>744.39</v>
      </c>
      <c r="V170">
        <v>59.67</v>
      </c>
      <c r="W170">
        <v>9.369999999999999</v>
      </c>
      <c r="X170">
        <v>2.94</v>
      </c>
      <c r="Y170">
        <v>0</v>
      </c>
      <c r="Z170">
        <v>6</v>
      </c>
      <c r="AA170" t="s">
        <v>5529</v>
      </c>
      <c r="AB170">
        <v>2</v>
      </c>
      <c r="AC170">
        <v>6</v>
      </c>
      <c r="AD170">
        <v>2.833333333333333</v>
      </c>
      <c r="AF170" t="s">
        <v>5534</v>
      </c>
      <c r="AI170">
        <v>0</v>
      </c>
      <c r="AJ170">
        <v>0</v>
      </c>
      <c r="AK170" t="s">
        <v>6811</v>
      </c>
      <c r="AL170" t="s">
        <v>6811</v>
      </c>
      <c r="AM170" t="s">
        <v>6856</v>
      </c>
    </row>
    <row r="171" spans="1:39">
      <c r="A171" t="s">
        <v>5707</v>
      </c>
      <c r="B171" t="s">
        <v>4965</v>
      </c>
      <c r="C171" t="s">
        <v>4967</v>
      </c>
      <c r="D171">
        <v>74.13</v>
      </c>
      <c r="E171" t="s">
        <v>4970</v>
      </c>
      <c r="F171">
        <v>7.13</v>
      </c>
      <c r="K171" t="s">
        <v>5283</v>
      </c>
      <c r="L171" t="s">
        <v>5284</v>
      </c>
      <c r="M171" t="s">
        <v>6124</v>
      </c>
      <c r="N171">
        <v>9</v>
      </c>
      <c r="O171" t="s">
        <v>6191</v>
      </c>
      <c r="P171" t="s">
        <v>6380</v>
      </c>
      <c r="Q171">
        <v>3</v>
      </c>
      <c r="R171">
        <v>1</v>
      </c>
      <c r="S171">
        <v>4.96</v>
      </c>
      <c r="T171">
        <v>8.56</v>
      </c>
      <c r="U171">
        <v>552.67</v>
      </c>
      <c r="V171">
        <v>59.67</v>
      </c>
      <c r="W171">
        <v>9.050000000000001</v>
      </c>
      <c r="X171">
        <v>3.25</v>
      </c>
      <c r="Y171">
        <v>0</v>
      </c>
      <c r="Z171">
        <v>6</v>
      </c>
      <c r="AA171" t="s">
        <v>5529</v>
      </c>
      <c r="AB171">
        <v>2</v>
      </c>
      <c r="AC171">
        <v>9</v>
      </c>
      <c r="AD171">
        <v>2.833333333333333</v>
      </c>
      <c r="AF171" t="s">
        <v>5534</v>
      </c>
      <c r="AI171">
        <v>0</v>
      </c>
      <c r="AJ171">
        <v>0</v>
      </c>
      <c r="AK171" t="s">
        <v>6806</v>
      </c>
      <c r="AL171" t="s">
        <v>6806</v>
      </c>
      <c r="AM171" t="s">
        <v>6856</v>
      </c>
    </row>
    <row r="172" spans="1:39">
      <c r="A172" t="s">
        <v>5709</v>
      </c>
      <c r="B172" t="s">
        <v>4965</v>
      </c>
      <c r="C172" t="s">
        <v>4967</v>
      </c>
      <c r="D172">
        <v>75</v>
      </c>
      <c r="E172" t="s">
        <v>4970</v>
      </c>
      <c r="F172">
        <v>7.12</v>
      </c>
      <c r="K172" t="s">
        <v>5283</v>
      </c>
      <c r="M172" t="s">
        <v>6123</v>
      </c>
      <c r="N172">
        <v>8</v>
      </c>
      <c r="O172" t="s">
        <v>6190</v>
      </c>
      <c r="P172" t="s">
        <v>6382</v>
      </c>
      <c r="Q172">
        <v>5</v>
      </c>
      <c r="R172">
        <v>1</v>
      </c>
      <c r="S172">
        <v>5.25</v>
      </c>
      <c r="T172">
        <v>8.35</v>
      </c>
      <c r="U172">
        <v>560.63</v>
      </c>
      <c r="V172">
        <v>93.81</v>
      </c>
      <c r="W172">
        <v>7.82</v>
      </c>
      <c r="X172">
        <v>3.33</v>
      </c>
      <c r="Y172">
        <v>0</v>
      </c>
      <c r="Z172">
        <v>6</v>
      </c>
      <c r="AA172" t="s">
        <v>5529</v>
      </c>
      <c r="AB172">
        <v>2</v>
      </c>
      <c r="AC172">
        <v>8</v>
      </c>
      <c r="AD172">
        <v>2.706333333333333</v>
      </c>
      <c r="AF172" t="s">
        <v>5534</v>
      </c>
      <c r="AI172">
        <v>0</v>
      </c>
      <c r="AJ172">
        <v>0</v>
      </c>
      <c r="AK172" t="s">
        <v>6805</v>
      </c>
      <c r="AL172" t="s">
        <v>6805</v>
      </c>
      <c r="AM172" t="s">
        <v>6856</v>
      </c>
    </row>
    <row r="173" spans="1:39">
      <c r="A173" t="s">
        <v>5710</v>
      </c>
      <c r="B173" t="s">
        <v>4965</v>
      </c>
      <c r="C173" t="s">
        <v>4967</v>
      </c>
      <c r="D173">
        <v>76</v>
      </c>
      <c r="E173" t="s">
        <v>4970</v>
      </c>
      <c r="F173">
        <v>7.12</v>
      </c>
      <c r="K173" t="s">
        <v>5283</v>
      </c>
      <c r="L173" t="s">
        <v>5284</v>
      </c>
      <c r="M173" t="s">
        <v>6121</v>
      </c>
      <c r="N173">
        <v>9</v>
      </c>
      <c r="O173" t="s">
        <v>6187</v>
      </c>
      <c r="P173" t="s">
        <v>6383</v>
      </c>
      <c r="Q173">
        <v>6</v>
      </c>
      <c r="R173">
        <v>3</v>
      </c>
      <c r="S173">
        <v>0.85</v>
      </c>
      <c r="T173">
        <v>2.83</v>
      </c>
      <c r="U173">
        <v>581.05</v>
      </c>
      <c r="V173">
        <v>138.09</v>
      </c>
      <c r="W173">
        <v>3.68</v>
      </c>
      <c r="X173">
        <v>4.33</v>
      </c>
      <c r="Y173">
        <v>4.83</v>
      </c>
      <c r="Z173">
        <v>4</v>
      </c>
      <c r="AA173" t="s">
        <v>5529</v>
      </c>
      <c r="AB173">
        <v>1</v>
      </c>
      <c r="AC173">
        <v>7</v>
      </c>
      <c r="AD173">
        <v>3.166666666666667</v>
      </c>
      <c r="AF173" t="s">
        <v>5534</v>
      </c>
      <c r="AI173">
        <v>0</v>
      </c>
      <c r="AJ173">
        <v>0</v>
      </c>
      <c r="AK173" t="s">
        <v>6802</v>
      </c>
      <c r="AL173" t="s">
        <v>6802</v>
      </c>
      <c r="AM173" t="s">
        <v>6856</v>
      </c>
    </row>
    <row r="174" spans="1:39">
      <c r="A174" t="s">
        <v>5711</v>
      </c>
      <c r="B174" t="s">
        <v>4965</v>
      </c>
      <c r="C174" t="s">
        <v>4967</v>
      </c>
      <c r="D174">
        <v>77</v>
      </c>
      <c r="E174" t="s">
        <v>4970</v>
      </c>
      <c r="F174">
        <v>7.11</v>
      </c>
      <c r="K174" t="s">
        <v>5283</v>
      </c>
      <c r="M174" t="s">
        <v>6123</v>
      </c>
      <c r="N174">
        <v>8</v>
      </c>
      <c r="O174" t="s">
        <v>6190</v>
      </c>
      <c r="P174" t="s">
        <v>6384</v>
      </c>
      <c r="Q174">
        <v>4</v>
      </c>
      <c r="R174">
        <v>1</v>
      </c>
      <c r="S174">
        <v>3.81</v>
      </c>
      <c r="T174">
        <v>7.44</v>
      </c>
      <c r="U174">
        <v>570.71</v>
      </c>
      <c r="V174">
        <v>55.76</v>
      </c>
      <c r="W174">
        <v>8.91</v>
      </c>
      <c r="X174">
        <v>3.16</v>
      </c>
      <c r="Y174">
        <v>0</v>
      </c>
      <c r="Z174">
        <v>6</v>
      </c>
      <c r="AA174" t="s">
        <v>5529</v>
      </c>
      <c r="AB174">
        <v>2</v>
      </c>
      <c r="AC174">
        <v>10</v>
      </c>
      <c r="AD174">
        <v>2.928333333333333</v>
      </c>
      <c r="AF174" t="s">
        <v>5534</v>
      </c>
      <c r="AI174">
        <v>0</v>
      </c>
      <c r="AJ174">
        <v>0</v>
      </c>
      <c r="AK174" t="s">
        <v>6805</v>
      </c>
      <c r="AL174" t="s">
        <v>6805</v>
      </c>
      <c r="AM174" t="s">
        <v>6856</v>
      </c>
    </row>
    <row r="175" spans="1:39">
      <c r="A175" t="s">
        <v>5712</v>
      </c>
      <c r="B175" t="s">
        <v>4965</v>
      </c>
      <c r="C175" t="s">
        <v>4967</v>
      </c>
      <c r="D175">
        <v>77</v>
      </c>
      <c r="E175" t="s">
        <v>4970</v>
      </c>
      <c r="F175">
        <v>7.11</v>
      </c>
      <c r="K175" t="s">
        <v>5283</v>
      </c>
      <c r="L175" t="s">
        <v>5284</v>
      </c>
      <c r="M175" t="s">
        <v>6121</v>
      </c>
      <c r="N175">
        <v>9</v>
      </c>
      <c r="O175" t="s">
        <v>6187</v>
      </c>
      <c r="P175" t="s">
        <v>6385</v>
      </c>
      <c r="Q175">
        <v>6</v>
      </c>
      <c r="R175">
        <v>3</v>
      </c>
      <c r="S175">
        <v>0.15</v>
      </c>
      <c r="T175">
        <v>2.13</v>
      </c>
      <c r="U175">
        <v>589.49</v>
      </c>
      <c r="V175">
        <v>138.09</v>
      </c>
      <c r="W175">
        <v>3.48</v>
      </c>
      <c r="X175">
        <v>4.31</v>
      </c>
      <c r="Y175">
        <v>4.82</v>
      </c>
      <c r="Z175">
        <v>4</v>
      </c>
      <c r="AA175" t="s">
        <v>5529</v>
      </c>
      <c r="AB175">
        <v>1</v>
      </c>
      <c r="AC175">
        <v>7</v>
      </c>
      <c r="AD175">
        <v>3.166666666666667</v>
      </c>
      <c r="AF175" t="s">
        <v>5534</v>
      </c>
      <c r="AI175">
        <v>0</v>
      </c>
      <c r="AJ175">
        <v>0</v>
      </c>
      <c r="AK175" t="s">
        <v>6802</v>
      </c>
      <c r="AL175" t="s">
        <v>6802</v>
      </c>
      <c r="AM175" t="s">
        <v>6856</v>
      </c>
    </row>
    <row r="176" spans="1:39">
      <c r="A176" t="s">
        <v>5713</v>
      </c>
      <c r="B176" t="s">
        <v>4965</v>
      </c>
      <c r="C176" t="s">
        <v>4967</v>
      </c>
      <c r="D176">
        <v>77</v>
      </c>
      <c r="E176" t="s">
        <v>4970</v>
      </c>
      <c r="F176">
        <v>7.11</v>
      </c>
      <c r="K176" t="s">
        <v>5283</v>
      </c>
      <c r="M176" t="s">
        <v>6123</v>
      </c>
      <c r="N176">
        <v>8</v>
      </c>
      <c r="O176" t="s">
        <v>6190</v>
      </c>
      <c r="P176" t="s">
        <v>6386</v>
      </c>
      <c r="Q176">
        <v>5</v>
      </c>
      <c r="R176">
        <v>1</v>
      </c>
      <c r="S176">
        <v>4.23</v>
      </c>
      <c r="T176">
        <v>7.86</v>
      </c>
      <c r="U176">
        <v>612.75</v>
      </c>
      <c r="V176">
        <v>64.98999999999999</v>
      </c>
      <c r="W176">
        <v>9.41</v>
      </c>
      <c r="X176">
        <v>3.16</v>
      </c>
      <c r="Y176">
        <v>0</v>
      </c>
      <c r="Z176">
        <v>6</v>
      </c>
      <c r="AA176" t="s">
        <v>5529</v>
      </c>
      <c r="AB176">
        <v>2</v>
      </c>
      <c r="AC176">
        <v>9</v>
      </c>
      <c r="AD176">
        <v>2.833333333333333</v>
      </c>
      <c r="AF176" t="s">
        <v>5534</v>
      </c>
      <c r="AI176">
        <v>0</v>
      </c>
      <c r="AJ176">
        <v>0</v>
      </c>
      <c r="AK176" t="s">
        <v>6805</v>
      </c>
      <c r="AL176" t="s">
        <v>6805</v>
      </c>
      <c r="AM176" t="s">
        <v>6856</v>
      </c>
    </row>
    <row r="177" spans="1:39">
      <c r="A177" t="s">
        <v>5711</v>
      </c>
      <c r="B177" t="s">
        <v>4965</v>
      </c>
      <c r="C177" t="s">
        <v>4967</v>
      </c>
      <c r="D177">
        <v>77.62</v>
      </c>
      <c r="E177" t="s">
        <v>4970</v>
      </c>
      <c r="F177">
        <v>7.11</v>
      </c>
      <c r="K177" t="s">
        <v>5283</v>
      </c>
      <c r="L177" t="s">
        <v>5284</v>
      </c>
      <c r="M177" t="s">
        <v>6124</v>
      </c>
      <c r="N177">
        <v>9</v>
      </c>
      <c r="O177" t="s">
        <v>6191</v>
      </c>
      <c r="P177" t="s">
        <v>6384</v>
      </c>
      <c r="Q177">
        <v>4</v>
      </c>
      <c r="R177">
        <v>1</v>
      </c>
      <c r="S177">
        <v>3.81</v>
      </c>
      <c r="T177">
        <v>7.44</v>
      </c>
      <c r="U177">
        <v>570.71</v>
      </c>
      <c r="V177">
        <v>55.76</v>
      </c>
      <c r="W177">
        <v>8.91</v>
      </c>
      <c r="X177">
        <v>3.16</v>
      </c>
      <c r="Y177">
        <v>0</v>
      </c>
      <c r="Z177">
        <v>6</v>
      </c>
      <c r="AA177" t="s">
        <v>5529</v>
      </c>
      <c r="AB177">
        <v>2</v>
      </c>
      <c r="AC177">
        <v>10</v>
      </c>
      <c r="AD177">
        <v>2.928333333333333</v>
      </c>
      <c r="AF177" t="s">
        <v>5534</v>
      </c>
      <c r="AI177">
        <v>0</v>
      </c>
      <c r="AJ177">
        <v>0</v>
      </c>
      <c r="AK177" t="s">
        <v>6806</v>
      </c>
      <c r="AL177" t="s">
        <v>6806</v>
      </c>
      <c r="AM177" t="s">
        <v>6856</v>
      </c>
    </row>
    <row r="178" spans="1:39">
      <c r="A178" t="s">
        <v>5714</v>
      </c>
      <c r="B178" t="s">
        <v>4965</v>
      </c>
      <c r="C178" t="s">
        <v>4967</v>
      </c>
      <c r="D178">
        <v>79</v>
      </c>
      <c r="E178" t="s">
        <v>4970</v>
      </c>
      <c r="F178">
        <v>7.1</v>
      </c>
      <c r="K178" t="s">
        <v>5283</v>
      </c>
      <c r="L178" t="s">
        <v>5284</v>
      </c>
      <c r="M178" t="s">
        <v>6121</v>
      </c>
      <c r="N178">
        <v>9</v>
      </c>
      <c r="O178" t="s">
        <v>6187</v>
      </c>
      <c r="P178" t="s">
        <v>6387</v>
      </c>
      <c r="Q178">
        <v>6</v>
      </c>
      <c r="R178">
        <v>3</v>
      </c>
      <c r="S178">
        <v>1.19</v>
      </c>
      <c r="T178">
        <v>3.19</v>
      </c>
      <c r="U178">
        <v>579.49</v>
      </c>
      <c r="V178">
        <v>138.09</v>
      </c>
      <c r="W178">
        <v>4.02</v>
      </c>
      <c r="X178">
        <v>4.31</v>
      </c>
      <c r="Y178">
        <v>4.76</v>
      </c>
      <c r="Z178">
        <v>4</v>
      </c>
      <c r="AA178" t="s">
        <v>5529</v>
      </c>
      <c r="AB178">
        <v>1</v>
      </c>
      <c r="AC178">
        <v>7</v>
      </c>
      <c r="AD178">
        <v>3.071666666666667</v>
      </c>
      <c r="AF178" t="s">
        <v>5534</v>
      </c>
      <c r="AI178">
        <v>0</v>
      </c>
      <c r="AJ178">
        <v>0</v>
      </c>
      <c r="AK178" t="s">
        <v>6802</v>
      </c>
      <c r="AL178" t="s">
        <v>6802</v>
      </c>
      <c r="AM178" t="s">
        <v>6856</v>
      </c>
    </row>
    <row r="179" spans="1:39">
      <c r="A179" t="s">
        <v>5715</v>
      </c>
      <c r="B179" t="s">
        <v>4965</v>
      </c>
      <c r="C179" t="s">
        <v>4967</v>
      </c>
      <c r="D179">
        <v>79.43000000000001</v>
      </c>
      <c r="E179" t="s">
        <v>4970</v>
      </c>
      <c r="F179">
        <v>7.1</v>
      </c>
      <c r="K179" t="s">
        <v>5283</v>
      </c>
      <c r="L179" t="s">
        <v>5284</v>
      </c>
      <c r="M179" t="s">
        <v>6124</v>
      </c>
      <c r="N179">
        <v>9</v>
      </c>
      <c r="O179" t="s">
        <v>6191</v>
      </c>
      <c r="P179" t="s">
        <v>6388</v>
      </c>
      <c r="Q179">
        <v>4</v>
      </c>
      <c r="R179">
        <v>1</v>
      </c>
      <c r="S179">
        <v>3.84</v>
      </c>
      <c r="T179">
        <v>7.47</v>
      </c>
      <c r="U179">
        <v>556.6799999999999</v>
      </c>
      <c r="V179">
        <v>55.76</v>
      </c>
      <c r="W179">
        <v>8.970000000000001</v>
      </c>
      <c r="X179">
        <v>3.17</v>
      </c>
      <c r="Y179">
        <v>0</v>
      </c>
      <c r="Z179">
        <v>6</v>
      </c>
      <c r="AA179" t="s">
        <v>5529</v>
      </c>
      <c r="AB179">
        <v>2</v>
      </c>
      <c r="AC179">
        <v>9</v>
      </c>
      <c r="AD179">
        <v>2.913333333333334</v>
      </c>
      <c r="AF179" t="s">
        <v>5534</v>
      </c>
      <c r="AI179">
        <v>0</v>
      </c>
      <c r="AJ179">
        <v>0</v>
      </c>
      <c r="AK179" t="s">
        <v>6806</v>
      </c>
      <c r="AL179" t="s">
        <v>6806</v>
      </c>
      <c r="AM179" t="s">
        <v>6856</v>
      </c>
    </row>
    <row r="180" spans="1:39">
      <c r="A180" t="s">
        <v>5716</v>
      </c>
      <c r="B180" t="s">
        <v>4965</v>
      </c>
      <c r="C180" t="s">
        <v>4967</v>
      </c>
      <c r="D180">
        <v>80</v>
      </c>
      <c r="E180" t="s">
        <v>4970</v>
      </c>
      <c r="F180">
        <v>7.1</v>
      </c>
      <c r="K180" t="s">
        <v>5283</v>
      </c>
      <c r="M180" t="s">
        <v>6132</v>
      </c>
      <c r="N180">
        <v>8</v>
      </c>
      <c r="O180" t="s">
        <v>6202</v>
      </c>
      <c r="P180" t="s">
        <v>6389</v>
      </c>
      <c r="Q180">
        <v>3</v>
      </c>
      <c r="R180">
        <v>1</v>
      </c>
      <c r="S180">
        <v>6.1</v>
      </c>
      <c r="T180">
        <v>9.779999999999999</v>
      </c>
      <c r="U180">
        <v>695.2</v>
      </c>
      <c r="V180">
        <v>59.67</v>
      </c>
      <c r="W180">
        <v>9.77</v>
      </c>
      <c r="X180">
        <v>2.89</v>
      </c>
      <c r="Y180">
        <v>0</v>
      </c>
      <c r="Z180">
        <v>6</v>
      </c>
      <c r="AA180" t="s">
        <v>5529</v>
      </c>
      <c r="AB180">
        <v>2</v>
      </c>
      <c r="AC180">
        <v>6</v>
      </c>
      <c r="AD180">
        <v>2.833333333333333</v>
      </c>
      <c r="AF180" t="s">
        <v>5534</v>
      </c>
      <c r="AI180">
        <v>0</v>
      </c>
      <c r="AJ180">
        <v>0</v>
      </c>
      <c r="AK180" t="s">
        <v>6803</v>
      </c>
      <c r="AL180" t="s">
        <v>6803</v>
      </c>
      <c r="AM180" t="s">
        <v>6856</v>
      </c>
    </row>
    <row r="181" spans="1:39">
      <c r="A181" t="s">
        <v>5717</v>
      </c>
      <c r="B181" t="s">
        <v>4965</v>
      </c>
      <c r="C181" t="s">
        <v>4967</v>
      </c>
      <c r="D181">
        <v>80</v>
      </c>
      <c r="E181" t="s">
        <v>4970</v>
      </c>
      <c r="F181">
        <v>7.1</v>
      </c>
      <c r="K181" t="s">
        <v>5283</v>
      </c>
      <c r="M181" t="s">
        <v>5291</v>
      </c>
      <c r="N181">
        <v>8</v>
      </c>
      <c r="O181" t="s">
        <v>5345</v>
      </c>
      <c r="P181" t="s">
        <v>6390</v>
      </c>
      <c r="Q181">
        <v>5</v>
      </c>
      <c r="R181">
        <v>2</v>
      </c>
      <c r="S181">
        <v>-0.92</v>
      </c>
      <c r="T181">
        <v>2.62</v>
      </c>
      <c r="U181">
        <v>381.52</v>
      </c>
      <c r="V181">
        <v>75.63</v>
      </c>
      <c r="W181">
        <v>3.87</v>
      </c>
      <c r="X181">
        <v>3.45</v>
      </c>
      <c r="Y181">
        <v>0.38</v>
      </c>
      <c r="Z181">
        <v>1</v>
      </c>
      <c r="AA181" t="s">
        <v>5529</v>
      </c>
      <c r="AB181">
        <v>0</v>
      </c>
      <c r="AC181">
        <v>7</v>
      </c>
      <c r="AD181">
        <v>5.346285714285715</v>
      </c>
      <c r="AF181" t="s">
        <v>5534</v>
      </c>
      <c r="AI181">
        <v>0</v>
      </c>
      <c r="AJ181">
        <v>0</v>
      </c>
      <c r="AK181" t="s">
        <v>5551</v>
      </c>
      <c r="AL181" t="s">
        <v>5551</v>
      </c>
      <c r="AM181" t="s">
        <v>6856</v>
      </c>
    </row>
    <row r="182" spans="1:39">
      <c r="A182" t="s">
        <v>5718</v>
      </c>
      <c r="B182" t="s">
        <v>4965</v>
      </c>
      <c r="C182" t="s">
        <v>4967</v>
      </c>
      <c r="D182">
        <v>80</v>
      </c>
      <c r="E182" t="s">
        <v>4970</v>
      </c>
      <c r="F182">
        <v>7.1</v>
      </c>
      <c r="K182" t="s">
        <v>5283</v>
      </c>
      <c r="L182" t="s">
        <v>5284</v>
      </c>
      <c r="M182" t="s">
        <v>6121</v>
      </c>
      <c r="N182">
        <v>9</v>
      </c>
      <c r="O182" t="s">
        <v>6187</v>
      </c>
      <c r="P182" t="s">
        <v>6391</v>
      </c>
      <c r="Q182">
        <v>6</v>
      </c>
      <c r="R182">
        <v>3</v>
      </c>
      <c r="S182">
        <v>0.04</v>
      </c>
      <c r="T182">
        <v>2.01</v>
      </c>
      <c r="U182">
        <v>524.62</v>
      </c>
      <c r="V182">
        <v>138.09</v>
      </c>
      <c r="W182">
        <v>3.02</v>
      </c>
      <c r="X182">
        <v>4.31</v>
      </c>
      <c r="Y182">
        <v>4.86</v>
      </c>
      <c r="Z182">
        <v>4</v>
      </c>
      <c r="AA182" t="s">
        <v>5529</v>
      </c>
      <c r="AB182">
        <v>1</v>
      </c>
      <c r="AC182">
        <v>7</v>
      </c>
      <c r="AD182">
        <v>3.166666666666667</v>
      </c>
      <c r="AF182" t="s">
        <v>5534</v>
      </c>
      <c r="AI182">
        <v>0</v>
      </c>
      <c r="AJ182">
        <v>0</v>
      </c>
      <c r="AK182" t="s">
        <v>6802</v>
      </c>
      <c r="AL182" t="s">
        <v>6802</v>
      </c>
      <c r="AM182" t="s">
        <v>6856</v>
      </c>
    </row>
    <row r="183" spans="1:39">
      <c r="A183" t="s">
        <v>5719</v>
      </c>
      <c r="B183" t="s">
        <v>4965</v>
      </c>
      <c r="C183" t="s">
        <v>4967</v>
      </c>
      <c r="D183">
        <v>80</v>
      </c>
      <c r="E183" t="s">
        <v>4970</v>
      </c>
      <c r="F183">
        <v>7.1</v>
      </c>
      <c r="K183" t="s">
        <v>5283</v>
      </c>
      <c r="L183" t="s">
        <v>5284</v>
      </c>
      <c r="M183" t="s">
        <v>6121</v>
      </c>
      <c r="N183">
        <v>9</v>
      </c>
      <c r="O183" t="s">
        <v>6187</v>
      </c>
      <c r="P183" t="s">
        <v>6392</v>
      </c>
      <c r="Q183">
        <v>6</v>
      </c>
      <c r="R183">
        <v>3</v>
      </c>
      <c r="S183">
        <v>1.65</v>
      </c>
      <c r="T183">
        <v>3.62</v>
      </c>
      <c r="U183">
        <v>586.7</v>
      </c>
      <c r="V183">
        <v>138.09</v>
      </c>
      <c r="W183">
        <v>4.38</v>
      </c>
      <c r="X183">
        <v>4.31</v>
      </c>
      <c r="Y183">
        <v>4.83</v>
      </c>
      <c r="Z183">
        <v>5</v>
      </c>
      <c r="AA183" t="s">
        <v>5529</v>
      </c>
      <c r="AB183">
        <v>1</v>
      </c>
      <c r="AC183">
        <v>8</v>
      </c>
      <c r="AD183">
        <v>2.856666666666666</v>
      </c>
      <c r="AF183" t="s">
        <v>5534</v>
      </c>
      <c r="AI183">
        <v>0</v>
      </c>
      <c r="AJ183">
        <v>0</v>
      </c>
      <c r="AK183" t="s">
        <v>6802</v>
      </c>
      <c r="AL183" t="s">
        <v>6802</v>
      </c>
      <c r="AM183" t="s">
        <v>6856</v>
      </c>
    </row>
    <row r="184" spans="1:39">
      <c r="A184" t="s">
        <v>5715</v>
      </c>
      <c r="B184" t="s">
        <v>4965</v>
      </c>
      <c r="C184" t="s">
        <v>4967</v>
      </c>
      <c r="D184">
        <v>80</v>
      </c>
      <c r="E184" t="s">
        <v>4970</v>
      </c>
      <c r="F184">
        <v>7.1</v>
      </c>
      <c r="K184" t="s">
        <v>5283</v>
      </c>
      <c r="M184" t="s">
        <v>6123</v>
      </c>
      <c r="N184">
        <v>8</v>
      </c>
      <c r="O184" t="s">
        <v>6190</v>
      </c>
      <c r="P184" t="s">
        <v>6388</v>
      </c>
      <c r="Q184">
        <v>4</v>
      </c>
      <c r="R184">
        <v>1</v>
      </c>
      <c r="S184">
        <v>3.84</v>
      </c>
      <c r="T184">
        <v>7.47</v>
      </c>
      <c r="U184">
        <v>556.6799999999999</v>
      </c>
      <c r="V184">
        <v>55.76</v>
      </c>
      <c r="W184">
        <v>8.970000000000001</v>
      </c>
      <c r="X184">
        <v>3.17</v>
      </c>
      <c r="Y184">
        <v>0</v>
      </c>
      <c r="Z184">
        <v>6</v>
      </c>
      <c r="AA184" t="s">
        <v>5529</v>
      </c>
      <c r="AB184">
        <v>2</v>
      </c>
      <c r="AC184">
        <v>9</v>
      </c>
      <c r="AD184">
        <v>2.913333333333334</v>
      </c>
      <c r="AF184" t="s">
        <v>5534</v>
      </c>
      <c r="AI184">
        <v>0</v>
      </c>
      <c r="AJ184">
        <v>0</v>
      </c>
      <c r="AK184" t="s">
        <v>6805</v>
      </c>
      <c r="AL184" t="s">
        <v>6805</v>
      </c>
      <c r="AM184" t="s">
        <v>6856</v>
      </c>
    </row>
    <row r="185" spans="1:39">
      <c r="A185" t="s">
        <v>5720</v>
      </c>
      <c r="B185" t="s">
        <v>4965</v>
      </c>
      <c r="C185" t="s">
        <v>4967</v>
      </c>
      <c r="D185">
        <v>80</v>
      </c>
      <c r="E185" t="s">
        <v>4970</v>
      </c>
      <c r="F185">
        <v>7.1</v>
      </c>
      <c r="K185" t="s">
        <v>5283</v>
      </c>
      <c r="L185" t="s">
        <v>5284</v>
      </c>
      <c r="M185" t="s">
        <v>6121</v>
      </c>
      <c r="N185">
        <v>9</v>
      </c>
      <c r="O185" t="s">
        <v>6187</v>
      </c>
      <c r="P185" t="s">
        <v>6393</v>
      </c>
      <c r="Q185">
        <v>6</v>
      </c>
      <c r="R185">
        <v>3</v>
      </c>
      <c r="S185">
        <v>-0.48</v>
      </c>
      <c r="T185">
        <v>1.49</v>
      </c>
      <c r="U185">
        <v>528.59</v>
      </c>
      <c r="V185">
        <v>138.09</v>
      </c>
      <c r="W185">
        <v>2.86</v>
      </c>
      <c r="X185">
        <v>4.31</v>
      </c>
      <c r="Y185">
        <v>4.81</v>
      </c>
      <c r="Z185">
        <v>4</v>
      </c>
      <c r="AA185" t="s">
        <v>5529</v>
      </c>
      <c r="AB185">
        <v>1</v>
      </c>
      <c r="AC185">
        <v>7</v>
      </c>
      <c r="AD185">
        <v>3.166666666666667</v>
      </c>
      <c r="AF185" t="s">
        <v>5534</v>
      </c>
      <c r="AI185">
        <v>0</v>
      </c>
      <c r="AJ185">
        <v>0</v>
      </c>
      <c r="AK185" t="s">
        <v>6802</v>
      </c>
      <c r="AL185" t="s">
        <v>6802</v>
      </c>
      <c r="AM185" t="s">
        <v>6856</v>
      </c>
    </row>
    <row r="186" spans="1:39">
      <c r="A186" t="s">
        <v>5721</v>
      </c>
      <c r="B186" t="s">
        <v>4965</v>
      </c>
      <c r="C186" t="s">
        <v>4967</v>
      </c>
      <c r="D186">
        <v>80</v>
      </c>
      <c r="E186" t="s">
        <v>4970</v>
      </c>
      <c r="F186">
        <v>7.1</v>
      </c>
      <c r="K186" t="s">
        <v>5283</v>
      </c>
      <c r="M186" t="s">
        <v>5291</v>
      </c>
      <c r="N186">
        <v>8</v>
      </c>
      <c r="O186" t="s">
        <v>5336</v>
      </c>
      <c r="P186" t="s">
        <v>6394</v>
      </c>
      <c r="Q186">
        <v>4</v>
      </c>
      <c r="R186">
        <v>3</v>
      </c>
      <c r="S186">
        <v>-2.12</v>
      </c>
      <c r="T186">
        <v>-0.12</v>
      </c>
      <c r="U186">
        <v>293.3</v>
      </c>
      <c r="V186">
        <v>102.5</v>
      </c>
      <c r="W186">
        <v>0.57</v>
      </c>
      <c r="X186">
        <v>3.96</v>
      </c>
      <c r="Y186">
        <v>0</v>
      </c>
      <c r="Z186">
        <v>2</v>
      </c>
      <c r="AA186" t="s">
        <v>5529</v>
      </c>
      <c r="AB186">
        <v>0</v>
      </c>
      <c r="AC186">
        <v>2</v>
      </c>
      <c r="AD186">
        <v>4.75</v>
      </c>
      <c r="AF186" t="s">
        <v>5534</v>
      </c>
      <c r="AI186">
        <v>0</v>
      </c>
      <c r="AJ186">
        <v>0</v>
      </c>
      <c r="AK186" t="s">
        <v>5543</v>
      </c>
      <c r="AL186" t="s">
        <v>5543</v>
      </c>
      <c r="AM186" t="s">
        <v>6856</v>
      </c>
    </row>
    <row r="187" spans="1:39">
      <c r="A187" t="s">
        <v>5721</v>
      </c>
      <c r="B187" t="s">
        <v>4965</v>
      </c>
      <c r="C187" t="s">
        <v>4967</v>
      </c>
      <c r="D187">
        <v>80</v>
      </c>
      <c r="E187" t="s">
        <v>4970</v>
      </c>
      <c r="F187">
        <v>7.1</v>
      </c>
      <c r="K187" t="s">
        <v>5283</v>
      </c>
      <c r="M187" t="s">
        <v>5291</v>
      </c>
      <c r="N187">
        <v>8</v>
      </c>
      <c r="O187" t="s">
        <v>5337</v>
      </c>
      <c r="P187" t="s">
        <v>6394</v>
      </c>
      <c r="Q187">
        <v>4</v>
      </c>
      <c r="R187">
        <v>3</v>
      </c>
      <c r="S187">
        <v>-2.12</v>
      </c>
      <c r="T187">
        <v>-0.12</v>
      </c>
      <c r="U187">
        <v>293.3</v>
      </c>
      <c r="V187">
        <v>102.5</v>
      </c>
      <c r="W187">
        <v>0.57</v>
      </c>
      <c r="X187">
        <v>3.96</v>
      </c>
      <c r="Y187">
        <v>0</v>
      </c>
      <c r="Z187">
        <v>2</v>
      </c>
      <c r="AA187" t="s">
        <v>5529</v>
      </c>
      <c r="AB187">
        <v>0</v>
      </c>
      <c r="AC187">
        <v>2</v>
      </c>
      <c r="AD187">
        <v>4.75</v>
      </c>
      <c r="AF187" t="s">
        <v>5534</v>
      </c>
      <c r="AI187">
        <v>0</v>
      </c>
      <c r="AJ187">
        <v>0</v>
      </c>
      <c r="AK187" t="s">
        <v>5544</v>
      </c>
      <c r="AL187" t="s">
        <v>5544</v>
      </c>
      <c r="AM187" t="s">
        <v>6856</v>
      </c>
    </row>
    <row r="188" spans="1:39">
      <c r="A188" t="s">
        <v>5722</v>
      </c>
      <c r="B188" t="s">
        <v>4965</v>
      </c>
      <c r="C188" t="s">
        <v>4967</v>
      </c>
      <c r="D188">
        <v>81.28</v>
      </c>
      <c r="E188" t="s">
        <v>4970</v>
      </c>
      <c r="F188">
        <v>7.09</v>
      </c>
      <c r="K188" t="s">
        <v>5283</v>
      </c>
      <c r="L188" t="s">
        <v>5284</v>
      </c>
      <c r="M188" t="s">
        <v>6124</v>
      </c>
      <c r="N188">
        <v>9</v>
      </c>
      <c r="O188" t="s">
        <v>6191</v>
      </c>
      <c r="P188" t="s">
        <v>6395</v>
      </c>
      <c r="Q188">
        <v>4</v>
      </c>
      <c r="R188">
        <v>2</v>
      </c>
      <c r="S188">
        <v>6.29</v>
      </c>
      <c r="T188">
        <v>9.27</v>
      </c>
      <c r="U188">
        <v>553.66</v>
      </c>
      <c r="V188">
        <v>71.7</v>
      </c>
      <c r="W188">
        <v>8.48</v>
      </c>
      <c r="X188">
        <v>1.99</v>
      </c>
      <c r="Y188">
        <v>5.51</v>
      </c>
      <c r="Z188">
        <v>6</v>
      </c>
      <c r="AA188" t="s">
        <v>5529</v>
      </c>
      <c r="AB188">
        <v>2</v>
      </c>
      <c r="AC188">
        <v>11</v>
      </c>
      <c r="AD188">
        <v>2.5</v>
      </c>
      <c r="AF188" t="s">
        <v>5534</v>
      </c>
      <c r="AI188">
        <v>0</v>
      </c>
      <c r="AJ188">
        <v>0</v>
      </c>
      <c r="AK188" t="s">
        <v>6806</v>
      </c>
      <c r="AL188" t="s">
        <v>6806</v>
      </c>
      <c r="AM188" t="s">
        <v>6856</v>
      </c>
    </row>
    <row r="189" spans="1:39">
      <c r="A189" t="s">
        <v>5723</v>
      </c>
      <c r="B189" t="s">
        <v>4965</v>
      </c>
      <c r="C189" t="s">
        <v>4967</v>
      </c>
      <c r="D189">
        <v>82</v>
      </c>
      <c r="E189" t="s">
        <v>4970</v>
      </c>
      <c r="F189">
        <v>7.09</v>
      </c>
      <c r="K189" t="s">
        <v>5283</v>
      </c>
      <c r="L189" t="s">
        <v>5284</v>
      </c>
      <c r="M189" t="s">
        <v>5299</v>
      </c>
      <c r="N189">
        <v>9</v>
      </c>
      <c r="O189" t="s">
        <v>5347</v>
      </c>
      <c r="P189" t="s">
        <v>6396</v>
      </c>
      <c r="Q189">
        <v>5</v>
      </c>
      <c r="R189">
        <v>1</v>
      </c>
      <c r="S189">
        <v>3.37</v>
      </c>
      <c r="T189">
        <v>6.49</v>
      </c>
      <c r="U189">
        <v>440.52</v>
      </c>
      <c r="V189">
        <v>66.56999999999999</v>
      </c>
      <c r="W189">
        <v>6.67</v>
      </c>
      <c r="X189">
        <v>3.07</v>
      </c>
      <c r="Y189">
        <v>3.75</v>
      </c>
      <c r="Z189">
        <v>5</v>
      </c>
      <c r="AA189" t="s">
        <v>5529</v>
      </c>
      <c r="AB189">
        <v>1</v>
      </c>
      <c r="AC189">
        <v>4</v>
      </c>
      <c r="AD189">
        <v>3.573190476190476</v>
      </c>
      <c r="AF189" t="s">
        <v>5534</v>
      </c>
      <c r="AI189">
        <v>0</v>
      </c>
      <c r="AJ189">
        <v>0</v>
      </c>
      <c r="AK189" t="s">
        <v>5553</v>
      </c>
      <c r="AL189" t="s">
        <v>5553</v>
      </c>
      <c r="AM189" t="s">
        <v>6856</v>
      </c>
    </row>
    <row r="190" spans="1:39">
      <c r="A190" t="s">
        <v>5722</v>
      </c>
      <c r="B190" t="s">
        <v>4965</v>
      </c>
      <c r="C190" t="s">
        <v>4967</v>
      </c>
      <c r="D190">
        <v>82</v>
      </c>
      <c r="E190" t="s">
        <v>4970</v>
      </c>
      <c r="F190">
        <v>7.09</v>
      </c>
      <c r="K190" t="s">
        <v>5283</v>
      </c>
      <c r="M190" t="s">
        <v>6123</v>
      </c>
      <c r="N190">
        <v>8</v>
      </c>
      <c r="O190" t="s">
        <v>6190</v>
      </c>
      <c r="P190" t="s">
        <v>6395</v>
      </c>
      <c r="Q190">
        <v>4</v>
      </c>
      <c r="R190">
        <v>2</v>
      </c>
      <c r="S190">
        <v>6.29</v>
      </c>
      <c r="T190">
        <v>9.27</v>
      </c>
      <c r="U190">
        <v>553.66</v>
      </c>
      <c r="V190">
        <v>71.7</v>
      </c>
      <c r="W190">
        <v>8.48</v>
      </c>
      <c r="X190">
        <v>1.99</v>
      </c>
      <c r="Y190">
        <v>5.51</v>
      </c>
      <c r="Z190">
        <v>6</v>
      </c>
      <c r="AA190" t="s">
        <v>5529</v>
      </c>
      <c r="AB190">
        <v>2</v>
      </c>
      <c r="AC190">
        <v>11</v>
      </c>
      <c r="AD190">
        <v>2.5</v>
      </c>
      <c r="AF190" t="s">
        <v>5534</v>
      </c>
      <c r="AI190">
        <v>0</v>
      </c>
      <c r="AJ190">
        <v>0</v>
      </c>
      <c r="AK190" t="s">
        <v>6805</v>
      </c>
      <c r="AL190" t="s">
        <v>6805</v>
      </c>
      <c r="AM190" t="s">
        <v>6856</v>
      </c>
    </row>
    <row r="191" spans="1:39">
      <c r="A191" t="s">
        <v>5716</v>
      </c>
      <c r="B191" t="s">
        <v>4965</v>
      </c>
      <c r="C191" t="s">
        <v>4967</v>
      </c>
      <c r="D191">
        <v>83</v>
      </c>
      <c r="E191" t="s">
        <v>4970</v>
      </c>
      <c r="F191">
        <v>7.08</v>
      </c>
      <c r="K191" t="s">
        <v>5283</v>
      </c>
      <c r="M191" t="s">
        <v>6122</v>
      </c>
      <c r="N191">
        <v>8</v>
      </c>
      <c r="O191" t="s">
        <v>6188</v>
      </c>
      <c r="P191" t="s">
        <v>6389</v>
      </c>
      <c r="Q191">
        <v>3</v>
      </c>
      <c r="R191">
        <v>1</v>
      </c>
      <c r="S191">
        <v>6.1</v>
      </c>
      <c r="T191">
        <v>9.779999999999999</v>
      </c>
      <c r="U191">
        <v>695.2</v>
      </c>
      <c r="V191">
        <v>59.67</v>
      </c>
      <c r="W191">
        <v>9.77</v>
      </c>
      <c r="X191">
        <v>2.89</v>
      </c>
      <c r="Y191">
        <v>0</v>
      </c>
      <c r="Z191">
        <v>6</v>
      </c>
      <c r="AA191" t="s">
        <v>5529</v>
      </c>
      <c r="AB191">
        <v>2</v>
      </c>
      <c r="AC191">
        <v>6</v>
      </c>
      <c r="AD191">
        <v>2.833333333333333</v>
      </c>
      <c r="AF191" t="s">
        <v>5534</v>
      </c>
      <c r="AI191">
        <v>0</v>
      </c>
      <c r="AJ191">
        <v>0</v>
      </c>
      <c r="AK191" t="s">
        <v>6803</v>
      </c>
      <c r="AL191" t="s">
        <v>6803</v>
      </c>
      <c r="AM191" t="s">
        <v>6856</v>
      </c>
    </row>
    <row r="192" spans="1:39">
      <c r="A192" t="s">
        <v>5604</v>
      </c>
      <c r="B192" t="s">
        <v>4965</v>
      </c>
      <c r="C192" t="s">
        <v>4967</v>
      </c>
      <c r="D192">
        <v>84</v>
      </c>
      <c r="E192" t="s">
        <v>4970</v>
      </c>
      <c r="F192">
        <v>7.08</v>
      </c>
      <c r="K192" t="s">
        <v>5283</v>
      </c>
      <c r="M192" t="s">
        <v>6129</v>
      </c>
      <c r="N192">
        <v>8</v>
      </c>
      <c r="O192" t="s">
        <v>6198</v>
      </c>
      <c r="P192" t="s">
        <v>6277</v>
      </c>
      <c r="Q192">
        <v>7</v>
      </c>
      <c r="R192">
        <v>4</v>
      </c>
      <c r="S192">
        <v>-0.48</v>
      </c>
      <c r="T192">
        <v>5.86</v>
      </c>
      <c r="U192">
        <v>707.51</v>
      </c>
      <c r="V192">
        <v>172.07</v>
      </c>
      <c r="W192">
        <v>5.9</v>
      </c>
      <c r="X192">
        <v>0.75</v>
      </c>
      <c r="Y192">
        <v>1.38</v>
      </c>
      <c r="Z192">
        <v>5</v>
      </c>
      <c r="AA192" t="s">
        <v>5529</v>
      </c>
      <c r="AB192">
        <v>2</v>
      </c>
      <c r="AC192">
        <v>11</v>
      </c>
      <c r="AD192">
        <v>2</v>
      </c>
      <c r="AF192" t="s">
        <v>5534</v>
      </c>
      <c r="AI192">
        <v>0</v>
      </c>
      <c r="AJ192">
        <v>0</v>
      </c>
      <c r="AK192" t="s">
        <v>6798</v>
      </c>
      <c r="AL192" t="s">
        <v>6798</v>
      </c>
      <c r="AM192" t="s">
        <v>6856</v>
      </c>
    </row>
    <row r="193" spans="1:39">
      <c r="A193" t="s">
        <v>5724</v>
      </c>
      <c r="B193" t="s">
        <v>4965</v>
      </c>
      <c r="C193" t="s">
        <v>4967</v>
      </c>
      <c r="D193">
        <v>85</v>
      </c>
      <c r="E193" t="s">
        <v>4970</v>
      </c>
      <c r="F193">
        <v>7.07</v>
      </c>
      <c r="K193" t="s">
        <v>5283</v>
      </c>
      <c r="M193" t="s">
        <v>6123</v>
      </c>
      <c r="N193">
        <v>8</v>
      </c>
      <c r="O193" t="s">
        <v>6190</v>
      </c>
      <c r="P193" t="s">
        <v>6397</v>
      </c>
      <c r="Q193">
        <v>5</v>
      </c>
      <c r="R193">
        <v>1</v>
      </c>
      <c r="S193">
        <v>3.95</v>
      </c>
      <c r="T193">
        <v>7.58</v>
      </c>
      <c r="U193">
        <v>600.74</v>
      </c>
      <c r="V193">
        <v>64.98999999999999</v>
      </c>
      <c r="W193">
        <v>8.92</v>
      </c>
      <c r="X193">
        <v>3.16</v>
      </c>
      <c r="Y193">
        <v>0</v>
      </c>
      <c r="Z193">
        <v>6</v>
      </c>
      <c r="AA193" t="s">
        <v>5529</v>
      </c>
      <c r="AB193">
        <v>2</v>
      </c>
      <c r="AC193">
        <v>11</v>
      </c>
      <c r="AD193">
        <v>2.858333333333333</v>
      </c>
      <c r="AF193" t="s">
        <v>5534</v>
      </c>
      <c r="AI193">
        <v>0</v>
      </c>
      <c r="AJ193">
        <v>0</v>
      </c>
      <c r="AK193" t="s">
        <v>6805</v>
      </c>
      <c r="AL193" t="s">
        <v>6805</v>
      </c>
      <c r="AM193" t="s">
        <v>6856</v>
      </c>
    </row>
    <row r="194" spans="1:39">
      <c r="A194" t="s">
        <v>5725</v>
      </c>
      <c r="B194" t="s">
        <v>4965</v>
      </c>
      <c r="C194" t="s">
        <v>4967</v>
      </c>
      <c r="D194">
        <v>85</v>
      </c>
      <c r="E194" t="s">
        <v>4970</v>
      </c>
      <c r="F194">
        <v>7.07</v>
      </c>
      <c r="K194" t="s">
        <v>5283</v>
      </c>
      <c r="L194" t="s">
        <v>5284</v>
      </c>
      <c r="M194" t="s">
        <v>6121</v>
      </c>
      <c r="N194">
        <v>9</v>
      </c>
      <c r="O194" t="s">
        <v>6187</v>
      </c>
      <c r="P194" t="s">
        <v>6398</v>
      </c>
      <c r="Q194">
        <v>6</v>
      </c>
      <c r="R194">
        <v>3</v>
      </c>
      <c r="S194">
        <v>0.03</v>
      </c>
      <c r="T194">
        <v>2</v>
      </c>
      <c r="U194">
        <v>524.62</v>
      </c>
      <c r="V194">
        <v>138.09</v>
      </c>
      <c r="W194">
        <v>3.02</v>
      </c>
      <c r="X194">
        <v>4.31</v>
      </c>
      <c r="Y194">
        <v>4.82</v>
      </c>
      <c r="Z194">
        <v>4</v>
      </c>
      <c r="AA194" t="s">
        <v>5529</v>
      </c>
      <c r="AB194">
        <v>1</v>
      </c>
      <c r="AC194">
        <v>7</v>
      </c>
      <c r="AD194">
        <v>3.166666666666667</v>
      </c>
      <c r="AF194" t="s">
        <v>5534</v>
      </c>
      <c r="AI194">
        <v>0</v>
      </c>
      <c r="AJ194">
        <v>0</v>
      </c>
      <c r="AK194" t="s">
        <v>6802</v>
      </c>
      <c r="AL194" t="s">
        <v>6802</v>
      </c>
      <c r="AM194" t="s">
        <v>6856</v>
      </c>
    </row>
    <row r="195" spans="1:39">
      <c r="A195" t="s">
        <v>5724</v>
      </c>
      <c r="B195" t="s">
        <v>4965</v>
      </c>
      <c r="C195" t="s">
        <v>4967</v>
      </c>
      <c r="D195">
        <v>85.11</v>
      </c>
      <c r="E195" t="s">
        <v>4970</v>
      </c>
      <c r="F195">
        <v>7.07</v>
      </c>
      <c r="K195" t="s">
        <v>5283</v>
      </c>
      <c r="L195" t="s">
        <v>5284</v>
      </c>
      <c r="M195" t="s">
        <v>6124</v>
      </c>
      <c r="N195">
        <v>9</v>
      </c>
      <c r="O195" t="s">
        <v>6191</v>
      </c>
      <c r="P195" t="s">
        <v>6397</v>
      </c>
      <c r="Q195">
        <v>5</v>
      </c>
      <c r="R195">
        <v>1</v>
      </c>
      <c r="S195">
        <v>3.95</v>
      </c>
      <c r="T195">
        <v>7.58</v>
      </c>
      <c r="U195">
        <v>600.74</v>
      </c>
      <c r="V195">
        <v>64.98999999999999</v>
      </c>
      <c r="W195">
        <v>8.92</v>
      </c>
      <c r="X195">
        <v>3.16</v>
      </c>
      <c r="Y195">
        <v>0</v>
      </c>
      <c r="Z195">
        <v>6</v>
      </c>
      <c r="AA195" t="s">
        <v>5529</v>
      </c>
      <c r="AB195">
        <v>2</v>
      </c>
      <c r="AC195">
        <v>11</v>
      </c>
      <c r="AD195">
        <v>2.858333333333333</v>
      </c>
      <c r="AF195" t="s">
        <v>5534</v>
      </c>
      <c r="AI195">
        <v>0</v>
      </c>
      <c r="AJ195">
        <v>0</v>
      </c>
      <c r="AK195" t="s">
        <v>6806</v>
      </c>
      <c r="AL195" t="s">
        <v>6806</v>
      </c>
      <c r="AM195" t="s">
        <v>6856</v>
      </c>
    </row>
    <row r="196" spans="1:39">
      <c r="A196" t="s">
        <v>5726</v>
      </c>
      <c r="B196" t="s">
        <v>4965</v>
      </c>
      <c r="C196" t="s">
        <v>4967</v>
      </c>
      <c r="D196">
        <v>87</v>
      </c>
      <c r="E196" t="s">
        <v>4970</v>
      </c>
      <c r="F196">
        <v>7.06</v>
      </c>
      <c r="I196" t="s">
        <v>6107</v>
      </c>
      <c r="K196" t="s">
        <v>5283</v>
      </c>
      <c r="L196" t="s">
        <v>5284</v>
      </c>
      <c r="M196" t="s">
        <v>5301</v>
      </c>
      <c r="N196">
        <v>8</v>
      </c>
      <c r="O196" t="s">
        <v>5352</v>
      </c>
      <c r="P196" t="s">
        <v>6399</v>
      </c>
      <c r="Q196">
        <v>6</v>
      </c>
      <c r="R196">
        <v>8</v>
      </c>
      <c r="S196">
        <v>-0.45</v>
      </c>
      <c r="T196">
        <v>5.4</v>
      </c>
      <c r="U196">
        <v>743.75</v>
      </c>
      <c r="V196">
        <v>228.48</v>
      </c>
      <c r="W196">
        <v>6.39</v>
      </c>
      <c r="X196">
        <v>1.06</v>
      </c>
      <c r="Y196">
        <v>13.53</v>
      </c>
      <c r="Z196">
        <v>3</v>
      </c>
      <c r="AA196" t="s">
        <v>5529</v>
      </c>
      <c r="AB196">
        <v>3</v>
      </c>
      <c r="AC196">
        <v>19</v>
      </c>
      <c r="AD196">
        <v>1</v>
      </c>
      <c r="AF196" t="s">
        <v>5535</v>
      </c>
      <c r="AI196">
        <v>0</v>
      </c>
      <c r="AJ196">
        <v>0</v>
      </c>
      <c r="AM196" t="s">
        <v>6856</v>
      </c>
    </row>
    <row r="197" spans="1:39">
      <c r="A197" t="s">
        <v>5618</v>
      </c>
      <c r="B197" t="s">
        <v>4965</v>
      </c>
      <c r="C197" t="s">
        <v>4967</v>
      </c>
      <c r="D197">
        <v>88</v>
      </c>
      <c r="E197" t="s">
        <v>4970</v>
      </c>
      <c r="F197">
        <v>7.06</v>
      </c>
      <c r="K197" t="s">
        <v>5283</v>
      </c>
      <c r="M197" t="s">
        <v>6129</v>
      </c>
      <c r="N197">
        <v>8</v>
      </c>
      <c r="O197" t="s">
        <v>6198</v>
      </c>
      <c r="P197" t="s">
        <v>6291</v>
      </c>
      <c r="Q197">
        <v>7</v>
      </c>
      <c r="R197">
        <v>4</v>
      </c>
      <c r="S197">
        <v>-1.08</v>
      </c>
      <c r="T197">
        <v>5.26</v>
      </c>
      <c r="U197">
        <v>706.55</v>
      </c>
      <c r="V197">
        <v>158.66</v>
      </c>
      <c r="W197">
        <v>6.72</v>
      </c>
      <c r="X197">
        <v>0.75</v>
      </c>
      <c r="Y197">
        <v>1.38</v>
      </c>
      <c r="Z197">
        <v>6</v>
      </c>
      <c r="AA197" t="s">
        <v>5529</v>
      </c>
      <c r="AB197">
        <v>2</v>
      </c>
      <c r="AC197">
        <v>10</v>
      </c>
      <c r="AD197">
        <v>2</v>
      </c>
      <c r="AF197" t="s">
        <v>5534</v>
      </c>
      <c r="AI197">
        <v>0</v>
      </c>
      <c r="AJ197">
        <v>0</v>
      </c>
      <c r="AK197" t="s">
        <v>6798</v>
      </c>
      <c r="AL197" t="s">
        <v>6798</v>
      </c>
      <c r="AM197" t="s">
        <v>6856</v>
      </c>
    </row>
    <row r="198" spans="1:39">
      <c r="A198" t="s">
        <v>5727</v>
      </c>
      <c r="B198" t="s">
        <v>4965</v>
      </c>
      <c r="C198" t="s">
        <v>4967</v>
      </c>
      <c r="D198">
        <v>89</v>
      </c>
      <c r="E198" t="s">
        <v>4970</v>
      </c>
      <c r="F198">
        <v>7.05</v>
      </c>
      <c r="K198" t="s">
        <v>5283</v>
      </c>
      <c r="M198" t="s">
        <v>6116</v>
      </c>
      <c r="N198">
        <v>8</v>
      </c>
      <c r="O198" t="s">
        <v>6181</v>
      </c>
      <c r="P198" t="s">
        <v>6400</v>
      </c>
      <c r="Q198">
        <v>4</v>
      </c>
      <c r="R198">
        <v>2</v>
      </c>
      <c r="S198">
        <v>2.58</v>
      </c>
      <c r="T198">
        <v>7</v>
      </c>
      <c r="U198">
        <v>598.38</v>
      </c>
      <c r="V198">
        <v>88.23999999999999</v>
      </c>
      <c r="W198">
        <v>6.65</v>
      </c>
      <c r="X198">
        <v>1.06</v>
      </c>
      <c r="Y198">
        <v>1.38</v>
      </c>
      <c r="Z198">
        <v>5</v>
      </c>
      <c r="AA198" t="s">
        <v>5529</v>
      </c>
      <c r="AB198">
        <v>2</v>
      </c>
      <c r="AC198">
        <v>8</v>
      </c>
      <c r="AD198">
        <v>3.21</v>
      </c>
      <c r="AF198" t="s">
        <v>5534</v>
      </c>
      <c r="AI198">
        <v>0</v>
      </c>
      <c r="AJ198">
        <v>0</v>
      </c>
      <c r="AK198" t="s">
        <v>6798</v>
      </c>
      <c r="AL198" t="s">
        <v>6798</v>
      </c>
      <c r="AM198" t="s">
        <v>6856</v>
      </c>
    </row>
    <row r="199" spans="1:39">
      <c r="A199" t="s">
        <v>5728</v>
      </c>
      <c r="B199" t="s">
        <v>4965</v>
      </c>
      <c r="C199" t="s">
        <v>4967</v>
      </c>
      <c r="D199">
        <v>90</v>
      </c>
      <c r="E199" t="s">
        <v>4970</v>
      </c>
      <c r="F199">
        <v>7.05</v>
      </c>
      <c r="K199" t="s">
        <v>5283</v>
      </c>
      <c r="M199" t="s">
        <v>6120</v>
      </c>
      <c r="N199">
        <v>8</v>
      </c>
      <c r="O199" t="s">
        <v>6186</v>
      </c>
      <c r="P199" t="s">
        <v>6401</v>
      </c>
      <c r="Q199">
        <v>2</v>
      </c>
      <c r="R199">
        <v>2</v>
      </c>
      <c r="S199">
        <v>-1.66</v>
      </c>
      <c r="T199">
        <v>2.84</v>
      </c>
      <c r="U199">
        <v>376.09</v>
      </c>
      <c r="V199">
        <v>81.31999999999999</v>
      </c>
      <c r="W199">
        <v>3.9</v>
      </c>
      <c r="X199">
        <v>-0.84</v>
      </c>
      <c r="Y199">
        <v>0</v>
      </c>
      <c r="Z199">
        <v>2</v>
      </c>
      <c r="AA199" t="s">
        <v>5529</v>
      </c>
      <c r="AB199">
        <v>0</v>
      </c>
      <c r="AC199">
        <v>3</v>
      </c>
      <c r="AD199">
        <v>5.385071428571429</v>
      </c>
      <c r="AF199" t="s">
        <v>5534</v>
      </c>
      <c r="AI199">
        <v>0</v>
      </c>
      <c r="AJ199">
        <v>0</v>
      </c>
      <c r="AK199" t="s">
        <v>6801</v>
      </c>
      <c r="AL199" t="s">
        <v>6801</v>
      </c>
      <c r="AM199" t="s">
        <v>6856</v>
      </c>
    </row>
    <row r="200" spans="1:39">
      <c r="A200" t="s">
        <v>5729</v>
      </c>
      <c r="B200" t="s">
        <v>4965</v>
      </c>
      <c r="C200" t="s">
        <v>4967</v>
      </c>
      <c r="D200">
        <v>90</v>
      </c>
      <c r="E200" t="s">
        <v>4970</v>
      </c>
      <c r="F200">
        <v>7.05</v>
      </c>
      <c r="K200" t="s">
        <v>5283</v>
      </c>
      <c r="M200" t="s">
        <v>6126</v>
      </c>
      <c r="N200">
        <v>8</v>
      </c>
      <c r="O200" t="s">
        <v>6195</v>
      </c>
      <c r="P200" t="s">
        <v>6402</v>
      </c>
      <c r="Q200">
        <v>8</v>
      </c>
      <c r="R200">
        <v>3</v>
      </c>
      <c r="S200">
        <v>0.66</v>
      </c>
      <c r="T200">
        <v>6.05</v>
      </c>
      <c r="U200">
        <v>715.66</v>
      </c>
      <c r="V200">
        <v>173.37</v>
      </c>
      <c r="W200">
        <v>5</v>
      </c>
      <c r="X200">
        <v>1.05</v>
      </c>
      <c r="Y200">
        <v>0</v>
      </c>
      <c r="Z200">
        <v>4</v>
      </c>
      <c r="AA200" t="s">
        <v>5529</v>
      </c>
      <c r="AB200">
        <v>1</v>
      </c>
      <c r="AC200">
        <v>14</v>
      </c>
      <c r="AD200">
        <v>2.166666666666667</v>
      </c>
      <c r="AF200" t="s">
        <v>5534</v>
      </c>
      <c r="AI200">
        <v>0</v>
      </c>
      <c r="AJ200">
        <v>0</v>
      </c>
      <c r="AK200" t="s">
        <v>6808</v>
      </c>
      <c r="AL200" t="s">
        <v>6808</v>
      </c>
      <c r="AM200" t="s">
        <v>6856</v>
      </c>
    </row>
    <row r="201" spans="1:39">
      <c r="A201" t="s">
        <v>5730</v>
      </c>
      <c r="B201" t="s">
        <v>4965</v>
      </c>
      <c r="C201" t="s">
        <v>4967</v>
      </c>
      <c r="D201">
        <v>94</v>
      </c>
      <c r="E201" t="s">
        <v>4970</v>
      </c>
      <c r="F201">
        <v>7.03</v>
      </c>
      <c r="K201" t="s">
        <v>5283</v>
      </c>
      <c r="L201" t="s">
        <v>5284</v>
      </c>
      <c r="M201" t="s">
        <v>6121</v>
      </c>
      <c r="N201">
        <v>9</v>
      </c>
      <c r="O201" t="s">
        <v>6187</v>
      </c>
      <c r="P201" t="s">
        <v>6403</v>
      </c>
      <c r="Q201">
        <v>7</v>
      </c>
      <c r="R201">
        <v>3</v>
      </c>
      <c r="S201">
        <v>-0.96</v>
      </c>
      <c r="T201">
        <v>1.01</v>
      </c>
      <c r="U201">
        <v>540.62</v>
      </c>
      <c r="V201">
        <v>147.32</v>
      </c>
      <c r="W201">
        <v>2.72</v>
      </c>
      <c r="X201">
        <v>4.31</v>
      </c>
      <c r="Y201">
        <v>4.84</v>
      </c>
      <c r="Z201">
        <v>4</v>
      </c>
      <c r="AA201" t="s">
        <v>5529</v>
      </c>
      <c r="AB201">
        <v>1</v>
      </c>
      <c r="AC201">
        <v>8</v>
      </c>
      <c r="AD201">
        <v>3.166666666666667</v>
      </c>
      <c r="AF201" t="s">
        <v>5534</v>
      </c>
      <c r="AI201">
        <v>0</v>
      </c>
      <c r="AJ201">
        <v>0</v>
      </c>
      <c r="AK201" t="s">
        <v>6802</v>
      </c>
      <c r="AL201" t="s">
        <v>6802</v>
      </c>
      <c r="AM201" t="s">
        <v>6856</v>
      </c>
    </row>
    <row r="202" spans="1:39">
      <c r="A202" t="s">
        <v>5731</v>
      </c>
      <c r="B202" t="s">
        <v>4965</v>
      </c>
      <c r="C202" t="s">
        <v>4967</v>
      </c>
      <c r="D202">
        <v>95</v>
      </c>
      <c r="E202" t="s">
        <v>4970</v>
      </c>
      <c r="F202">
        <v>7.02</v>
      </c>
      <c r="K202" t="s">
        <v>5283</v>
      </c>
      <c r="M202" t="s">
        <v>6123</v>
      </c>
      <c r="N202">
        <v>8</v>
      </c>
      <c r="O202" t="s">
        <v>6190</v>
      </c>
      <c r="P202" t="s">
        <v>6404</v>
      </c>
      <c r="Q202">
        <v>3</v>
      </c>
      <c r="R202">
        <v>1</v>
      </c>
      <c r="S202">
        <v>3.92</v>
      </c>
      <c r="T202">
        <v>7.55</v>
      </c>
      <c r="U202">
        <v>540.6799999999999</v>
      </c>
      <c r="V202">
        <v>46.53</v>
      </c>
      <c r="W202">
        <v>8.9</v>
      </c>
      <c r="X202">
        <v>3.17</v>
      </c>
      <c r="Y202">
        <v>0</v>
      </c>
      <c r="Z202">
        <v>6</v>
      </c>
      <c r="AA202" t="s">
        <v>5529</v>
      </c>
      <c r="AB202">
        <v>2</v>
      </c>
      <c r="AC202">
        <v>9</v>
      </c>
      <c r="AD202">
        <v>2.873333333333334</v>
      </c>
      <c r="AF202" t="s">
        <v>5534</v>
      </c>
      <c r="AI202">
        <v>0</v>
      </c>
      <c r="AJ202">
        <v>0</v>
      </c>
      <c r="AK202" t="s">
        <v>6805</v>
      </c>
      <c r="AL202" t="s">
        <v>6805</v>
      </c>
      <c r="AM202" t="s">
        <v>6856</v>
      </c>
    </row>
    <row r="203" spans="1:39">
      <c r="A203" t="s">
        <v>5731</v>
      </c>
      <c r="B203" t="s">
        <v>4965</v>
      </c>
      <c r="C203" t="s">
        <v>4967</v>
      </c>
      <c r="D203">
        <v>95.5</v>
      </c>
      <c r="E203" t="s">
        <v>4970</v>
      </c>
      <c r="F203">
        <v>7.02</v>
      </c>
      <c r="K203" t="s">
        <v>5283</v>
      </c>
      <c r="L203" t="s">
        <v>5284</v>
      </c>
      <c r="M203" t="s">
        <v>6124</v>
      </c>
      <c r="N203">
        <v>9</v>
      </c>
      <c r="O203" t="s">
        <v>6191</v>
      </c>
      <c r="P203" t="s">
        <v>6404</v>
      </c>
      <c r="Q203">
        <v>3</v>
      </c>
      <c r="R203">
        <v>1</v>
      </c>
      <c r="S203">
        <v>3.92</v>
      </c>
      <c r="T203">
        <v>7.55</v>
      </c>
      <c r="U203">
        <v>540.6799999999999</v>
      </c>
      <c r="V203">
        <v>46.53</v>
      </c>
      <c r="W203">
        <v>8.9</v>
      </c>
      <c r="X203">
        <v>3.17</v>
      </c>
      <c r="Y203">
        <v>0</v>
      </c>
      <c r="Z203">
        <v>6</v>
      </c>
      <c r="AA203" t="s">
        <v>5529</v>
      </c>
      <c r="AB203">
        <v>2</v>
      </c>
      <c r="AC203">
        <v>9</v>
      </c>
      <c r="AD203">
        <v>2.873333333333334</v>
      </c>
      <c r="AF203" t="s">
        <v>5534</v>
      </c>
      <c r="AI203">
        <v>0</v>
      </c>
      <c r="AJ203">
        <v>0</v>
      </c>
      <c r="AK203" t="s">
        <v>6806</v>
      </c>
      <c r="AL203" t="s">
        <v>6806</v>
      </c>
      <c r="AM203" t="s">
        <v>6856</v>
      </c>
    </row>
    <row r="204" spans="1:39">
      <c r="A204" t="s">
        <v>5732</v>
      </c>
      <c r="B204" t="s">
        <v>4965</v>
      </c>
      <c r="C204" t="s">
        <v>4967</v>
      </c>
      <c r="D204">
        <v>95.67</v>
      </c>
      <c r="E204" t="s">
        <v>4970</v>
      </c>
      <c r="F204">
        <v>7.02</v>
      </c>
      <c r="K204" t="s">
        <v>5283</v>
      </c>
      <c r="M204" t="s">
        <v>5291</v>
      </c>
      <c r="N204">
        <v>8</v>
      </c>
      <c r="O204" t="s">
        <v>5345</v>
      </c>
      <c r="P204" t="s">
        <v>6405</v>
      </c>
      <c r="Q204">
        <v>5</v>
      </c>
      <c r="R204">
        <v>2</v>
      </c>
      <c r="S204">
        <v>-0.8100000000000001</v>
      </c>
      <c r="T204">
        <v>2.74</v>
      </c>
      <c r="U204">
        <v>381.52</v>
      </c>
      <c r="V204">
        <v>75.63</v>
      </c>
      <c r="W204">
        <v>3.87</v>
      </c>
      <c r="X204">
        <v>3.46</v>
      </c>
      <c r="Y204">
        <v>0.8100000000000001</v>
      </c>
      <c r="Z204">
        <v>1</v>
      </c>
      <c r="AA204" t="s">
        <v>5529</v>
      </c>
      <c r="AB204">
        <v>0</v>
      </c>
      <c r="AC204">
        <v>7</v>
      </c>
      <c r="AD204">
        <v>5.346285714285715</v>
      </c>
      <c r="AF204" t="s">
        <v>5534</v>
      </c>
      <c r="AI204">
        <v>0</v>
      </c>
      <c r="AJ204">
        <v>0</v>
      </c>
      <c r="AK204" t="s">
        <v>5551</v>
      </c>
      <c r="AL204" t="s">
        <v>5551</v>
      </c>
      <c r="AM204" t="s">
        <v>6856</v>
      </c>
    </row>
    <row r="205" spans="1:39">
      <c r="A205" t="s">
        <v>5733</v>
      </c>
      <c r="B205" t="s">
        <v>4965</v>
      </c>
      <c r="C205" t="s">
        <v>4967</v>
      </c>
      <c r="D205">
        <v>98</v>
      </c>
      <c r="E205" t="s">
        <v>4970</v>
      </c>
      <c r="F205">
        <v>7.01</v>
      </c>
      <c r="K205" t="s">
        <v>5283</v>
      </c>
      <c r="M205" t="s">
        <v>6116</v>
      </c>
      <c r="N205">
        <v>8</v>
      </c>
      <c r="O205" t="s">
        <v>6181</v>
      </c>
      <c r="P205" t="s">
        <v>6406</v>
      </c>
      <c r="Q205">
        <v>5</v>
      </c>
      <c r="R205">
        <v>2</v>
      </c>
      <c r="S205">
        <v>2.9</v>
      </c>
      <c r="T205">
        <v>7.32</v>
      </c>
      <c r="U205">
        <v>625.61</v>
      </c>
      <c r="V205">
        <v>97.47</v>
      </c>
      <c r="W205">
        <v>7.47</v>
      </c>
      <c r="X205">
        <v>1.06</v>
      </c>
      <c r="Y205">
        <v>1.4</v>
      </c>
      <c r="Z205">
        <v>6</v>
      </c>
      <c r="AA205" t="s">
        <v>5529</v>
      </c>
      <c r="AB205">
        <v>2</v>
      </c>
      <c r="AC205">
        <v>11</v>
      </c>
      <c r="AD205">
        <v>2.801</v>
      </c>
      <c r="AF205" t="s">
        <v>5534</v>
      </c>
      <c r="AI205">
        <v>0</v>
      </c>
      <c r="AJ205">
        <v>0</v>
      </c>
      <c r="AK205" t="s">
        <v>6798</v>
      </c>
      <c r="AL205" t="s">
        <v>6798</v>
      </c>
      <c r="AM205" t="s">
        <v>6856</v>
      </c>
    </row>
    <row r="206" spans="1:39">
      <c r="A206" t="s">
        <v>5595</v>
      </c>
      <c r="B206" t="s">
        <v>4965</v>
      </c>
      <c r="C206" t="s">
        <v>4967</v>
      </c>
      <c r="D206">
        <v>100</v>
      </c>
      <c r="E206" t="s">
        <v>4970</v>
      </c>
      <c r="F206">
        <v>7</v>
      </c>
      <c r="K206" t="s">
        <v>5283</v>
      </c>
      <c r="M206" t="s">
        <v>6129</v>
      </c>
      <c r="N206">
        <v>8</v>
      </c>
      <c r="O206" t="s">
        <v>6198</v>
      </c>
      <c r="P206" t="s">
        <v>6268</v>
      </c>
      <c r="Q206">
        <v>7</v>
      </c>
      <c r="R206">
        <v>4</v>
      </c>
      <c r="S206">
        <v>1.47</v>
      </c>
      <c r="T206">
        <v>7.65</v>
      </c>
      <c r="U206">
        <v>826.77</v>
      </c>
      <c r="V206">
        <v>167.89</v>
      </c>
      <c r="W206">
        <v>8.640000000000001</v>
      </c>
      <c r="X206">
        <v>0.19</v>
      </c>
      <c r="Y206">
        <v>2.44</v>
      </c>
      <c r="Z206">
        <v>7</v>
      </c>
      <c r="AA206" t="s">
        <v>5529</v>
      </c>
      <c r="AB206">
        <v>2</v>
      </c>
      <c r="AC206">
        <v>14</v>
      </c>
      <c r="AD206">
        <v>2</v>
      </c>
      <c r="AF206" t="s">
        <v>5534</v>
      </c>
      <c r="AI206">
        <v>0</v>
      </c>
      <c r="AJ206">
        <v>0</v>
      </c>
      <c r="AK206" t="s">
        <v>6798</v>
      </c>
      <c r="AL206" t="s">
        <v>6798</v>
      </c>
      <c r="AM206" t="s">
        <v>6856</v>
      </c>
    </row>
    <row r="207" spans="1:39">
      <c r="A207" t="s">
        <v>5734</v>
      </c>
      <c r="B207" t="s">
        <v>4965</v>
      </c>
      <c r="C207" t="s">
        <v>4967</v>
      </c>
      <c r="D207">
        <v>100</v>
      </c>
      <c r="E207" t="s">
        <v>4970</v>
      </c>
      <c r="F207">
        <v>7</v>
      </c>
      <c r="K207" t="s">
        <v>5283</v>
      </c>
      <c r="M207" t="s">
        <v>6121</v>
      </c>
      <c r="N207">
        <v>8</v>
      </c>
      <c r="O207" t="s">
        <v>6189</v>
      </c>
      <c r="P207" t="s">
        <v>6407</v>
      </c>
      <c r="Q207">
        <v>6</v>
      </c>
      <c r="R207">
        <v>3</v>
      </c>
      <c r="S207">
        <v>0.37</v>
      </c>
      <c r="T207">
        <v>2.37</v>
      </c>
      <c r="U207">
        <v>604.63</v>
      </c>
      <c r="V207">
        <v>138.09</v>
      </c>
      <c r="W207">
        <v>4.25</v>
      </c>
      <c r="X207">
        <v>4.31</v>
      </c>
      <c r="Y207">
        <v>5.55</v>
      </c>
      <c r="Z207">
        <v>4</v>
      </c>
      <c r="AA207" t="s">
        <v>5529</v>
      </c>
      <c r="AB207">
        <v>1</v>
      </c>
      <c r="AC207">
        <v>8</v>
      </c>
      <c r="AD207">
        <v>3.166666666666667</v>
      </c>
      <c r="AF207" t="s">
        <v>5534</v>
      </c>
      <c r="AI207">
        <v>0</v>
      </c>
      <c r="AJ207">
        <v>0</v>
      </c>
      <c r="AK207" t="s">
        <v>6804</v>
      </c>
      <c r="AL207" t="s">
        <v>6804</v>
      </c>
      <c r="AM207" t="s">
        <v>6856</v>
      </c>
    </row>
    <row r="208" spans="1:39">
      <c r="A208" t="s">
        <v>5735</v>
      </c>
      <c r="B208" t="s">
        <v>4965</v>
      </c>
      <c r="C208" t="s">
        <v>4967</v>
      </c>
      <c r="D208">
        <v>100</v>
      </c>
      <c r="E208" t="s">
        <v>4970</v>
      </c>
      <c r="F208">
        <v>7</v>
      </c>
      <c r="K208" t="s">
        <v>5283</v>
      </c>
      <c r="M208" t="s">
        <v>6123</v>
      </c>
      <c r="N208">
        <v>8</v>
      </c>
      <c r="O208" t="s">
        <v>6190</v>
      </c>
      <c r="P208" t="s">
        <v>6408</v>
      </c>
      <c r="Q208">
        <v>3</v>
      </c>
      <c r="R208">
        <v>1</v>
      </c>
      <c r="S208">
        <v>4.71</v>
      </c>
      <c r="T208">
        <v>8.380000000000001</v>
      </c>
      <c r="U208">
        <v>608.35</v>
      </c>
      <c r="V208">
        <v>46.53</v>
      </c>
      <c r="W208">
        <v>8.81</v>
      </c>
      <c r="X208">
        <v>2.94</v>
      </c>
      <c r="Y208">
        <v>0</v>
      </c>
      <c r="Z208">
        <v>5</v>
      </c>
      <c r="AA208" t="s">
        <v>5529</v>
      </c>
      <c r="AB208">
        <v>2</v>
      </c>
      <c r="AC208">
        <v>7</v>
      </c>
      <c r="AD208">
        <v>2.833333333333333</v>
      </c>
      <c r="AF208" t="s">
        <v>5534</v>
      </c>
      <c r="AI208">
        <v>0</v>
      </c>
      <c r="AJ208">
        <v>0</v>
      </c>
      <c r="AK208" t="s">
        <v>6805</v>
      </c>
      <c r="AL208" t="s">
        <v>6805</v>
      </c>
      <c r="AM208" t="s">
        <v>6856</v>
      </c>
    </row>
    <row r="209" spans="1:39">
      <c r="A209" t="s">
        <v>5735</v>
      </c>
      <c r="B209" t="s">
        <v>4965</v>
      </c>
      <c r="C209" t="s">
        <v>4967</v>
      </c>
      <c r="D209">
        <v>100</v>
      </c>
      <c r="E209" t="s">
        <v>4970</v>
      </c>
      <c r="F209">
        <v>7</v>
      </c>
      <c r="K209" t="s">
        <v>5283</v>
      </c>
      <c r="L209" t="s">
        <v>5284</v>
      </c>
      <c r="M209" t="s">
        <v>6124</v>
      </c>
      <c r="N209">
        <v>9</v>
      </c>
      <c r="O209" t="s">
        <v>6191</v>
      </c>
      <c r="P209" t="s">
        <v>6408</v>
      </c>
      <c r="Q209">
        <v>3</v>
      </c>
      <c r="R209">
        <v>1</v>
      </c>
      <c r="S209">
        <v>4.71</v>
      </c>
      <c r="T209">
        <v>8.380000000000001</v>
      </c>
      <c r="U209">
        <v>608.35</v>
      </c>
      <c r="V209">
        <v>46.53</v>
      </c>
      <c r="W209">
        <v>8.81</v>
      </c>
      <c r="X209">
        <v>2.94</v>
      </c>
      <c r="Y209">
        <v>0</v>
      </c>
      <c r="Z209">
        <v>5</v>
      </c>
      <c r="AA209" t="s">
        <v>5529</v>
      </c>
      <c r="AB209">
        <v>2</v>
      </c>
      <c r="AC209">
        <v>7</v>
      </c>
      <c r="AD209">
        <v>2.833333333333333</v>
      </c>
      <c r="AF209" t="s">
        <v>5534</v>
      </c>
      <c r="AI209">
        <v>0</v>
      </c>
      <c r="AJ209">
        <v>0</v>
      </c>
      <c r="AK209" t="s">
        <v>6806</v>
      </c>
      <c r="AL209" t="s">
        <v>6806</v>
      </c>
      <c r="AM209" t="s">
        <v>6856</v>
      </c>
    </row>
    <row r="210" spans="1:39">
      <c r="A210" t="s">
        <v>5736</v>
      </c>
      <c r="B210" t="s">
        <v>4965</v>
      </c>
      <c r="C210" t="s">
        <v>4967</v>
      </c>
      <c r="D210">
        <v>100</v>
      </c>
      <c r="E210" t="s">
        <v>4970</v>
      </c>
      <c r="F210">
        <v>7</v>
      </c>
      <c r="K210" t="s">
        <v>5283</v>
      </c>
      <c r="M210" t="s">
        <v>6123</v>
      </c>
      <c r="N210">
        <v>8</v>
      </c>
      <c r="O210" t="s">
        <v>6190</v>
      </c>
      <c r="P210" t="s">
        <v>6409</v>
      </c>
      <c r="Q210">
        <v>3</v>
      </c>
      <c r="R210">
        <v>1</v>
      </c>
      <c r="S210">
        <v>4.02</v>
      </c>
      <c r="T210">
        <v>7.66</v>
      </c>
      <c r="U210">
        <v>526.66</v>
      </c>
      <c r="V210">
        <v>46.53</v>
      </c>
      <c r="W210">
        <v>8.960000000000001</v>
      </c>
      <c r="X210">
        <v>3.15</v>
      </c>
      <c r="Y210">
        <v>0</v>
      </c>
      <c r="Z210">
        <v>6</v>
      </c>
      <c r="AA210" t="s">
        <v>5529</v>
      </c>
      <c r="AB210">
        <v>2</v>
      </c>
      <c r="AC210">
        <v>8</v>
      </c>
      <c r="AD210">
        <v>2.833333333333333</v>
      </c>
      <c r="AF210" t="s">
        <v>5534</v>
      </c>
      <c r="AI210">
        <v>0</v>
      </c>
      <c r="AJ210">
        <v>0</v>
      </c>
      <c r="AK210" t="s">
        <v>6805</v>
      </c>
      <c r="AL210" t="s">
        <v>6805</v>
      </c>
      <c r="AM210" t="s">
        <v>6856</v>
      </c>
    </row>
    <row r="211" spans="1:39">
      <c r="A211" t="s">
        <v>5736</v>
      </c>
      <c r="B211" t="s">
        <v>4965</v>
      </c>
      <c r="C211" t="s">
        <v>4967</v>
      </c>
      <c r="D211">
        <v>100</v>
      </c>
      <c r="E211" t="s">
        <v>4970</v>
      </c>
      <c r="F211">
        <v>7</v>
      </c>
      <c r="K211" t="s">
        <v>5283</v>
      </c>
      <c r="L211" t="s">
        <v>5284</v>
      </c>
      <c r="M211" t="s">
        <v>6124</v>
      </c>
      <c r="N211">
        <v>9</v>
      </c>
      <c r="O211" t="s">
        <v>6191</v>
      </c>
      <c r="P211" t="s">
        <v>6409</v>
      </c>
      <c r="Q211">
        <v>3</v>
      </c>
      <c r="R211">
        <v>1</v>
      </c>
      <c r="S211">
        <v>4.02</v>
      </c>
      <c r="T211">
        <v>7.66</v>
      </c>
      <c r="U211">
        <v>526.66</v>
      </c>
      <c r="V211">
        <v>46.53</v>
      </c>
      <c r="W211">
        <v>8.960000000000001</v>
      </c>
      <c r="X211">
        <v>3.15</v>
      </c>
      <c r="Y211">
        <v>0</v>
      </c>
      <c r="Z211">
        <v>6</v>
      </c>
      <c r="AA211" t="s">
        <v>5529</v>
      </c>
      <c r="AB211">
        <v>2</v>
      </c>
      <c r="AC211">
        <v>8</v>
      </c>
      <c r="AD211">
        <v>2.833333333333333</v>
      </c>
      <c r="AF211" t="s">
        <v>5534</v>
      </c>
      <c r="AI211">
        <v>0</v>
      </c>
      <c r="AJ211">
        <v>0</v>
      </c>
      <c r="AK211" t="s">
        <v>6806</v>
      </c>
      <c r="AL211" t="s">
        <v>6806</v>
      </c>
      <c r="AM211" t="s">
        <v>6856</v>
      </c>
    </row>
    <row r="212" spans="1:39">
      <c r="A212" t="s">
        <v>5737</v>
      </c>
      <c r="B212" t="s">
        <v>4965</v>
      </c>
      <c r="C212" t="s">
        <v>4967</v>
      </c>
      <c r="D212">
        <v>100</v>
      </c>
      <c r="E212" t="s">
        <v>4970</v>
      </c>
      <c r="F212">
        <v>7</v>
      </c>
      <c r="K212" t="s">
        <v>5283</v>
      </c>
      <c r="M212" t="s">
        <v>6123</v>
      </c>
      <c r="N212">
        <v>8</v>
      </c>
      <c r="O212" t="s">
        <v>6190</v>
      </c>
      <c r="P212" t="s">
        <v>6410</v>
      </c>
      <c r="Q212">
        <v>6</v>
      </c>
      <c r="R212">
        <v>1</v>
      </c>
      <c r="S212">
        <v>2.18</v>
      </c>
      <c r="T212">
        <v>5.81</v>
      </c>
      <c r="U212">
        <v>616.74</v>
      </c>
      <c r="V212">
        <v>74.22</v>
      </c>
      <c r="W212">
        <v>8.98</v>
      </c>
      <c r="X212">
        <v>3.13</v>
      </c>
      <c r="Y212">
        <v>0</v>
      </c>
      <c r="Z212">
        <v>6</v>
      </c>
      <c r="AA212" t="s">
        <v>5529</v>
      </c>
      <c r="AB212">
        <v>2</v>
      </c>
      <c r="AC212">
        <v>11</v>
      </c>
      <c r="AD212">
        <v>3.743333333333333</v>
      </c>
      <c r="AF212" t="s">
        <v>5534</v>
      </c>
      <c r="AI212">
        <v>0</v>
      </c>
      <c r="AJ212">
        <v>0</v>
      </c>
      <c r="AK212" t="s">
        <v>6805</v>
      </c>
      <c r="AL212" t="s">
        <v>6805</v>
      </c>
      <c r="AM212" t="s">
        <v>6856</v>
      </c>
    </row>
    <row r="213" spans="1:39">
      <c r="A213" t="s">
        <v>5737</v>
      </c>
      <c r="B213" t="s">
        <v>4965</v>
      </c>
      <c r="C213" t="s">
        <v>4967</v>
      </c>
      <c r="D213">
        <v>100</v>
      </c>
      <c r="E213" t="s">
        <v>4970</v>
      </c>
      <c r="F213">
        <v>7</v>
      </c>
      <c r="K213" t="s">
        <v>5283</v>
      </c>
      <c r="L213" t="s">
        <v>5284</v>
      </c>
      <c r="M213" t="s">
        <v>6124</v>
      </c>
      <c r="N213">
        <v>9</v>
      </c>
      <c r="O213" t="s">
        <v>6191</v>
      </c>
      <c r="P213" t="s">
        <v>6410</v>
      </c>
      <c r="Q213">
        <v>6</v>
      </c>
      <c r="R213">
        <v>1</v>
      </c>
      <c r="S213">
        <v>2.18</v>
      </c>
      <c r="T213">
        <v>5.81</v>
      </c>
      <c r="U213">
        <v>616.74</v>
      </c>
      <c r="V213">
        <v>74.22</v>
      </c>
      <c r="W213">
        <v>8.98</v>
      </c>
      <c r="X213">
        <v>3.13</v>
      </c>
      <c r="Y213">
        <v>0</v>
      </c>
      <c r="Z213">
        <v>6</v>
      </c>
      <c r="AA213" t="s">
        <v>5529</v>
      </c>
      <c r="AB213">
        <v>2</v>
      </c>
      <c r="AC213">
        <v>11</v>
      </c>
      <c r="AD213">
        <v>3.743333333333333</v>
      </c>
      <c r="AF213" t="s">
        <v>5534</v>
      </c>
      <c r="AI213">
        <v>0</v>
      </c>
      <c r="AJ213">
        <v>0</v>
      </c>
      <c r="AK213" t="s">
        <v>6806</v>
      </c>
      <c r="AL213" t="s">
        <v>6806</v>
      </c>
      <c r="AM213" t="s">
        <v>6856</v>
      </c>
    </row>
    <row r="214" spans="1:39">
      <c r="A214" t="s">
        <v>5738</v>
      </c>
      <c r="B214" t="s">
        <v>4965</v>
      </c>
      <c r="C214" t="s">
        <v>4967</v>
      </c>
      <c r="D214">
        <v>104.3</v>
      </c>
      <c r="E214" t="s">
        <v>4970</v>
      </c>
      <c r="F214">
        <v>6.98</v>
      </c>
      <c r="K214" t="s">
        <v>5283</v>
      </c>
      <c r="M214" t="s">
        <v>5291</v>
      </c>
      <c r="N214">
        <v>8</v>
      </c>
      <c r="O214" t="s">
        <v>5345</v>
      </c>
      <c r="P214" t="s">
        <v>6411</v>
      </c>
      <c r="Q214">
        <v>5</v>
      </c>
      <c r="R214">
        <v>2</v>
      </c>
      <c r="S214">
        <v>-0.92</v>
      </c>
      <c r="T214">
        <v>2.62</v>
      </c>
      <c r="U214">
        <v>381.52</v>
      </c>
      <c r="V214">
        <v>75.63</v>
      </c>
      <c r="W214">
        <v>3.87</v>
      </c>
      <c r="X214">
        <v>3.45</v>
      </c>
      <c r="Y214">
        <v>0.38</v>
      </c>
      <c r="Z214">
        <v>1</v>
      </c>
      <c r="AA214" t="s">
        <v>5529</v>
      </c>
      <c r="AB214">
        <v>0</v>
      </c>
      <c r="AC214">
        <v>7</v>
      </c>
      <c r="AD214">
        <v>5.346285714285715</v>
      </c>
      <c r="AF214" t="s">
        <v>5534</v>
      </c>
      <c r="AI214">
        <v>0</v>
      </c>
      <c r="AJ214">
        <v>0</v>
      </c>
      <c r="AK214" t="s">
        <v>5551</v>
      </c>
      <c r="AL214" t="s">
        <v>5551</v>
      </c>
      <c r="AM214" t="s">
        <v>6856</v>
      </c>
    </row>
    <row r="215" spans="1:39">
      <c r="A215" t="s">
        <v>5739</v>
      </c>
      <c r="B215" t="s">
        <v>4965</v>
      </c>
      <c r="C215" t="s">
        <v>4967</v>
      </c>
      <c r="D215">
        <v>106</v>
      </c>
      <c r="E215" t="s">
        <v>4970</v>
      </c>
      <c r="F215">
        <v>6.97</v>
      </c>
      <c r="K215" t="s">
        <v>5283</v>
      </c>
      <c r="M215" t="s">
        <v>6123</v>
      </c>
      <c r="N215">
        <v>8</v>
      </c>
      <c r="O215" t="s">
        <v>6190</v>
      </c>
      <c r="P215" t="s">
        <v>6412</v>
      </c>
      <c r="Q215">
        <v>5</v>
      </c>
      <c r="R215">
        <v>1</v>
      </c>
      <c r="S215">
        <v>5.45</v>
      </c>
      <c r="T215">
        <v>8.529999999999999</v>
      </c>
      <c r="U215">
        <v>560.63</v>
      </c>
      <c r="V215">
        <v>93.81</v>
      </c>
      <c r="W215">
        <v>7.82</v>
      </c>
      <c r="X215">
        <v>3.49</v>
      </c>
      <c r="Y215">
        <v>0</v>
      </c>
      <c r="Z215">
        <v>6</v>
      </c>
      <c r="AA215" t="s">
        <v>5529</v>
      </c>
      <c r="AB215">
        <v>2</v>
      </c>
      <c r="AC215">
        <v>8</v>
      </c>
      <c r="AD215">
        <v>2.706333333333333</v>
      </c>
      <c r="AF215" t="s">
        <v>5534</v>
      </c>
      <c r="AI215">
        <v>0</v>
      </c>
      <c r="AJ215">
        <v>0</v>
      </c>
      <c r="AK215" t="s">
        <v>6805</v>
      </c>
      <c r="AL215" t="s">
        <v>6805</v>
      </c>
      <c r="AM215" t="s">
        <v>6856</v>
      </c>
    </row>
    <row r="216" spans="1:39">
      <c r="A216" t="s">
        <v>5740</v>
      </c>
      <c r="B216" t="s">
        <v>4965</v>
      </c>
      <c r="C216" t="s">
        <v>4967</v>
      </c>
      <c r="D216">
        <v>109.65</v>
      </c>
      <c r="E216" t="s">
        <v>4970</v>
      </c>
      <c r="F216">
        <v>6.96</v>
      </c>
      <c r="K216" t="s">
        <v>5283</v>
      </c>
      <c r="L216" t="s">
        <v>5284</v>
      </c>
      <c r="M216" t="s">
        <v>6124</v>
      </c>
      <c r="N216">
        <v>9</v>
      </c>
      <c r="O216" t="s">
        <v>6191</v>
      </c>
      <c r="P216" t="s">
        <v>6413</v>
      </c>
      <c r="Q216">
        <v>4</v>
      </c>
      <c r="R216">
        <v>2</v>
      </c>
      <c r="S216">
        <v>2.11</v>
      </c>
      <c r="T216">
        <v>5.74</v>
      </c>
      <c r="U216">
        <v>540.62</v>
      </c>
      <c r="V216">
        <v>79.90000000000001</v>
      </c>
      <c r="W216">
        <v>7.92</v>
      </c>
      <c r="X216">
        <v>3.15</v>
      </c>
      <c r="Y216">
        <v>0</v>
      </c>
      <c r="Z216">
        <v>6</v>
      </c>
      <c r="AA216" t="s">
        <v>5529</v>
      </c>
      <c r="AB216">
        <v>2</v>
      </c>
      <c r="AC216">
        <v>9</v>
      </c>
      <c r="AD216">
        <v>3.445</v>
      </c>
      <c r="AF216" t="s">
        <v>5534</v>
      </c>
      <c r="AI216">
        <v>0</v>
      </c>
      <c r="AJ216">
        <v>0</v>
      </c>
      <c r="AK216" t="s">
        <v>6806</v>
      </c>
      <c r="AL216" t="s">
        <v>6806</v>
      </c>
      <c r="AM216" t="s">
        <v>6856</v>
      </c>
    </row>
    <row r="217" spans="1:39">
      <c r="A217" t="s">
        <v>5741</v>
      </c>
      <c r="B217" t="s">
        <v>4965</v>
      </c>
      <c r="C217" t="s">
        <v>4967</v>
      </c>
      <c r="D217">
        <v>109.65</v>
      </c>
      <c r="E217" t="s">
        <v>4970</v>
      </c>
      <c r="F217">
        <v>6.96</v>
      </c>
      <c r="K217" t="s">
        <v>5283</v>
      </c>
      <c r="L217" t="s">
        <v>5284</v>
      </c>
      <c r="M217" t="s">
        <v>6124</v>
      </c>
      <c r="N217">
        <v>9</v>
      </c>
      <c r="O217" t="s">
        <v>6191</v>
      </c>
      <c r="P217" t="s">
        <v>6414</v>
      </c>
      <c r="Q217">
        <v>3</v>
      </c>
      <c r="R217">
        <v>1</v>
      </c>
      <c r="S217">
        <v>4.19</v>
      </c>
      <c r="T217">
        <v>7.89</v>
      </c>
      <c r="U217">
        <v>492.64</v>
      </c>
      <c r="V217">
        <v>46.53</v>
      </c>
      <c r="W217">
        <v>8.779999999999999</v>
      </c>
      <c r="X217">
        <v>2.68</v>
      </c>
      <c r="Y217">
        <v>0</v>
      </c>
      <c r="Z217">
        <v>5</v>
      </c>
      <c r="AA217" t="s">
        <v>5529</v>
      </c>
      <c r="AB217">
        <v>1</v>
      </c>
      <c r="AC217">
        <v>9</v>
      </c>
      <c r="AD217">
        <v>2.885904761904762</v>
      </c>
      <c r="AF217" t="s">
        <v>5534</v>
      </c>
      <c r="AI217">
        <v>0</v>
      </c>
      <c r="AJ217">
        <v>0</v>
      </c>
      <c r="AK217" t="s">
        <v>6806</v>
      </c>
      <c r="AL217" t="s">
        <v>6806</v>
      </c>
      <c r="AM217" t="s">
        <v>6856</v>
      </c>
    </row>
    <row r="218" spans="1:39">
      <c r="A218" t="s">
        <v>5742</v>
      </c>
      <c r="B218" t="s">
        <v>4965</v>
      </c>
      <c r="C218" t="s">
        <v>4967</v>
      </c>
      <c r="D218">
        <v>110</v>
      </c>
      <c r="E218" t="s">
        <v>4970</v>
      </c>
      <c r="F218">
        <v>6.96</v>
      </c>
      <c r="K218" t="s">
        <v>5283</v>
      </c>
      <c r="M218" t="s">
        <v>6126</v>
      </c>
      <c r="N218">
        <v>8</v>
      </c>
      <c r="O218" t="s">
        <v>6195</v>
      </c>
      <c r="P218" t="s">
        <v>6415</v>
      </c>
      <c r="Q218">
        <v>6</v>
      </c>
      <c r="R218">
        <v>4</v>
      </c>
      <c r="S218">
        <v>-1.17</v>
      </c>
      <c r="T218">
        <v>5.18</v>
      </c>
      <c r="U218">
        <v>628.4400000000001</v>
      </c>
      <c r="V218">
        <v>167.66</v>
      </c>
      <c r="W218">
        <v>4.82</v>
      </c>
      <c r="X218">
        <v>0.76</v>
      </c>
      <c r="Y218">
        <v>0</v>
      </c>
      <c r="Z218">
        <v>2</v>
      </c>
      <c r="AA218" t="s">
        <v>5529</v>
      </c>
      <c r="AB218">
        <v>1</v>
      </c>
      <c r="AC218">
        <v>12</v>
      </c>
      <c r="AD218">
        <v>2</v>
      </c>
      <c r="AF218" t="s">
        <v>5534</v>
      </c>
      <c r="AI218">
        <v>0</v>
      </c>
      <c r="AJ218">
        <v>0</v>
      </c>
      <c r="AK218" t="s">
        <v>6808</v>
      </c>
      <c r="AL218" t="s">
        <v>6808</v>
      </c>
      <c r="AM218" t="s">
        <v>6856</v>
      </c>
    </row>
    <row r="219" spans="1:39">
      <c r="A219" t="s">
        <v>5743</v>
      </c>
      <c r="B219" t="s">
        <v>4965</v>
      </c>
      <c r="C219" t="s">
        <v>4967</v>
      </c>
      <c r="D219">
        <v>110</v>
      </c>
      <c r="E219" t="s">
        <v>4970</v>
      </c>
      <c r="F219">
        <v>6.96</v>
      </c>
      <c r="K219" t="s">
        <v>5283</v>
      </c>
      <c r="M219" t="s">
        <v>6121</v>
      </c>
      <c r="N219">
        <v>8</v>
      </c>
      <c r="O219" t="s">
        <v>6189</v>
      </c>
      <c r="P219" t="s">
        <v>6416</v>
      </c>
      <c r="Q219">
        <v>11</v>
      </c>
      <c r="R219">
        <v>4</v>
      </c>
      <c r="S219">
        <v>0.63</v>
      </c>
      <c r="T219">
        <v>3.26</v>
      </c>
      <c r="U219">
        <v>716.8099999999999</v>
      </c>
      <c r="V219">
        <v>189.56</v>
      </c>
      <c r="W219">
        <v>3.03</v>
      </c>
      <c r="X219">
        <v>4.35</v>
      </c>
      <c r="Y219">
        <v>10.8</v>
      </c>
      <c r="Z219">
        <v>3</v>
      </c>
      <c r="AA219" t="s">
        <v>5529</v>
      </c>
      <c r="AB219">
        <v>2</v>
      </c>
      <c r="AC219">
        <v>14</v>
      </c>
      <c r="AD219">
        <v>1.87</v>
      </c>
      <c r="AF219" t="s">
        <v>5535</v>
      </c>
      <c r="AI219">
        <v>0</v>
      </c>
      <c r="AJ219">
        <v>0</v>
      </c>
      <c r="AK219" t="s">
        <v>6804</v>
      </c>
      <c r="AL219" t="s">
        <v>6804</v>
      </c>
      <c r="AM219" t="s">
        <v>6856</v>
      </c>
    </row>
    <row r="220" spans="1:39">
      <c r="A220" t="s">
        <v>5740</v>
      </c>
      <c r="B220" t="s">
        <v>4965</v>
      </c>
      <c r="C220" t="s">
        <v>4967</v>
      </c>
      <c r="D220">
        <v>110</v>
      </c>
      <c r="E220" t="s">
        <v>4970</v>
      </c>
      <c r="F220">
        <v>6.96</v>
      </c>
      <c r="K220" t="s">
        <v>5283</v>
      </c>
      <c r="M220" t="s">
        <v>6123</v>
      </c>
      <c r="N220">
        <v>8</v>
      </c>
      <c r="O220" t="s">
        <v>6190</v>
      </c>
      <c r="P220" t="s">
        <v>6413</v>
      </c>
      <c r="Q220">
        <v>4</v>
      </c>
      <c r="R220">
        <v>2</v>
      </c>
      <c r="S220">
        <v>2.11</v>
      </c>
      <c r="T220">
        <v>5.74</v>
      </c>
      <c r="U220">
        <v>540.62</v>
      </c>
      <c r="V220">
        <v>79.90000000000001</v>
      </c>
      <c r="W220">
        <v>7.92</v>
      </c>
      <c r="X220">
        <v>3.15</v>
      </c>
      <c r="Y220">
        <v>0</v>
      </c>
      <c r="Z220">
        <v>6</v>
      </c>
      <c r="AA220" t="s">
        <v>5529</v>
      </c>
      <c r="AB220">
        <v>2</v>
      </c>
      <c r="AC220">
        <v>9</v>
      </c>
      <c r="AD220">
        <v>3.445</v>
      </c>
      <c r="AF220" t="s">
        <v>5534</v>
      </c>
      <c r="AI220">
        <v>0</v>
      </c>
      <c r="AJ220">
        <v>0</v>
      </c>
      <c r="AK220" t="s">
        <v>6805</v>
      </c>
      <c r="AL220" t="s">
        <v>6805</v>
      </c>
      <c r="AM220" t="s">
        <v>6856</v>
      </c>
    </row>
    <row r="221" spans="1:39">
      <c r="A221" t="s">
        <v>5741</v>
      </c>
      <c r="B221" t="s">
        <v>4965</v>
      </c>
      <c r="C221" t="s">
        <v>4967</v>
      </c>
      <c r="D221">
        <v>110</v>
      </c>
      <c r="E221" t="s">
        <v>4970</v>
      </c>
      <c r="F221">
        <v>6.96</v>
      </c>
      <c r="K221" t="s">
        <v>5283</v>
      </c>
      <c r="M221" t="s">
        <v>6123</v>
      </c>
      <c r="N221">
        <v>8</v>
      </c>
      <c r="O221" t="s">
        <v>6190</v>
      </c>
      <c r="P221" t="s">
        <v>6414</v>
      </c>
      <c r="Q221">
        <v>3</v>
      </c>
      <c r="R221">
        <v>1</v>
      </c>
      <c r="S221">
        <v>4.19</v>
      </c>
      <c r="T221">
        <v>7.89</v>
      </c>
      <c r="U221">
        <v>492.64</v>
      </c>
      <c r="V221">
        <v>46.53</v>
      </c>
      <c r="W221">
        <v>8.779999999999999</v>
      </c>
      <c r="X221">
        <v>2.68</v>
      </c>
      <c r="Y221">
        <v>0</v>
      </c>
      <c r="Z221">
        <v>5</v>
      </c>
      <c r="AA221" t="s">
        <v>5529</v>
      </c>
      <c r="AB221">
        <v>1</v>
      </c>
      <c r="AC221">
        <v>9</v>
      </c>
      <c r="AD221">
        <v>2.885904761904762</v>
      </c>
      <c r="AF221" t="s">
        <v>5534</v>
      </c>
      <c r="AI221">
        <v>0</v>
      </c>
      <c r="AJ221">
        <v>0</v>
      </c>
      <c r="AK221" t="s">
        <v>6805</v>
      </c>
      <c r="AL221" t="s">
        <v>6805</v>
      </c>
      <c r="AM221" t="s">
        <v>6856</v>
      </c>
    </row>
    <row r="222" spans="1:39">
      <c r="A222" t="s">
        <v>5744</v>
      </c>
      <c r="B222" t="s">
        <v>4965</v>
      </c>
      <c r="C222" t="s">
        <v>4967</v>
      </c>
      <c r="D222">
        <v>110</v>
      </c>
      <c r="E222" t="s">
        <v>4970</v>
      </c>
      <c r="F222">
        <v>6.96</v>
      </c>
      <c r="K222" t="s">
        <v>5283</v>
      </c>
      <c r="L222" t="s">
        <v>5284</v>
      </c>
      <c r="M222" t="s">
        <v>6121</v>
      </c>
      <c r="N222">
        <v>9</v>
      </c>
      <c r="O222" t="s">
        <v>6187</v>
      </c>
      <c r="P222" t="s">
        <v>6417</v>
      </c>
      <c r="Q222">
        <v>6</v>
      </c>
      <c r="R222">
        <v>3</v>
      </c>
      <c r="S222">
        <v>-0.49</v>
      </c>
      <c r="T222">
        <v>1.49</v>
      </c>
      <c r="U222">
        <v>546.58</v>
      </c>
      <c r="V222">
        <v>138.09</v>
      </c>
      <c r="W222">
        <v>2.99</v>
      </c>
      <c r="X222">
        <v>4.31</v>
      </c>
      <c r="Y222">
        <v>4.76</v>
      </c>
      <c r="Z222">
        <v>4</v>
      </c>
      <c r="AA222" t="s">
        <v>5529</v>
      </c>
      <c r="AB222">
        <v>1</v>
      </c>
      <c r="AC222">
        <v>7</v>
      </c>
      <c r="AD222">
        <v>3.166666666666667</v>
      </c>
      <c r="AF222" t="s">
        <v>5534</v>
      </c>
      <c r="AI222">
        <v>0</v>
      </c>
      <c r="AJ222">
        <v>0</v>
      </c>
      <c r="AK222" t="s">
        <v>6802</v>
      </c>
      <c r="AL222" t="s">
        <v>6802</v>
      </c>
      <c r="AM222" t="s">
        <v>6856</v>
      </c>
    </row>
    <row r="223" spans="1:39">
      <c r="A223" t="s">
        <v>5745</v>
      </c>
      <c r="B223" t="s">
        <v>4965</v>
      </c>
      <c r="C223" t="s">
        <v>4967</v>
      </c>
      <c r="D223">
        <v>110</v>
      </c>
      <c r="E223" t="s">
        <v>4970</v>
      </c>
      <c r="F223">
        <v>6.96</v>
      </c>
      <c r="K223" t="s">
        <v>5283</v>
      </c>
      <c r="L223" t="s">
        <v>5284</v>
      </c>
      <c r="M223" t="s">
        <v>6121</v>
      </c>
      <c r="N223">
        <v>9</v>
      </c>
      <c r="O223" t="s">
        <v>6187</v>
      </c>
      <c r="P223" t="s">
        <v>6418</v>
      </c>
      <c r="Q223">
        <v>6</v>
      </c>
      <c r="R223">
        <v>3</v>
      </c>
      <c r="S223">
        <v>0.1</v>
      </c>
      <c r="T223">
        <v>2.08</v>
      </c>
      <c r="U223">
        <v>545.04</v>
      </c>
      <c r="V223">
        <v>138.09</v>
      </c>
      <c r="W223">
        <v>3.37</v>
      </c>
      <c r="X223">
        <v>4.31</v>
      </c>
      <c r="Y223">
        <v>4.81</v>
      </c>
      <c r="Z223">
        <v>4</v>
      </c>
      <c r="AA223" t="s">
        <v>5529</v>
      </c>
      <c r="AB223">
        <v>1</v>
      </c>
      <c r="AC223">
        <v>7</v>
      </c>
      <c r="AD223">
        <v>3.166666666666667</v>
      </c>
      <c r="AF223" t="s">
        <v>5534</v>
      </c>
      <c r="AI223">
        <v>0</v>
      </c>
      <c r="AJ223">
        <v>0</v>
      </c>
      <c r="AK223" t="s">
        <v>6802</v>
      </c>
      <c r="AL223" t="s">
        <v>6802</v>
      </c>
      <c r="AM223" t="s">
        <v>6856</v>
      </c>
    </row>
    <row r="224" spans="1:39">
      <c r="A224" t="s">
        <v>5746</v>
      </c>
      <c r="B224" t="s">
        <v>4965</v>
      </c>
      <c r="C224" t="s">
        <v>4967</v>
      </c>
      <c r="D224">
        <v>110</v>
      </c>
      <c r="E224" t="s">
        <v>4970</v>
      </c>
      <c r="F224">
        <v>6.96</v>
      </c>
      <c r="K224" t="s">
        <v>5283</v>
      </c>
      <c r="L224" t="s">
        <v>5284</v>
      </c>
      <c r="M224" t="s">
        <v>6121</v>
      </c>
      <c r="N224">
        <v>9</v>
      </c>
      <c r="O224" t="s">
        <v>6187</v>
      </c>
      <c r="P224" t="s">
        <v>6419</v>
      </c>
      <c r="Q224">
        <v>6</v>
      </c>
      <c r="R224">
        <v>3</v>
      </c>
      <c r="S224">
        <v>0.14</v>
      </c>
      <c r="T224">
        <v>2.12</v>
      </c>
      <c r="U224">
        <v>589.49</v>
      </c>
      <c r="V224">
        <v>138.09</v>
      </c>
      <c r="W224">
        <v>3.48</v>
      </c>
      <c r="X224">
        <v>4.31</v>
      </c>
      <c r="Y224">
        <v>4.81</v>
      </c>
      <c r="Z224">
        <v>4</v>
      </c>
      <c r="AA224" t="s">
        <v>5529</v>
      </c>
      <c r="AB224">
        <v>1</v>
      </c>
      <c r="AC224">
        <v>7</v>
      </c>
      <c r="AD224">
        <v>3.166666666666667</v>
      </c>
      <c r="AF224" t="s">
        <v>5534</v>
      </c>
      <c r="AI224">
        <v>0</v>
      </c>
      <c r="AJ224">
        <v>0</v>
      </c>
      <c r="AK224" t="s">
        <v>6802</v>
      </c>
      <c r="AL224" t="s">
        <v>6802</v>
      </c>
      <c r="AM224" t="s">
        <v>6856</v>
      </c>
    </row>
    <row r="225" spans="1:39">
      <c r="A225" t="s">
        <v>5747</v>
      </c>
      <c r="B225" t="s">
        <v>4965</v>
      </c>
      <c r="C225" t="s">
        <v>4967</v>
      </c>
      <c r="D225">
        <v>110</v>
      </c>
      <c r="E225" t="s">
        <v>4970</v>
      </c>
      <c r="F225">
        <v>6.96</v>
      </c>
      <c r="K225" t="s">
        <v>5283</v>
      </c>
      <c r="L225" t="s">
        <v>5284</v>
      </c>
      <c r="M225" t="s">
        <v>6121</v>
      </c>
      <c r="N225">
        <v>9</v>
      </c>
      <c r="O225" t="s">
        <v>6187</v>
      </c>
      <c r="P225" t="s">
        <v>6420</v>
      </c>
      <c r="Q225">
        <v>6</v>
      </c>
      <c r="R225">
        <v>3</v>
      </c>
      <c r="S225">
        <v>-0.16</v>
      </c>
      <c r="T225">
        <v>1.82</v>
      </c>
      <c r="U225">
        <v>546.58</v>
      </c>
      <c r="V225">
        <v>138.09</v>
      </c>
      <c r="W225">
        <v>2.99</v>
      </c>
      <c r="X225">
        <v>4.31</v>
      </c>
      <c r="Y225">
        <v>4.77</v>
      </c>
      <c r="Z225">
        <v>4</v>
      </c>
      <c r="AA225" t="s">
        <v>5529</v>
      </c>
      <c r="AB225">
        <v>1</v>
      </c>
      <c r="AC225">
        <v>7</v>
      </c>
      <c r="AD225">
        <v>3.166666666666667</v>
      </c>
      <c r="AF225" t="s">
        <v>5534</v>
      </c>
      <c r="AI225">
        <v>0</v>
      </c>
      <c r="AJ225">
        <v>0</v>
      </c>
      <c r="AK225" t="s">
        <v>6802</v>
      </c>
      <c r="AL225" t="s">
        <v>6802</v>
      </c>
      <c r="AM225" t="s">
        <v>6856</v>
      </c>
    </row>
    <row r="226" spans="1:39">
      <c r="A226" t="s">
        <v>5748</v>
      </c>
      <c r="B226" t="s">
        <v>4965</v>
      </c>
      <c r="C226" t="s">
        <v>4967</v>
      </c>
      <c r="D226">
        <v>113</v>
      </c>
      <c r="E226" t="s">
        <v>4970</v>
      </c>
      <c r="F226">
        <v>6.95</v>
      </c>
      <c r="K226" t="s">
        <v>5283</v>
      </c>
      <c r="M226" t="s">
        <v>5291</v>
      </c>
      <c r="N226">
        <v>8</v>
      </c>
      <c r="O226" t="s">
        <v>5345</v>
      </c>
      <c r="P226" t="s">
        <v>6421</v>
      </c>
      <c r="Q226">
        <v>5</v>
      </c>
      <c r="R226">
        <v>2</v>
      </c>
      <c r="S226">
        <v>-0.68</v>
      </c>
      <c r="T226">
        <v>2.79</v>
      </c>
      <c r="U226">
        <v>397.56</v>
      </c>
      <c r="V226">
        <v>75.63</v>
      </c>
      <c r="W226">
        <v>4.37</v>
      </c>
      <c r="X226">
        <v>3.59</v>
      </c>
      <c r="Y226">
        <v>0.32</v>
      </c>
      <c r="Z226">
        <v>1</v>
      </c>
      <c r="AA226" t="s">
        <v>5529</v>
      </c>
      <c r="AB226">
        <v>0</v>
      </c>
      <c r="AC226">
        <v>11</v>
      </c>
      <c r="AD226">
        <v>5.231714285714286</v>
      </c>
      <c r="AF226" t="s">
        <v>5534</v>
      </c>
      <c r="AI226">
        <v>0</v>
      </c>
      <c r="AJ226">
        <v>0</v>
      </c>
      <c r="AK226" t="s">
        <v>5551</v>
      </c>
      <c r="AL226" t="s">
        <v>5551</v>
      </c>
      <c r="AM226" t="s">
        <v>6856</v>
      </c>
    </row>
    <row r="227" spans="1:39">
      <c r="A227" t="s">
        <v>5749</v>
      </c>
      <c r="B227" t="s">
        <v>4965</v>
      </c>
      <c r="C227" t="s">
        <v>4967</v>
      </c>
      <c r="D227">
        <v>114.3</v>
      </c>
      <c r="E227" t="s">
        <v>4970</v>
      </c>
      <c r="F227">
        <v>6.94</v>
      </c>
      <c r="K227" t="s">
        <v>5283</v>
      </c>
      <c r="M227" t="s">
        <v>5291</v>
      </c>
      <c r="N227">
        <v>8</v>
      </c>
      <c r="O227" t="s">
        <v>5345</v>
      </c>
      <c r="P227" t="s">
        <v>6422</v>
      </c>
      <c r="Q227">
        <v>5</v>
      </c>
      <c r="R227">
        <v>2</v>
      </c>
      <c r="S227">
        <v>-1.08</v>
      </c>
      <c r="T227">
        <v>2.47</v>
      </c>
      <c r="U227">
        <v>395.55</v>
      </c>
      <c r="V227">
        <v>75.63</v>
      </c>
      <c r="W227">
        <v>3.91</v>
      </c>
      <c r="X227">
        <v>3.46</v>
      </c>
      <c r="Y227">
        <v>0.8100000000000001</v>
      </c>
      <c r="Z227">
        <v>1</v>
      </c>
      <c r="AA227" t="s">
        <v>5529</v>
      </c>
      <c r="AB227">
        <v>0</v>
      </c>
      <c r="AC227">
        <v>7</v>
      </c>
      <c r="AD227">
        <v>5.246071428571429</v>
      </c>
      <c r="AF227" t="s">
        <v>5534</v>
      </c>
      <c r="AI227">
        <v>0</v>
      </c>
      <c r="AJ227">
        <v>0</v>
      </c>
      <c r="AK227" t="s">
        <v>5551</v>
      </c>
      <c r="AL227" t="s">
        <v>5551</v>
      </c>
      <c r="AM227" t="s">
        <v>6856</v>
      </c>
    </row>
    <row r="228" spans="1:39">
      <c r="A228" t="s">
        <v>5750</v>
      </c>
      <c r="B228" t="s">
        <v>4965</v>
      </c>
      <c r="C228" t="s">
        <v>4967</v>
      </c>
      <c r="D228">
        <v>120</v>
      </c>
      <c r="E228" t="s">
        <v>4970</v>
      </c>
      <c r="F228">
        <v>6.92</v>
      </c>
      <c r="K228" t="s">
        <v>5283</v>
      </c>
      <c r="M228" t="s">
        <v>6120</v>
      </c>
      <c r="N228">
        <v>8</v>
      </c>
      <c r="O228" t="s">
        <v>6186</v>
      </c>
      <c r="P228" t="s">
        <v>6423</v>
      </c>
      <c r="Q228">
        <v>2</v>
      </c>
      <c r="R228">
        <v>2</v>
      </c>
      <c r="S228">
        <v>-1.32</v>
      </c>
      <c r="T228">
        <v>3.18</v>
      </c>
      <c r="U228">
        <v>362.07</v>
      </c>
      <c r="V228">
        <v>81.31999999999999</v>
      </c>
      <c r="W228">
        <v>3.7</v>
      </c>
      <c r="X228">
        <v>-0.9</v>
      </c>
      <c r="Y228">
        <v>0</v>
      </c>
      <c r="Z228">
        <v>2</v>
      </c>
      <c r="AA228" t="s">
        <v>5529</v>
      </c>
      <c r="AB228">
        <v>0</v>
      </c>
      <c r="AC228">
        <v>2</v>
      </c>
      <c r="AD228">
        <v>5.395214285714285</v>
      </c>
      <c r="AF228" t="s">
        <v>5534</v>
      </c>
      <c r="AI228">
        <v>0</v>
      </c>
      <c r="AJ228">
        <v>0</v>
      </c>
      <c r="AK228" t="s">
        <v>6801</v>
      </c>
      <c r="AL228" t="s">
        <v>6801</v>
      </c>
      <c r="AM228" t="s">
        <v>6856</v>
      </c>
    </row>
    <row r="229" spans="1:39">
      <c r="A229" t="s">
        <v>5750</v>
      </c>
      <c r="B229" t="s">
        <v>4965</v>
      </c>
      <c r="C229" t="s">
        <v>4967</v>
      </c>
      <c r="D229">
        <v>120</v>
      </c>
      <c r="E229" t="s">
        <v>4970</v>
      </c>
      <c r="F229">
        <v>6.92</v>
      </c>
      <c r="K229" t="s">
        <v>5283</v>
      </c>
      <c r="M229" t="s">
        <v>5291</v>
      </c>
      <c r="N229">
        <v>8</v>
      </c>
      <c r="O229" t="s">
        <v>5336</v>
      </c>
      <c r="P229" t="s">
        <v>6423</v>
      </c>
      <c r="Q229">
        <v>2</v>
      </c>
      <c r="R229">
        <v>2</v>
      </c>
      <c r="S229">
        <v>-1.32</v>
      </c>
      <c r="T229">
        <v>3.18</v>
      </c>
      <c r="U229">
        <v>362.07</v>
      </c>
      <c r="V229">
        <v>81.31999999999999</v>
      </c>
      <c r="W229">
        <v>3.7</v>
      </c>
      <c r="X229">
        <v>-0.9</v>
      </c>
      <c r="Y229">
        <v>0</v>
      </c>
      <c r="Z229">
        <v>2</v>
      </c>
      <c r="AA229" t="s">
        <v>5529</v>
      </c>
      <c r="AB229">
        <v>0</v>
      </c>
      <c r="AC229">
        <v>2</v>
      </c>
      <c r="AD229">
        <v>5.395214285714285</v>
      </c>
      <c r="AF229" t="s">
        <v>5534</v>
      </c>
      <c r="AI229">
        <v>0</v>
      </c>
      <c r="AJ229">
        <v>0</v>
      </c>
      <c r="AK229" t="s">
        <v>5543</v>
      </c>
      <c r="AL229" t="s">
        <v>5543</v>
      </c>
      <c r="AM229" t="s">
        <v>6856</v>
      </c>
    </row>
    <row r="230" spans="1:39">
      <c r="A230" t="s">
        <v>5750</v>
      </c>
      <c r="B230" t="s">
        <v>4965</v>
      </c>
      <c r="C230" t="s">
        <v>4967</v>
      </c>
      <c r="D230">
        <v>120</v>
      </c>
      <c r="E230" t="s">
        <v>4970</v>
      </c>
      <c r="F230">
        <v>6.92</v>
      </c>
      <c r="K230" t="s">
        <v>5283</v>
      </c>
      <c r="M230" t="s">
        <v>5291</v>
      </c>
      <c r="N230">
        <v>8</v>
      </c>
      <c r="O230" t="s">
        <v>5337</v>
      </c>
      <c r="P230" t="s">
        <v>6423</v>
      </c>
      <c r="Q230">
        <v>2</v>
      </c>
      <c r="R230">
        <v>2</v>
      </c>
      <c r="S230">
        <v>-1.32</v>
      </c>
      <c r="T230">
        <v>3.18</v>
      </c>
      <c r="U230">
        <v>362.07</v>
      </c>
      <c r="V230">
        <v>81.31999999999999</v>
      </c>
      <c r="W230">
        <v>3.7</v>
      </c>
      <c r="X230">
        <v>-0.9</v>
      </c>
      <c r="Y230">
        <v>0</v>
      </c>
      <c r="Z230">
        <v>2</v>
      </c>
      <c r="AA230" t="s">
        <v>5529</v>
      </c>
      <c r="AB230">
        <v>0</v>
      </c>
      <c r="AC230">
        <v>2</v>
      </c>
      <c r="AD230">
        <v>5.395214285714285</v>
      </c>
      <c r="AF230" t="s">
        <v>5534</v>
      </c>
      <c r="AI230">
        <v>0</v>
      </c>
      <c r="AJ230">
        <v>0</v>
      </c>
      <c r="AK230" t="s">
        <v>5544</v>
      </c>
      <c r="AL230" t="s">
        <v>5544</v>
      </c>
      <c r="AM230" t="s">
        <v>6856</v>
      </c>
    </row>
    <row r="231" spans="1:39">
      <c r="A231" t="s">
        <v>5607</v>
      </c>
      <c r="B231" t="s">
        <v>4965</v>
      </c>
      <c r="C231" t="s">
        <v>4967</v>
      </c>
      <c r="D231">
        <v>120</v>
      </c>
      <c r="E231" t="s">
        <v>4970</v>
      </c>
      <c r="F231">
        <v>6.92</v>
      </c>
      <c r="K231" t="s">
        <v>5283</v>
      </c>
      <c r="M231" t="s">
        <v>6129</v>
      </c>
      <c r="N231">
        <v>8</v>
      </c>
      <c r="O231" t="s">
        <v>6198</v>
      </c>
      <c r="P231" t="s">
        <v>6280</v>
      </c>
      <c r="Q231">
        <v>5</v>
      </c>
      <c r="R231">
        <v>4</v>
      </c>
      <c r="S231">
        <v>-0.33</v>
      </c>
      <c r="T231">
        <v>6.01</v>
      </c>
      <c r="U231">
        <v>685.45</v>
      </c>
      <c r="V231">
        <v>145.77</v>
      </c>
      <c r="W231">
        <v>6.39</v>
      </c>
      <c r="X231">
        <v>0.75</v>
      </c>
      <c r="Y231">
        <v>1.38</v>
      </c>
      <c r="Z231">
        <v>5</v>
      </c>
      <c r="AA231" t="s">
        <v>5529</v>
      </c>
      <c r="AB231">
        <v>2</v>
      </c>
      <c r="AC231">
        <v>10</v>
      </c>
      <c r="AD231">
        <v>2</v>
      </c>
      <c r="AF231" t="s">
        <v>5534</v>
      </c>
      <c r="AI231">
        <v>0</v>
      </c>
      <c r="AJ231">
        <v>0</v>
      </c>
      <c r="AK231" t="s">
        <v>6798</v>
      </c>
      <c r="AL231" t="s">
        <v>6798</v>
      </c>
      <c r="AM231" t="s">
        <v>6856</v>
      </c>
    </row>
    <row r="232" spans="1:39">
      <c r="A232" t="s">
        <v>5612</v>
      </c>
      <c r="B232" t="s">
        <v>4965</v>
      </c>
      <c r="C232" t="s">
        <v>4967</v>
      </c>
      <c r="D232">
        <v>120</v>
      </c>
      <c r="E232" t="s">
        <v>4970</v>
      </c>
      <c r="F232">
        <v>6.92</v>
      </c>
      <c r="K232" t="s">
        <v>5283</v>
      </c>
      <c r="M232" t="s">
        <v>6129</v>
      </c>
      <c r="N232">
        <v>8</v>
      </c>
      <c r="O232" t="s">
        <v>6198</v>
      </c>
      <c r="P232" t="s">
        <v>6285</v>
      </c>
      <c r="Q232">
        <v>5</v>
      </c>
      <c r="R232">
        <v>4</v>
      </c>
      <c r="S232">
        <v>0.06</v>
      </c>
      <c r="T232">
        <v>6.4</v>
      </c>
      <c r="U232">
        <v>675.51</v>
      </c>
      <c r="V232">
        <v>145.77</v>
      </c>
      <c r="W232">
        <v>6.98</v>
      </c>
      <c r="X232">
        <v>1.06</v>
      </c>
      <c r="Y232">
        <v>1.37</v>
      </c>
      <c r="Z232">
        <v>5</v>
      </c>
      <c r="AA232" t="s">
        <v>5529</v>
      </c>
      <c r="AB232">
        <v>2</v>
      </c>
      <c r="AC232">
        <v>11</v>
      </c>
      <c r="AD232">
        <v>2</v>
      </c>
      <c r="AF232" t="s">
        <v>5534</v>
      </c>
      <c r="AI232">
        <v>0</v>
      </c>
      <c r="AJ232">
        <v>0</v>
      </c>
      <c r="AK232" t="s">
        <v>6798</v>
      </c>
      <c r="AL232" t="s">
        <v>6798</v>
      </c>
      <c r="AM232" t="s">
        <v>6856</v>
      </c>
    </row>
    <row r="233" spans="1:39">
      <c r="A233" t="s">
        <v>5613</v>
      </c>
      <c r="B233" t="s">
        <v>4965</v>
      </c>
      <c r="C233" t="s">
        <v>4967</v>
      </c>
      <c r="D233">
        <v>120</v>
      </c>
      <c r="E233" t="s">
        <v>4970</v>
      </c>
      <c r="F233">
        <v>6.92</v>
      </c>
      <c r="K233" t="s">
        <v>5283</v>
      </c>
      <c r="M233" t="s">
        <v>6129</v>
      </c>
      <c r="N233">
        <v>8</v>
      </c>
      <c r="O233" t="s">
        <v>6198</v>
      </c>
      <c r="P233" t="s">
        <v>6286</v>
      </c>
      <c r="Q233">
        <v>5</v>
      </c>
      <c r="R233">
        <v>4</v>
      </c>
      <c r="S233">
        <v>-0.46</v>
      </c>
      <c r="T233">
        <v>5.88</v>
      </c>
      <c r="U233">
        <v>649.47</v>
      </c>
      <c r="V233">
        <v>145.77</v>
      </c>
      <c r="W233">
        <v>6.11</v>
      </c>
      <c r="X233">
        <v>0.76</v>
      </c>
      <c r="Y233">
        <v>1.38</v>
      </c>
      <c r="Z233">
        <v>5</v>
      </c>
      <c r="AA233" t="s">
        <v>5529</v>
      </c>
      <c r="AB233">
        <v>2</v>
      </c>
      <c r="AC233">
        <v>10</v>
      </c>
      <c r="AD233">
        <v>2</v>
      </c>
      <c r="AF233" t="s">
        <v>5534</v>
      </c>
      <c r="AI233">
        <v>0</v>
      </c>
      <c r="AJ233">
        <v>0</v>
      </c>
      <c r="AK233" t="s">
        <v>6798</v>
      </c>
      <c r="AL233" t="s">
        <v>6798</v>
      </c>
      <c r="AM233" t="s">
        <v>6856</v>
      </c>
    </row>
    <row r="234" spans="1:39">
      <c r="A234" t="s">
        <v>5751</v>
      </c>
      <c r="B234" t="s">
        <v>4965</v>
      </c>
      <c r="C234" t="s">
        <v>4967</v>
      </c>
      <c r="D234">
        <v>120</v>
      </c>
      <c r="E234" t="s">
        <v>4970</v>
      </c>
      <c r="F234">
        <v>6.92</v>
      </c>
      <c r="K234" t="s">
        <v>5283</v>
      </c>
      <c r="M234" t="s">
        <v>6126</v>
      </c>
      <c r="N234">
        <v>8</v>
      </c>
      <c r="O234" t="s">
        <v>6195</v>
      </c>
      <c r="P234" t="s">
        <v>6424</v>
      </c>
      <c r="Q234">
        <v>2</v>
      </c>
      <c r="R234">
        <v>2</v>
      </c>
      <c r="S234">
        <v>0.32</v>
      </c>
      <c r="T234">
        <v>4.75</v>
      </c>
      <c r="U234">
        <v>495.26</v>
      </c>
      <c r="V234">
        <v>74.59999999999999</v>
      </c>
      <c r="W234">
        <v>5.89</v>
      </c>
      <c r="X234">
        <v>1.02</v>
      </c>
      <c r="Y234">
        <v>0</v>
      </c>
      <c r="Z234">
        <v>3</v>
      </c>
      <c r="AA234" t="s">
        <v>5529</v>
      </c>
      <c r="AB234">
        <v>1</v>
      </c>
      <c r="AC234">
        <v>7</v>
      </c>
      <c r="AD234">
        <v>3.658857142857143</v>
      </c>
      <c r="AF234" t="s">
        <v>5534</v>
      </c>
      <c r="AI234">
        <v>0</v>
      </c>
      <c r="AJ234">
        <v>0</v>
      </c>
      <c r="AK234" t="s">
        <v>6808</v>
      </c>
      <c r="AL234" t="s">
        <v>6808</v>
      </c>
      <c r="AM234" t="s">
        <v>6856</v>
      </c>
    </row>
    <row r="235" spans="1:39">
      <c r="A235" t="s">
        <v>5751</v>
      </c>
      <c r="B235" t="s">
        <v>4965</v>
      </c>
      <c r="C235" t="s">
        <v>4967</v>
      </c>
      <c r="D235">
        <v>120</v>
      </c>
      <c r="E235" t="s">
        <v>4970</v>
      </c>
      <c r="F235">
        <v>6.92</v>
      </c>
      <c r="K235" t="s">
        <v>5283</v>
      </c>
      <c r="M235" t="s">
        <v>6120</v>
      </c>
      <c r="N235">
        <v>8</v>
      </c>
      <c r="O235" t="s">
        <v>6186</v>
      </c>
      <c r="P235" t="s">
        <v>6424</v>
      </c>
      <c r="Q235">
        <v>2</v>
      </c>
      <c r="R235">
        <v>2</v>
      </c>
      <c r="S235">
        <v>0.32</v>
      </c>
      <c r="T235">
        <v>4.75</v>
      </c>
      <c r="U235">
        <v>495.26</v>
      </c>
      <c r="V235">
        <v>74.59999999999999</v>
      </c>
      <c r="W235">
        <v>5.89</v>
      </c>
      <c r="X235">
        <v>1.02</v>
      </c>
      <c r="Y235">
        <v>0</v>
      </c>
      <c r="Z235">
        <v>3</v>
      </c>
      <c r="AA235" t="s">
        <v>5529</v>
      </c>
      <c r="AB235">
        <v>1</v>
      </c>
      <c r="AC235">
        <v>7</v>
      </c>
      <c r="AD235">
        <v>3.658857142857143</v>
      </c>
      <c r="AF235" t="s">
        <v>5534</v>
      </c>
      <c r="AI235">
        <v>0</v>
      </c>
      <c r="AJ235">
        <v>0</v>
      </c>
      <c r="AK235" t="s">
        <v>6801</v>
      </c>
      <c r="AL235" t="s">
        <v>6801</v>
      </c>
      <c r="AM235" t="s">
        <v>6856</v>
      </c>
    </row>
    <row r="236" spans="1:39">
      <c r="A236" t="s">
        <v>5751</v>
      </c>
      <c r="B236" t="s">
        <v>4965</v>
      </c>
      <c r="C236" t="s">
        <v>4967</v>
      </c>
      <c r="D236">
        <v>120</v>
      </c>
      <c r="E236" t="s">
        <v>4970</v>
      </c>
      <c r="F236">
        <v>6.92</v>
      </c>
      <c r="K236" t="s">
        <v>5283</v>
      </c>
      <c r="M236" t="s">
        <v>5291</v>
      </c>
      <c r="N236">
        <v>8</v>
      </c>
      <c r="O236" t="s">
        <v>5336</v>
      </c>
      <c r="P236" t="s">
        <v>6424</v>
      </c>
      <c r="Q236">
        <v>2</v>
      </c>
      <c r="R236">
        <v>2</v>
      </c>
      <c r="S236">
        <v>0.32</v>
      </c>
      <c r="T236">
        <v>4.75</v>
      </c>
      <c r="U236">
        <v>495.26</v>
      </c>
      <c r="V236">
        <v>74.59999999999999</v>
      </c>
      <c r="W236">
        <v>5.89</v>
      </c>
      <c r="X236">
        <v>1.02</v>
      </c>
      <c r="Y236">
        <v>0</v>
      </c>
      <c r="Z236">
        <v>3</v>
      </c>
      <c r="AA236" t="s">
        <v>5529</v>
      </c>
      <c r="AB236">
        <v>1</v>
      </c>
      <c r="AC236">
        <v>7</v>
      </c>
      <c r="AD236">
        <v>3.658857142857143</v>
      </c>
      <c r="AF236" t="s">
        <v>5534</v>
      </c>
      <c r="AI236">
        <v>0</v>
      </c>
      <c r="AJ236">
        <v>0</v>
      </c>
      <c r="AK236" t="s">
        <v>5543</v>
      </c>
      <c r="AL236" t="s">
        <v>5543</v>
      </c>
      <c r="AM236" t="s">
        <v>6856</v>
      </c>
    </row>
    <row r="237" spans="1:39">
      <c r="A237" t="s">
        <v>5751</v>
      </c>
      <c r="B237" t="s">
        <v>4965</v>
      </c>
      <c r="C237" t="s">
        <v>4967</v>
      </c>
      <c r="D237">
        <v>120</v>
      </c>
      <c r="E237" t="s">
        <v>4970</v>
      </c>
      <c r="F237">
        <v>6.92</v>
      </c>
      <c r="K237" t="s">
        <v>5283</v>
      </c>
      <c r="L237" t="s">
        <v>5284</v>
      </c>
      <c r="M237" t="s">
        <v>5320</v>
      </c>
      <c r="N237">
        <v>9</v>
      </c>
      <c r="O237" t="s">
        <v>5372</v>
      </c>
      <c r="P237" t="s">
        <v>6424</v>
      </c>
      <c r="Q237">
        <v>2</v>
      </c>
      <c r="R237">
        <v>2</v>
      </c>
      <c r="S237">
        <v>0.32</v>
      </c>
      <c r="T237">
        <v>4.75</v>
      </c>
      <c r="U237">
        <v>495.26</v>
      </c>
      <c r="V237">
        <v>74.59999999999999</v>
      </c>
      <c r="W237">
        <v>5.89</v>
      </c>
      <c r="X237">
        <v>1.02</v>
      </c>
      <c r="Y237">
        <v>0</v>
      </c>
      <c r="Z237">
        <v>3</v>
      </c>
      <c r="AA237" t="s">
        <v>5529</v>
      </c>
      <c r="AB237">
        <v>1</v>
      </c>
      <c r="AC237">
        <v>7</v>
      </c>
      <c r="AD237">
        <v>3.658857142857143</v>
      </c>
      <c r="AF237" t="s">
        <v>5534</v>
      </c>
      <c r="AI237">
        <v>0</v>
      </c>
      <c r="AJ237">
        <v>0</v>
      </c>
      <c r="AK237" t="s">
        <v>5571</v>
      </c>
      <c r="AL237" t="s">
        <v>5571</v>
      </c>
      <c r="AM237" t="s">
        <v>6856</v>
      </c>
    </row>
    <row r="238" spans="1:39">
      <c r="A238" t="s">
        <v>5752</v>
      </c>
      <c r="B238" t="s">
        <v>4965</v>
      </c>
      <c r="C238" t="s">
        <v>4967</v>
      </c>
      <c r="D238">
        <v>120</v>
      </c>
      <c r="E238" t="s">
        <v>4970</v>
      </c>
      <c r="F238">
        <v>6.92</v>
      </c>
      <c r="K238" t="s">
        <v>5283</v>
      </c>
      <c r="M238" t="s">
        <v>6121</v>
      </c>
      <c r="N238">
        <v>8</v>
      </c>
      <c r="O238" t="s">
        <v>6189</v>
      </c>
      <c r="P238" t="s">
        <v>6425</v>
      </c>
      <c r="Q238">
        <v>9</v>
      </c>
      <c r="R238">
        <v>5</v>
      </c>
      <c r="S238">
        <v>-2.29</v>
      </c>
      <c r="T238">
        <v>1.68</v>
      </c>
      <c r="U238">
        <v>686.74</v>
      </c>
      <c r="V238">
        <v>204.85</v>
      </c>
      <c r="W238">
        <v>3.43</v>
      </c>
      <c r="X238">
        <v>2.96</v>
      </c>
      <c r="Y238">
        <v>6.39</v>
      </c>
      <c r="Z238">
        <v>4</v>
      </c>
      <c r="AA238" t="s">
        <v>5529</v>
      </c>
      <c r="AB238">
        <v>1</v>
      </c>
      <c r="AC238">
        <v>13</v>
      </c>
      <c r="AD238">
        <v>3</v>
      </c>
      <c r="AF238" t="s">
        <v>5534</v>
      </c>
      <c r="AI238">
        <v>0</v>
      </c>
      <c r="AJ238">
        <v>0</v>
      </c>
      <c r="AK238" t="s">
        <v>6804</v>
      </c>
      <c r="AL238" t="s">
        <v>6804</v>
      </c>
      <c r="AM238" t="s">
        <v>6856</v>
      </c>
    </row>
    <row r="239" spans="1:39">
      <c r="A239" t="s">
        <v>5753</v>
      </c>
      <c r="B239" t="s">
        <v>4965</v>
      </c>
      <c r="C239" t="s">
        <v>4967</v>
      </c>
      <c r="D239">
        <v>120</v>
      </c>
      <c r="E239" t="s">
        <v>4970</v>
      </c>
      <c r="F239">
        <v>6.92</v>
      </c>
      <c r="K239" t="s">
        <v>5283</v>
      </c>
      <c r="M239" t="s">
        <v>6123</v>
      </c>
      <c r="N239">
        <v>8</v>
      </c>
      <c r="O239" t="s">
        <v>6190</v>
      </c>
      <c r="P239" t="s">
        <v>6426</v>
      </c>
      <c r="Q239">
        <v>3</v>
      </c>
      <c r="R239">
        <v>1</v>
      </c>
      <c r="S239">
        <v>4.01</v>
      </c>
      <c r="T239">
        <v>7.64</v>
      </c>
      <c r="U239">
        <v>558.67</v>
      </c>
      <c r="V239">
        <v>46.53</v>
      </c>
      <c r="W239">
        <v>9.039999999999999</v>
      </c>
      <c r="X239">
        <v>3.16</v>
      </c>
      <c r="Y239">
        <v>0</v>
      </c>
      <c r="Z239">
        <v>6</v>
      </c>
      <c r="AA239" t="s">
        <v>5529</v>
      </c>
      <c r="AB239">
        <v>2</v>
      </c>
      <c r="AC239">
        <v>9</v>
      </c>
      <c r="AD239">
        <v>2.833333333333333</v>
      </c>
      <c r="AF239" t="s">
        <v>5534</v>
      </c>
      <c r="AI239">
        <v>0</v>
      </c>
      <c r="AJ239">
        <v>0</v>
      </c>
      <c r="AK239" t="s">
        <v>6805</v>
      </c>
      <c r="AL239" t="s">
        <v>6805</v>
      </c>
      <c r="AM239" t="s">
        <v>6856</v>
      </c>
    </row>
    <row r="240" spans="1:39">
      <c r="A240" t="s">
        <v>5754</v>
      </c>
      <c r="B240" t="s">
        <v>4965</v>
      </c>
      <c r="C240" t="s">
        <v>4967</v>
      </c>
      <c r="D240">
        <v>120</v>
      </c>
      <c r="E240" t="s">
        <v>4970</v>
      </c>
      <c r="F240">
        <v>6.92</v>
      </c>
      <c r="K240" t="s">
        <v>5283</v>
      </c>
      <c r="L240" t="s">
        <v>5284</v>
      </c>
      <c r="M240" t="s">
        <v>6121</v>
      </c>
      <c r="N240">
        <v>9</v>
      </c>
      <c r="O240" t="s">
        <v>6187</v>
      </c>
      <c r="P240" t="s">
        <v>6427</v>
      </c>
      <c r="Q240">
        <v>6</v>
      </c>
      <c r="R240">
        <v>3</v>
      </c>
      <c r="S240">
        <v>-0.28</v>
      </c>
      <c r="T240">
        <v>1.7</v>
      </c>
      <c r="U240">
        <v>528.59</v>
      </c>
      <c r="V240">
        <v>138.09</v>
      </c>
      <c r="W240">
        <v>2.86</v>
      </c>
      <c r="X240">
        <v>4.31</v>
      </c>
      <c r="Y240">
        <v>4.78</v>
      </c>
      <c r="Z240">
        <v>4</v>
      </c>
      <c r="AA240" t="s">
        <v>5529</v>
      </c>
      <c r="AB240">
        <v>1</v>
      </c>
      <c r="AC240">
        <v>7</v>
      </c>
      <c r="AD240">
        <v>3.166666666666667</v>
      </c>
      <c r="AF240" t="s">
        <v>5534</v>
      </c>
      <c r="AI240">
        <v>0</v>
      </c>
      <c r="AJ240">
        <v>0</v>
      </c>
      <c r="AK240" t="s">
        <v>6802</v>
      </c>
      <c r="AL240" t="s">
        <v>6802</v>
      </c>
      <c r="AM240" t="s">
        <v>6856</v>
      </c>
    </row>
    <row r="241" spans="1:39">
      <c r="A241" t="s">
        <v>5755</v>
      </c>
      <c r="B241" t="s">
        <v>4965</v>
      </c>
      <c r="C241" t="s">
        <v>4967</v>
      </c>
      <c r="D241">
        <v>120</v>
      </c>
      <c r="E241" t="s">
        <v>4970</v>
      </c>
      <c r="F241">
        <v>6.92</v>
      </c>
      <c r="K241" t="s">
        <v>5283</v>
      </c>
      <c r="M241" t="s">
        <v>6133</v>
      </c>
      <c r="N241">
        <v>8</v>
      </c>
      <c r="O241" t="s">
        <v>6203</v>
      </c>
      <c r="P241" t="s">
        <v>6428</v>
      </c>
      <c r="Q241">
        <v>9</v>
      </c>
      <c r="R241">
        <v>1</v>
      </c>
      <c r="S241">
        <v>4.12</v>
      </c>
      <c r="T241">
        <v>7.05</v>
      </c>
      <c r="U241">
        <v>643.66</v>
      </c>
      <c r="V241">
        <v>129.7</v>
      </c>
      <c r="W241">
        <v>7.08</v>
      </c>
      <c r="X241">
        <v>4.41</v>
      </c>
      <c r="Y241">
        <v>0</v>
      </c>
      <c r="Z241">
        <v>4</v>
      </c>
      <c r="AA241" t="s">
        <v>5529</v>
      </c>
      <c r="AB241">
        <v>2</v>
      </c>
      <c r="AC241">
        <v>16</v>
      </c>
      <c r="AD241">
        <v>1.833333333333333</v>
      </c>
      <c r="AF241" t="s">
        <v>5534</v>
      </c>
      <c r="AI241">
        <v>0</v>
      </c>
      <c r="AJ241">
        <v>0</v>
      </c>
      <c r="AK241" t="s">
        <v>6813</v>
      </c>
      <c r="AL241" t="s">
        <v>6813</v>
      </c>
      <c r="AM241" t="s">
        <v>6856</v>
      </c>
    </row>
    <row r="242" spans="1:39">
      <c r="A242" t="s">
        <v>5756</v>
      </c>
      <c r="B242" t="s">
        <v>4965</v>
      </c>
      <c r="C242" t="s">
        <v>4967</v>
      </c>
      <c r="D242">
        <v>120</v>
      </c>
      <c r="E242" t="s">
        <v>4970</v>
      </c>
      <c r="F242">
        <v>6.92</v>
      </c>
      <c r="K242" t="s">
        <v>5283</v>
      </c>
      <c r="M242" t="s">
        <v>6123</v>
      </c>
      <c r="N242">
        <v>8</v>
      </c>
      <c r="O242" t="s">
        <v>6190</v>
      </c>
      <c r="P242" t="s">
        <v>6429</v>
      </c>
      <c r="Q242">
        <v>5</v>
      </c>
      <c r="R242">
        <v>3</v>
      </c>
      <c r="S242">
        <v>2.59</v>
      </c>
      <c r="T242">
        <v>6.22</v>
      </c>
      <c r="U242">
        <v>572.6799999999999</v>
      </c>
      <c r="V242">
        <v>86.98999999999999</v>
      </c>
      <c r="W242">
        <v>8.31</v>
      </c>
      <c r="X242">
        <v>3.16</v>
      </c>
      <c r="Y242">
        <v>0</v>
      </c>
      <c r="Z242">
        <v>6</v>
      </c>
      <c r="AA242" t="s">
        <v>5529</v>
      </c>
      <c r="AB242">
        <v>2</v>
      </c>
      <c r="AC242">
        <v>9</v>
      </c>
      <c r="AD242">
        <v>2.871666666666667</v>
      </c>
      <c r="AF242" t="s">
        <v>5534</v>
      </c>
      <c r="AI242">
        <v>0</v>
      </c>
      <c r="AJ242">
        <v>0</v>
      </c>
      <c r="AK242" t="s">
        <v>6805</v>
      </c>
      <c r="AL242" t="s">
        <v>6805</v>
      </c>
      <c r="AM242" t="s">
        <v>6856</v>
      </c>
    </row>
    <row r="243" spans="1:39">
      <c r="A243" t="s">
        <v>5757</v>
      </c>
      <c r="B243" t="s">
        <v>4965</v>
      </c>
      <c r="C243" t="s">
        <v>4967</v>
      </c>
      <c r="D243">
        <v>120</v>
      </c>
      <c r="E243" t="s">
        <v>4970</v>
      </c>
      <c r="F243">
        <v>6.92</v>
      </c>
      <c r="K243" t="s">
        <v>5283</v>
      </c>
      <c r="M243" t="s">
        <v>6123</v>
      </c>
      <c r="N243">
        <v>8</v>
      </c>
      <c r="O243" t="s">
        <v>6190</v>
      </c>
      <c r="P243" t="s">
        <v>6430</v>
      </c>
      <c r="Q243">
        <v>5</v>
      </c>
      <c r="R243">
        <v>1</v>
      </c>
      <c r="S243">
        <v>3.38</v>
      </c>
      <c r="T243">
        <v>7.01</v>
      </c>
      <c r="U243">
        <v>600.74</v>
      </c>
      <c r="V243">
        <v>64.98999999999999</v>
      </c>
      <c r="W243">
        <v>8.92</v>
      </c>
      <c r="X243">
        <v>3.16</v>
      </c>
      <c r="Y243">
        <v>0</v>
      </c>
      <c r="Z243">
        <v>6</v>
      </c>
      <c r="AA243" t="s">
        <v>5529</v>
      </c>
      <c r="AB243">
        <v>2</v>
      </c>
      <c r="AC243">
        <v>11</v>
      </c>
      <c r="AD243">
        <v>3.143333333333334</v>
      </c>
      <c r="AF243" t="s">
        <v>5534</v>
      </c>
      <c r="AI243">
        <v>0</v>
      </c>
      <c r="AJ243">
        <v>0</v>
      </c>
      <c r="AK243" t="s">
        <v>6805</v>
      </c>
      <c r="AL243" t="s">
        <v>6805</v>
      </c>
      <c r="AM243" t="s">
        <v>6856</v>
      </c>
    </row>
    <row r="244" spans="1:39">
      <c r="A244" t="s">
        <v>5758</v>
      </c>
      <c r="B244" t="s">
        <v>4965</v>
      </c>
      <c r="C244" t="s">
        <v>4967</v>
      </c>
      <c r="D244">
        <v>120</v>
      </c>
      <c r="E244" t="s">
        <v>4970</v>
      </c>
      <c r="F244">
        <v>6.92</v>
      </c>
      <c r="K244" t="s">
        <v>5283</v>
      </c>
      <c r="L244" t="s">
        <v>5284</v>
      </c>
      <c r="M244" t="s">
        <v>6121</v>
      </c>
      <c r="N244">
        <v>9</v>
      </c>
      <c r="O244" t="s">
        <v>6187</v>
      </c>
      <c r="P244" t="s">
        <v>6431</v>
      </c>
      <c r="Q244">
        <v>6</v>
      </c>
      <c r="R244">
        <v>3</v>
      </c>
      <c r="S244">
        <v>1.8</v>
      </c>
      <c r="T244">
        <v>3.77</v>
      </c>
      <c r="U244">
        <v>604.6900000000001</v>
      </c>
      <c r="V244">
        <v>138.09</v>
      </c>
      <c r="W244">
        <v>4.52</v>
      </c>
      <c r="X244">
        <v>4.35</v>
      </c>
      <c r="Y244">
        <v>4.2</v>
      </c>
      <c r="Z244">
        <v>5</v>
      </c>
      <c r="AA244" t="s">
        <v>5529</v>
      </c>
      <c r="AB244">
        <v>1</v>
      </c>
      <c r="AC244">
        <v>8</v>
      </c>
      <c r="AD244">
        <v>2.781666666666667</v>
      </c>
      <c r="AF244" t="s">
        <v>5534</v>
      </c>
      <c r="AI244">
        <v>0</v>
      </c>
      <c r="AJ244">
        <v>0</v>
      </c>
      <c r="AK244" t="s">
        <v>6802</v>
      </c>
      <c r="AL244" t="s">
        <v>6802</v>
      </c>
      <c r="AM244" t="s">
        <v>6856</v>
      </c>
    </row>
    <row r="245" spans="1:39">
      <c r="A245" t="s">
        <v>5753</v>
      </c>
      <c r="B245" t="s">
        <v>4965</v>
      </c>
      <c r="C245" t="s">
        <v>4967</v>
      </c>
      <c r="D245">
        <v>120.23</v>
      </c>
      <c r="E245" t="s">
        <v>4970</v>
      </c>
      <c r="F245">
        <v>6.92</v>
      </c>
      <c r="K245" t="s">
        <v>5283</v>
      </c>
      <c r="L245" t="s">
        <v>5284</v>
      </c>
      <c r="M245" t="s">
        <v>6124</v>
      </c>
      <c r="N245">
        <v>9</v>
      </c>
      <c r="O245" t="s">
        <v>6191</v>
      </c>
      <c r="P245" t="s">
        <v>6426</v>
      </c>
      <c r="Q245">
        <v>3</v>
      </c>
      <c r="R245">
        <v>1</v>
      </c>
      <c r="S245">
        <v>4.01</v>
      </c>
      <c r="T245">
        <v>7.64</v>
      </c>
      <c r="U245">
        <v>558.67</v>
      </c>
      <c r="V245">
        <v>46.53</v>
      </c>
      <c r="W245">
        <v>9.039999999999999</v>
      </c>
      <c r="X245">
        <v>3.16</v>
      </c>
      <c r="Y245">
        <v>0</v>
      </c>
      <c r="Z245">
        <v>6</v>
      </c>
      <c r="AA245" t="s">
        <v>5529</v>
      </c>
      <c r="AB245">
        <v>2</v>
      </c>
      <c r="AC245">
        <v>9</v>
      </c>
      <c r="AD245">
        <v>2.833333333333333</v>
      </c>
      <c r="AF245" t="s">
        <v>5534</v>
      </c>
      <c r="AI245">
        <v>0</v>
      </c>
      <c r="AJ245">
        <v>0</v>
      </c>
      <c r="AK245" t="s">
        <v>6806</v>
      </c>
      <c r="AL245" t="s">
        <v>6806</v>
      </c>
      <c r="AM245" t="s">
        <v>6856</v>
      </c>
    </row>
    <row r="246" spans="1:39">
      <c r="A246" t="s">
        <v>5757</v>
      </c>
      <c r="B246" t="s">
        <v>4965</v>
      </c>
      <c r="C246" t="s">
        <v>4967</v>
      </c>
      <c r="D246">
        <v>120.23</v>
      </c>
      <c r="E246" t="s">
        <v>4970</v>
      </c>
      <c r="F246">
        <v>6.92</v>
      </c>
      <c r="K246" t="s">
        <v>5283</v>
      </c>
      <c r="L246" t="s">
        <v>5284</v>
      </c>
      <c r="M246" t="s">
        <v>6124</v>
      </c>
      <c r="N246">
        <v>9</v>
      </c>
      <c r="O246" t="s">
        <v>6191</v>
      </c>
      <c r="P246" t="s">
        <v>6430</v>
      </c>
      <c r="Q246">
        <v>5</v>
      </c>
      <c r="R246">
        <v>1</v>
      </c>
      <c r="S246">
        <v>3.38</v>
      </c>
      <c r="T246">
        <v>7.01</v>
      </c>
      <c r="U246">
        <v>600.74</v>
      </c>
      <c r="V246">
        <v>64.98999999999999</v>
      </c>
      <c r="W246">
        <v>8.92</v>
      </c>
      <c r="X246">
        <v>3.16</v>
      </c>
      <c r="Y246">
        <v>0</v>
      </c>
      <c r="Z246">
        <v>6</v>
      </c>
      <c r="AA246" t="s">
        <v>5529</v>
      </c>
      <c r="AB246">
        <v>2</v>
      </c>
      <c r="AC246">
        <v>11</v>
      </c>
      <c r="AD246">
        <v>3.143333333333334</v>
      </c>
      <c r="AF246" t="s">
        <v>5534</v>
      </c>
      <c r="AI246">
        <v>0</v>
      </c>
      <c r="AJ246">
        <v>0</v>
      </c>
      <c r="AK246" t="s">
        <v>6806</v>
      </c>
      <c r="AL246" t="s">
        <v>6806</v>
      </c>
      <c r="AM246" t="s">
        <v>6856</v>
      </c>
    </row>
    <row r="247" spans="1:39">
      <c r="A247" t="s">
        <v>5759</v>
      </c>
      <c r="B247" t="s">
        <v>4965</v>
      </c>
      <c r="C247" t="s">
        <v>4967</v>
      </c>
      <c r="D247">
        <v>120.23</v>
      </c>
      <c r="E247" t="s">
        <v>4970</v>
      </c>
      <c r="F247">
        <v>6.92</v>
      </c>
      <c r="K247" t="s">
        <v>5283</v>
      </c>
      <c r="L247" t="s">
        <v>5284</v>
      </c>
      <c r="M247" t="s">
        <v>6124</v>
      </c>
      <c r="N247">
        <v>9</v>
      </c>
      <c r="O247" t="s">
        <v>6191</v>
      </c>
      <c r="P247" t="s">
        <v>6432</v>
      </c>
      <c r="Q247">
        <v>5</v>
      </c>
      <c r="R247">
        <v>3</v>
      </c>
      <c r="S247">
        <v>2.68</v>
      </c>
      <c r="T247">
        <v>6.39</v>
      </c>
      <c r="U247">
        <v>558.66</v>
      </c>
      <c r="V247">
        <v>86.98999999999999</v>
      </c>
      <c r="W247">
        <v>8.44</v>
      </c>
      <c r="X247">
        <v>2.67</v>
      </c>
      <c r="Y247">
        <v>0</v>
      </c>
      <c r="Z247">
        <v>6</v>
      </c>
      <c r="AA247" t="s">
        <v>5529</v>
      </c>
      <c r="AB247">
        <v>2</v>
      </c>
      <c r="AC247">
        <v>8</v>
      </c>
      <c r="AD247">
        <v>2.826666666666667</v>
      </c>
      <c r="AF247" t="s">
        <v>5534</v>
      </c>
      <c r="AI247">
        <v>0</v>
      </c>
      <c r="AJ247">
        <v>0</v>
      </c>
      <c r="AK247" t="s">
        <v>6806</v>
      </c>
      <c r="AL247" t="s">
        <v>6806</v>
      </c>
      <c r="AM247" t="s">
        <v>6856</v>
      </c>
    </row>
    <row r="248" spans="1:39">
      <c r="A248" t="s">
        <v>5760</v>
      </c>
      <c r="B248" t="s">
        <v>4965</v>
      </c>
      <c r="C248" t="s">
        <v>4967</v>
      </c>
      <c r="D248">
        <v>121</v>
      </c>
      <c r="E248" t="s">
        <v>4970</v>
      </c>
      <c r="F248">
        <v>6.92</v>
      </c>
      <c r="K248" t="s">
        <v>5283</v>
      </c>
      <c r="L248" t="s">
        <v>5284</v>
      </c>
      <c r="M248" t="s">
        <v>5299</v>
      </c>
      <c r="N248">
        <v>9</v>
      </c>
      <c r="O248" t="s">
        <v>5347</v>
      </c>
      <c r="P248" t="s">
        <v>6433</v>
      </c>
      <c r="Q248">
        <v>5</v>
      </c>
      <c r="R248">
        <v>1</v>
      </c>
      <c r="S248">
        <v>3.9</v>
      </c>
      <c r="T248">
        <v>7.02</v>
      </c>
      <c r="U248">
        <v>454.55</v>
      </c>
      <c r="V248">
        <v>66.56999999999999</v>
      </c>
      <c r="W248">
        <v>7.07</v>
      </c>
      <c r="X248">
        <v>3.07</v>
      </c>
      <c r="Y248">
        <v>3.58</v>
      </c>
      <c r="Z248">
        <v>5</v>
      </c>
      <c r="AA248" t="s">
        <v>5529</v>
      </c>
      <c r="AB248">
        <v>1</v>
      </c>
      <c r="AC248">
        <v>4</v>
      </c>
      <c r="AD248">
        <v>3.207976190476191</v>
      </c>
      <c r="AF248" t="s">
        <v>5534</v>
      </c>
      <c r="AI248">
        <v>0</v>
      </c>
      <c r="AJ248">
        <v>0</v>
      </c>
      <c r="AK248" t="s">
        <v>5553</v>
      </c>
      <c r="AL248" t="s">
        <v>5553</v>
      </c>
      <c r="AM248" t="s">
        <v>6856</v>
      </c>
    </row>
    <row r="249" spans="1:39">
      <c r="A249" t="s">
        <v>5761</v>
      </c>
      <c r="B249" t="s">
        <v>4965</v>
      </c>
      <c r="C249" t="s">
        <v>4967</v>
      </c>
      <c r="D249">
        <v>128.82</v>
      </c>
      <c r="E249" t="s">
        <v>4970</v>
      </c>
      <c r="F249">
        <v>6.89</v>
      </c>
      <c r="K249" t="s">
        <v>5283</v>
      </c>
      <c r="L249" t="s">
        <v>5284</v>
      </c>
      <c r="M249" t="s">
        <v>6124</v>
      </c>
      <c r="N249">
        <v>9</v>
      </c>
      <c r="O249" t="s">
        <v>6191</v>
      </c>
      <c r="P249" t="s">
        <v>6434</v>
      </c>
      <c r="Q249">
        <v>3</v>
      </c>
      <c r="R249">
        <v>1</v>
      </c>
      <c r="S249">
        <v>5.53</v>
      </c>
      <c r="T249">
        <v>9.199999999999999</v>
      </c>
      <c r="U249">
        <v>620.34</v>
      </c>
      <c r="V249">
        <v>59.67</v>
      </c>
      <c r="W249">
        <v>9.119999999999999</v>
      </c>
      <c r="X249">
        <v>2.98</v>
      </c>
      <c r="Y249">
        <v>0</v>
      </c>
      <c r="Z249">
        <v>5</v>
      </c>
      <c r="AA249" t="s">
        <v>5529</v>
      </c>
      <c r="AB249">
        <v>2</v>
      </c>
      <c r="AC249">
        <v>8</v>
      </c>
      <c r="AD249">
        <v>2.833333333333333</v>
      </c>
      <c r="AF249" t="s">
        <v>5534</v>
      </c>
      <c r="AI249">
        <v>0</v>
      </c>
      <c r="AJ249">
        <v>0</v>
      </c>
      <c r="AK249" t="s">
        <v>6806</v>
      </c>
      <c r="AL249" t="s">
        <v>6806</v>
      </c>
      <c r="AM249" t="s">
        <v>6856</v>
      </c>
    </row>
    <row r="250" spans="1:39">
      <c r="A250" t="s">
        <v>5762</v>
      </c>
      <c r="B250" t="s">
        <v>4965</v>
      </c>
      <c r="C250" t="s">
        <v>4967</v>
      </c>
      <c r="D250">
        <v>130</v>
      </c>
      <c r="E250" t="s">
        <v>4970</v>
      </c>
      <c r="F250">
        <v>6.89</v>
      </c>
      <c r="K250" t="s">
        <v>5283</v>
      </c>
      <c r="M250" t="s">
        <v>6121</v>
      </c>
      <c r="N250">
        <v>8</v>
      </c>
      <c r="O250" t="s">
        <v>6189</v>
      </c>
      <c r="P250" t="s">
        <v>6435</v>
      </c>
      <c r="Q250">
        <v>7</v>
      </c>
      <c r="R250">
        <v>3</v>
      </c>
      <c r="S250">
        <v>-0.09</v>
      </c>
      <c r="T250">
        <v>2.56</v>
      </c>
      <c r="U250">
        <v>584.7</v>
      </c>
      <c r="V250">
        <v>133.8</v>
      </c>
      <c r="W250">
        <v>2.61</v>
      </c>
      <c r="X250">
        <v>4.34</v>
      </c>
      <c r="Y250">
        <v>10.71</v>
      </c>
      <c r="Z250">
        <v>3</v>
      </c>
      <c r="AA250" t="s">
        <v>5529</v>
      </c>
      <c r="AB250">
        <v>1</v>
      </c>
      <c r="AC250">
        <v>10</v>
      </c>
      <c r="AD250">
        <v>2.166666666666667</v>
      </c>
      <c r="AF250" t="s">
        <v>5535</v>
      </c>
      <c r="AI250">
        <v>0</v>
      </c>
      <c r="AJ250">
        <v>0</v>
      </c>
      <c r="AK250" t="s">
        <v>6804</v>
      </c>
      <c r="AL250" t="s">
        <v>6804</v>
      </c>
      <c r="AM250" t="s">
        <v>6856</v>
      </c>
    </row>
    <row r="251" spans="1:39">
      <c r="A251" t="s">
        <v>5761</v>
      </c>
      <c r="B251" t="s">
        <v>4965</v>
      </c>
      <c r="C251" t="s">
        <v>4967</v>
      </c>
      <c r="D251">
        <v>130</v>
      </c>
      <c r="E251" t="s">
        <v>4970</v>
      </c>
      <c r="F251">
        <v>6.89</v>
      </c>
      <c r="K251" t="s">
        <v>5283</v>
      </c>
      <c r="M251" t="s">
        <v>6123</v>
      </c>
      <c r="N251">
        <v>8</v>
      </c>
      <c r="O251" t="s">
        <v>6190</v>
      </c>
      <c r="P251" t="s">
        <v>6434</v>
      </c>
      <c r="Q251">
        <v>3</v>
      </c>
      <c r="R251">
        <v>1</v>
      </c>
      <c r="S251">
        <v>5.53</v>
      </c>
      <c r="T251">
        <v>9.199999999999999</v>
      </c>
      <c r="U251">
        <v>620.34</v>
      </c>
      <c r="V251">
        <v>59.67</v>
      </c>
      <c r="W251">
        <v>9.119999999999999</v>
      </c>
      <c r="X251">
        <v>2.98</v>
      </c>
      <c r="Y251">
        <v>0</v>
      </c>
      <c r="Z251">
        <v>5</v>
      </c>
      <c r="AA251" t="s">
        <v>5529</v>
      </c>
      <c r="AB251">
        <v>2</v>
      </c>
      <c r="AC251">
        <v>8</v>
      </c>
      <c r="AD251">
        <v>2.833333333333333</v>
      </c>
      <c r="AF251" t="s">
        <v>5534</v>
      </c>
      <c r="AI251">
        <v>0</v>
      </c>
      <c r="AJ251">
        <v>0</v>
      </c>
      <c r="AK251" t="s">
        <v>6805</v>
      </c>
      <c r="AL251" t="s">
        <v>6805</v>
      </c>
      <c r="AM251" t="s">
        <v>6856</v>
      </c>
    </row>
    <row r="252" spans="1:39">
      <c r="A252" t="s">
        <v>5763</v>
      </c>
      <c r="B252" t="s">
        <v>4965</v>
      </c>
      <c r="C252" t="s">
        <v>4967</v>
      </c>
      <c r="D252">
        <v>130</v>
      </c>
      <c r="E252" t="s">
        <v>4970</v>
      </c>
      <c r="F252">
        <v>6.89</v>
      </c>
      <c r="K252" t="s">
        <v>5283</v>
      </c>
      <c r="L252" t="s">
        <v>5284</v>
      </c>
      <c r="M252" t="s">
        <v>6121</v>
      </c>
      <c r="N252">
        <v>9</v>
      </c>
      <c r="O252" t="s">
        <v>6187</v>
      </c>
      <c r="P252" t="s">
        <v>6436</v>
      </c>
      <c r="Q252">
        <v>6</v>
      </c>
      <c r="R252">
        <v>3</v>
      </c>
      <c r="S252">
        <v>0.16</v>
      </c>
      <c r="T252">
        <v>2.14</v>
      </c>
      <c r="U252">
        <v>578.59</v>
      </c>
      <c r="V252">
        <v>138.09</v>
      </c>
      <c r="W252">
        <v>3.73</v>
      </c>
      <c r="X252">
        <v>4.31</v>
      </c>
      <c r="Y252">
        <v>4.79</v>
      </c>
      <c r="Z252">
        <v>4</v>
      </c>
      <c r="AA252" t="s">
        <v>5529</v>
      </c>
      <c r="AB252">
        <v>1</v>
      </c>
      <c r="AC252">
        <v>7</v>
      </c>
      <c r="AD252">
        <v>3.166666666666667</v>
      </c>
      <c r="AF252" t="s">
        <v>5534</v>
      </c>
      <c r="AI252">
        <v>0</v>
      </c>
      <c r="AJ252">
        <v>0</v>
      </c>
      <c r="AK252" t="s">
        <v>6802</v>
      </c>
      <c r="AL252" t="s">
        <v>6802</v>
      </c>
      <c r="AM252" t="s">
        <v>6856</v>
      </c>
    </row>
    <row r="253" spans="1:39">
      <c r="A253" t="s">
        <v>5764</v>
      </c>
      <c r="B253" t="s">
        <v>4965</v>
      </c>
      <c r="C253" t="s">
        <v>4967</v>
      </c>
      <c r="D253">
        <v>130</v>
      </c>
      <c r="E253" t="s">
        <v>4970</v>
      </c>
      <c r="F253">
        <v>6.89</v>
      </c>
      <c r="K253" t="s">
        <v>5283</v>
      </c>
      <c r="M253" t="s">
        <v>6123</v>
      </c>
      <c r="N253">
        <v>8</v>
      </c>
      <c r="O253" t="s">
        <v>6190</v>
      </c>
      <c r="P253" t="s">
        <v>6437</v>
      </c>
      <c r="Q253">
        <v>4</v>
      </c>
      <c r="R253">
        <v>1</v>
      </c>
      <c r="S253">
        <v>4.33</v>
      </c>
      <c r="T253">
        <v>8.02</v>
      </c>
      <c r="U253">
        <v>701.33</v>
      </c>
      <c r="V253">
        <v>72.56</v>
      </c>
      <c r="W253">
        <v>9.6</v>
      </c>
      <c r="X253">
        <v>2.89</v>
      </c>
      <c r="Y253">
        <v>0</v>
      </c>
      <c r="Z253">
        <v>5</v>
      </c>
      <c r="AA253" t="s">
        <v>5529</v>
      </c>
      <c r="AB253">
        <v>2</v>
      </c>
      <c r="AC253">
        <v>8</v>
      </c>
      <c r="AD253">
        <v>2.833333333333333</v>
      </c>
      <c r="AF253" t="s">
        <v>5534</v>
      </c>
      <c r="AI253">
        <v>0</v>
      </c>
      <c r="AJ253">
        <v>0</v>
      </c>
      <c r="AK253" t="s">
        <v>6805</v>
      </c>
      <c r="AL253" t="s">
        <v>6805</v>
      </c>
      <c r="AM253" t="s">
        <v>6856</v>
      </c>
    </row>
    <row r="254" spans="1:39">
      <c r="A254" t="s">
        <v>5765</v>
      </c>
      <c r="B254" t="s">
        <v>4965</v>
      </c>
      <c r="C254" t="s">
        <v>4967</v>
      </c>
      <c r="D254">
        <v>130</v>
      </c>
      <c r="E254" t="s">
        <v>4970</v>
      </c>
      <c r="F254">
        <v>6.89</v>
      </c>
      <c r="K254" t="s">
        <v>5283</v>
      </c>
      <c r="M254" t="s">
        <v>6123</v>
      </c>
      <c r="N254">
        <v>8</v>
      </c>
      <c r="O254" t="s">
        <v>6190</v>
      </c>
      <c r="P254" t="s">
        <v>6438</v>
      </c>
      <c r="Q254">
        <v>3</v>
      </c>
      <c r="R254">
        <v>1</v>
      </c>
      <c r="S254">
        <v>3.77</v>
      </c>
      <c r="T254">
        <v>7.4</v>
      </c>
      <c r="U254">
        <v>542.61</v>
      </c>
      <c r="V254">
        <v>59.67</v>
      </c>
      <c r="W254">
        <v>8.57</v>
      </c>
      <c r="X254">
        <v>3.15</v>
      </c>
      <c r="Y254">
        <v>0</v>
      </c>
      <c r="Z254">
        <v>6</v>
      </c>
      <c r="AA254" t="s">
        <v>5529</v>
      </c>
      <c r="AB254">
        <v>2</v>
      </c>
      <c r="AC254">
        <v>9</v>
      </c>
      <c r="AD254">
        <v>2.948333333333333</v>
      </c>
      <c r="AF254" t="s">
        <v>5534</v>
      </c>
      <c r="AI254">
        <v>0</v>
      </c>
      <c r="AJ254">
        <v>0</v>
      </c>
      <c r="AK254" t="s">
        <v>6805</v>
      </c>
      <c r="AL254" t="s">
        <v>6805</v>
      </c>
      <c r="AM254" t="s">
        <v>6856</v>
      </c>
    </row>
    <row r="255" spans="1:39">
      <c r="A255" t="s">
        <v>5766</v>
      </c>
      <c r="B255" t="s">
        <v>4965</v>
      </c>
      <c r="C255" t="s">
        <v>4967</v>
      </c>
      <c r="D255">
        <v>130</v>
      </c>
      <c r="E255" t="s">
        <v>4970</v>
      </c>
      <c r="F255">
        <v>6.89</v>
      </c>
      <c r="K255" t="s">
        <v>5283</v>
      </c>
      <c r="L255" t="s">
        <v>5284</v>
      </c>
      <c r="M255" t="s">
        <v>6121</v>
      </c>
      <c r="N255">
        <v>9</v>
      </c>
      <c r="O255" t="s">
        <v>6187</v>
      </c>
      <c r="P255" t="s">
        <v>6439</v>
      </c>
      <c r="Q255">
        <v>7</v>
      </c>
      <c r="R255">
        <v>3</v>
      </c>
      <c r="S255">
        <v>1.55</v>
      </c>
      <c r="T255">
        <v>3.52</v>
      </c>
      <c r="U255">
        <v>616.72</v>
      </c>
      <c r="V255">
        <v>147.32</v>
      </c>
      <c r="W255">
        <v>4.39</v>
      </c>
      <c r="X255">
        <v>4.31</v>
      </c>
      <c r="Y255">
        <v>4.99</v>
      </c>
      <c r="Z255">
        <v>5</v>
      </c>
      <c r="AA255" t="s">
        <v>5529</v>
      </c>
      <c r="AB255">
        <v>1</v>
      </c>
      <c r="AC255">
        <v>9</v>
      </c>
      <c r="AD255">
        <v>2.906666666666667</v>
      </c>
      <c r="AF255" t="s">
        <v>5534</v>
      </c>
      <c r="AI255">
        <v>0</v>
      </c>
      <c r="AJ255">
        <v>0</v>
      </c>
      <c r="AK255" t="s">
        <v>6802</v>
      </c>
      <c r="AL255" t="s">
        <v>6802</v>
      </c>
      <c r="AM255" t="s">
        <v>6856</v>
      </c>
    </row>
    <row r="256" spans="1:39">
      <c r="A256" t="s">
        <v>5767</v>
      </c>
      <c r="B256" t="s">
        <v>4965</v>
      </c>
      <c r="C256" t="s">
        <v>4967</v>
      </c>
      <c r="D256">
        <v>130</v>
      </c>
      <c r="E256" t="s">
        <v>4970</v>
      </c>
      <c r="F256">
        <v>6.89</v>
      </c>
      <c r="K256" t="s">
        <v>5283</v>
      </c>
      <c r="M256" t="s">
        <v>5291</v>
      </c>
      <c r="N256">
        <v>8</v>
      </c>
      <c r="O256" t="s">
        <v>5336</v>
      </c>
      <c r="P256" t="s">
        <v>6440</v>
      </c>
      <c r="Q256">
        <v>4</v>
      </c>
      <c r="R256">
        <v>1</v>
      </c>
      <c r="S256">
        <v>2.59</v>
      </c>
      <c r="T256">
        <v>4.08</v>
      </c>
      <c r="U256">
        <v>437.5</v>
      </c>
      <c r="V256">
        <v>69.72</v>
      </c>
      <c r="W256">
        <v>3.36</v>
      </c>
      <c r="X256">
        <v>5.9</v>
      </c>
      <c r="Y256">
        <v>0.1</v>
      </c>
      <c r="Z256">
        <v>3</v>
      </c>
      <c r="AA256" t="s">
        <v>5529</v>
      </c>
      <c r="AB256">
        <v>0</v>
      </c>
      <c r="AC256">
        <v>4</v>
      </c>
      <c r="AD256">
        <v>4.444761904761904</v>
      </c>
      <c r="AF256" t="s">
        <v>5534</v>
      </c>
      <c r="AI256">
        <v>0</v>
      </c>
      <c r="AJ256">
        <v>0</v>
      </c>
      <c r="AK256" t="s">
        <v>5543</v>
      </c>
      <c r="AL256" t="s">
        <v>5543</v>
      </c>
      <c r="AM256" t="s">
        <v>6856</v>
      </c>
    </row>
    <row r="257" spans="1:39">
      <c r="A257" t="s">
        <v>5767</v>
      </c>
      <c r="B257" t="s">
        <v>4965</v>
      </c>
      <c r="C257" t="s">
        <v>4967</v>
      </c>
      <c r="D257">
        <v>130</v>
      </c>
      <c r="E257" t="s">
        <v>4970</v>
      </c>
      <c r="F257">
        <v>6.89</v>
      </c>
      <c r="K257" t="s">
        <v>5283</v>
      </c>
      <c r="M257" t="s">
        <v>5291</v>
      </c>
      <c r="N257">
        <v>8</v>
      </c>
      <c r="O257" t="s">
        <v>5337</v>
      </c>
      <c r="P257" t="s">
        <v>6440</v>
      </c>
      <c r="Q257">
        <v>4</v>
      </c>
      <c r="R257">
        <v>1</v>
      </c>
      <c r="S257">
        <v>2.59</v>
      </c>
      <c r="T257">
        <v>4.08</v>
      </c>
      <c r="U257">
        <v>437.5</v>
      </c>
      <c r="V257">
        <v>69.72</v>
      </c>
      <c r="W257">
        <v>3.36</v>
      </c>
      <c r="X257">
        <v>5.9</v>
      </c>
      <c r="Y257">
        <v>0.1</v>
      </c>
      <c r="Z257">
        <v>3</v>
      </c>
      <c r="AA257" t="s">
        <v>5529</v>
      </c>
      <c r="AB257">
        <v>0</v>
      </c>
      <c r="AC257">
        <v>4</v>
      </c>
      <c r="AD257">
        <v>4.444761904761904</v>
      </c>
      <c r="AF257" t="s">
        <v>5534</v>
      </c>
      <c r="AI257">
        <v>0</v>
      </c>
      <c r="AJ257">
        <v>0</v>
      </c>
      <c r="AK257" t="s">
        <v>5544</v>
      </c>
      <c r="AL257" t="s">
        <v>5544</v>
      </c>
      <c r="AM257" t="s">
        <v>6856</v>
      </c>
    </row>
    <row r="258" spans="1:39">
      <c r="A258" t="s">
        <v>5768</v>
      </c>
      <c r="B258" t="s">
        <v>4965</v>
      </c>
      <c r="C258" t="s">
        <v>4967</v>
      </c>
      <c r="D258">
        <v>135.7</v>
      </c>
      <c r="E258" t="s">
        <v>4970</v>
      </c>
      <c r="F258">
        <v>6.87</v>
      </c>
      <c r="K258" t="s">
        <v>5283</v>
      </c>
      <c r="M258" t="s">
        <v>5291</v>
      </c>
      <c r="N258">
        <v>8</v>
      </c>
      <c r="O258" t="s">
        <v>5345</v>
      </c>
      <c r="P258" t="s">
        <v>6441</v>
      </c>
      <c r="Q258">
        <v>5</v>
      </c>
      <c r="R258">
        <v>2</v>
      </c>
      <c r="S258">
        <v>-1.34</v>
      </c>
      <c r="T258">
        <v>2.21</v>
      </c>
      <c r="U258">
        <v>409.57</v>
      </c>
      <c r="V258">
        <v>75.63</v>
      </c>
      <c r="W258">
        <v>4.3</v>
      </c>
      <c r="X258">
        <v>3.46</v>
      </c>
      <c r="Y258">
        <v>0.8100000000000001</v>
      </c>
      <c r="Z258">
        <v>1</v>
      </c>
      <c r="AA258" t="s">
        <v>5529</v>
      </c>
      <c r="AB258">
        <v>0</v>
      </c>
      <c r="AC258">
        <v>7</v>
      </c>
      <c r="AD258">
        <v>5.145928571428572</v>
      </c>
      <c r="AF258" t="s">
        <v>5534</v>
      </c>
      <c r="AI258">
        <v>0</v>
      </c>
      <c r="AJ258">
        <v>0</v>
      </c>
      <c r="AK258" t="s">
        <v>5551</v>
      </c>
      <c r="AL258" t="s">
        <v>5551</v>
      </c>
      <c r="AM258" t="s">
        <v>6856</v>
      </c>
    </row>
    <row r="259" spans="1:39">
      <c r="A259" t="s">
        <v>5769</v>
      </c>
      <c r="B259" t="s">
        <v>4965</v>
      </c>
      <c r="C259" t="s">
        <v>4967</v>
      </c>
      <c r="D259">
        <v>140</v>
      </c>
      <c r="E259" t="s">
        <v>4970</v>
      </c>
      <c r="F259">
        <v>6.85</v>
      </c>
      <c r="K259" t="s">
        <v>5283</v>
      </c>
      <c r="L259" t="s">
        <v>5284</v>
      </c>
      <c r="M259" t="s">
        <v>6134</v>
      </c>
      <c r="N259">
        <v>9</v>
      </c>
      <c r="O259" t="s">
        <v>6204</v>
      </c>
      <c r="P259" t="s">
        <v>6442</v>
      </c>
      <c r="Q259">
        <v>5</v>
      </c>
      <c r="R259">
        <v>1</v>
      </c>
      <c r="S259">
        <v>6.07</v>
      </c>
      <c r="T259">
        <v>9.720000000000001</v>
      </c>
      <c r="U259">
        <v>569.74</v>
      </c>
      <c r="V259">
        <v>89.63</v>
      </c>
      <c r="W259">
        <v>9.380000000000001</v>
      </c>
      <c r="X259">
        <v>3.06</v>
      </c>
      <c r="Y259">
        <v>0</v>
      </c>
      <c r="Z259">
        <v>2</v>
      </c>
      <c r="AA259" t="s">
        <v>5529</v>
      </c>
      <c r="AB259">
        <v>2</v>
      </c>
      <c r="AC259">
        <v>19</v>
      </c>
      <c r="AD259">
        <v>2.833333333333333</v>
      </c>
      <c r="AF259" t="s">
        <v>5534</v>
      </c>
      <c r="AI259">
        <v>0</v>
      </c>
      <c r="AJ259">
        <v>0</v>
      </c>
      <c r="AK259" t="s">
        <v>6814</v>
      </c>
      <c r="AL259" t="s">
        <v>6814</v>
      </c>
      <c r="AM259" t="s">
        <v>6856</v>
      </c>
    </row>
    <row r="260" spans="1:39">
      <c r="A260" t="s">
        <v>5647</v>
      </c>
      <c r="B260" t="s">
        <v>4965</v>
      </c>
      <c r="C260" t="s">
        <v>4967</v>
      </c>
      <c r="D260">
        <v>140</v>
      </c>
      <c r="E260" t="s">
        <v>4970</v>
      </c>
      <c r="F260">
        <v>6.85</v>
      </c>
      <c r="K260" t="s">
        <v>5283</v>
      </c>
      <c r="M260" t="s">
        <v>5291</v>
      </c>
      <c r="N260">
        <v>8</v>
      </c>
      <c r="O260" t="s">
        <v>5336</v>
      </c>
      <c r="P260" t="s">
        <v>6320</v>
      </c>
      <c r="Q260">
        <v>6</v>
      </c>
      <c r="R260">
        <v>3</v>
      </c>
      <c r="S260">
        <v>0.43</v>
      </c>
      <c r="T260">
        <v>2.43</v>
      </c>
      <c r="U260">
        <v>525.61</v>
      </c>
      <c r="V260">
        <v>141.33</v>
      </c>
      <c r="W260">
        <v>2.31</v>
      </c>
      <c r="X260">
        <v>4.12</v>
      </c>
      <c r="Y260">
        <v>4.89</v>
      </c>
      <c r="Z260">
        <v>4</v>
      </c>
      <c r="AA260" t="s">
        <v>5529</v>
      </c>
      <c r="AB260">
        <v>1</v>
      </c>
      <c r="AC260">
        <v>7</v>
      </c>
      <c r="AD260">
        <v>3.166666666666667</v>
      </c>
      <c r="AF260" t="s">
        <v>5534</v>
      </c>
      <c r="AI260">
        <v>0</v>
      </c>
      <c r="AJ260">
        <v>0</v>
      </c>
      <c r="AK260" t="s">
        <v>5543</v>
      </c>
      <c r="AL260" t="s">
        <v>5543</v>
      </c>
      <c r="AM260" t="s">
        <v>6856</v>
      </c>
    </row>
    <row r="261" spans="1:39">
      <c r="A261" t="s">
        <v>5647</v>
      </c>
      <c r="B261" t="s">
        <v>4965</v>
      </c>
      <c r="C261" t="s">
        <v>4967</v>
      </c>
      <c r="D261">
        <v>140</v>
      </c>
      <c r="E261" t="s">
        <v>4970</v>
      </c>
      <c r="F261">
        <v>6.85</v>
      </c>
      <c r="K261" t="s">
        <v>5283</v>
      </c>
      <c r="M261" t="s">
        <v>5291</v>
      </c>
      <c r="N261">
        <v>8</v>
      </c>
      <c r="O261" t="s">
        <v>5337</v>
      </c>
      <c r="P261" t="s">
        <v>6320</v>
      </c>
      <c r="Q261">
        <v>6</v>
      </c>
      <c r="R261">
        <v>3</v>
      </c>
      <c r="S261">
        <v>0.43</v>
      </c>
      <c r="T261">
        <v>2.43</v>
      </c>
      <c r="U261">
        <v>525.61</v>
      </c>
      <c r="V261">
        <v>141.33</v>
      </c>
      <c r="W261">
        <v>2.31</v>
      </c>
      <c r="X261">
        <v>4.12</v>
      </c>
      <c r="Y261">
        <v>4.89</v>
      </c>
      <c r="Z261">
        <v>4</v>
      </c>
      <c r="AA261" t="s">
        <v>5529</v>
      </c>
      <c r="AB261">
        <v>1</v>
      </c>
      <c r="AC261">
        <v>7</v>
      </c>
      <c r="AD261">
        <v>3.166666666666667</v>
      </c>
      <c r="AF261" t="s">
        <v>5534</v>
      </c>
      <c r="AI261">
        <v>0</v>
      </c>
      <c r="AJ261">
        <v>0</v>
      </c>
      <c r="AK261" t="s">
        <v>5544</v>
      </c>
      <c r="AL261" t="s">
        <v>5544</v>
      </c>
      <c r="AM261" t="s">
        <v>6856</v>
      </c>
    </row>
    <row r="262" spans="1:39">
      <c r="A262" t="s">
        <v>5770</v>
      </c>
      <c r="B262" t="s">
        <v>4965</v>
      </c>
      <c r="C262" t="s">
        <v>4967</v>
      </c>
      <c r="D262">
        <v>140</v>
      </c>
      <c r="E262" t="s">
        <v>4970</v>
      </c>
      <c r="F262">
        <v>6.85</v>
      </c>
      <c r="K262" t="s">
        <v>5283</v>
      </c>
      <c r="L262" t="s">
        <v>5284</v>
      </c>
      <c r="M262" t="s">
        <v>6121</v>
      </c>
      <c r="N262">
        <v>9</v>
      </c>
      <c r="O262" t="s">
        <v>6187</v>
      </c>
      <c r="P262" t="s">
        <v>6443</v>
      </c>
      <c r="Q262">
        <v>6</v>
      </c>
      <c r="R262">
        <v>3</v>
      </c>
      <c r="S262">
        <v>-0.37</v>
      </c>
      <c r="T262">
        <v>1.63</v>
      </c>
      <c r="U262">
        <v>546.58</v>
      </c>
      <c r="V262">
        <v>138.09</v>
      </c>
      <c r="W262">
        <v>2.99</v>
      </c>
      <c r="X262">
        <v>4.31</v>
      </c>
      <c r="Y262">
        <v>4.76</v>
      </c>
      <c r="Z262">
        <v>4</v>
      </c>
      <c r="AA262" t="s">
        <v>5529</v>
      </c>
      <c r="AB262">
        <v>1</v>
      </c>
      <c r="AC262">
        <v>7</v>
      </c>
      <c r="AD262">
        <v>3.166666666666667</v>
      </c>
      <c r="AF262" t="s">
        <v>5534</v>
      </c>
      <c r="AI262">
        <v>0</v>
      </c>
      <c r="AJ262">
        <v>0</v>
      </c>
      <c r="AK262" t="s">
        <v>6802</v>
      </c>
      <c r="AL262" t="s">
        <v>6802</v>
      </c>
      <c r="AM262" t="s">
        <v>6856</v>
      </c>
    </row>
    <row r="263" spans="1:39">
      <c r="A263" t="s">
        <v>5771</v>
      </c>
      <c r="B263" t="s">
        <v>4965</v>
      </c>
      <c r="C263" t="s">
        <v>4967</v>
      </c>
      <c r="D263">
        <v>140</v>
      </c>
      <c r="E263" t="s">
        <v>4970</v>
      </c>
      <c r="F263">
        <v>6.85</v>
      </c>
      <c r="K263" t="s">
        <v>5283</v>
      </c>
      <c r="M263" t="s">
        <v>6123</v>
      </c>
      <c r="N263">
        <v>8</v>
      </c>
      <c r="O263" t="s">
        <v>6190</v>
      </c>
      <c r="P263" t="s">
        <v>6444</v>
      </c>
      <c r="Q263">
        <v>4</v>
      </c>
      <c r="R263">
        <v>2</v>
      </c>
      <c r="S263">
        <v>6.6</v>
      </c>
      <c r="T263">
        <v>9.640000000000001</v>
      </c>
      <c r="U263">
        <v>567.6900000000001</v>
      </c>
      <c r="V263">
        <v>71.7</v>
      </c>
      <c r="W263">
        <v>8.869999999999999</v>
      </c>
      <c r="X263">
        <v>3.5</v>
      </c>
      <c r="Y263">
        <v>5.54</v>
      </c>
      <c r="Z263">
        <v>6</v>
      </c>
      <c r="AA263" t="s">
        <v>5529</v>
      </c>
      <c r="AB263">
        <v>2</v>
      </c>
      <c r="AC263">
        <v>12</v>
      </c>
      <c r="AD263">
        <v>2.5</v>
      </c>
      <c r="AF263" t="s">
        <v>5534</v>
      </c>
      <c r="AI263">
        <v>0</v>
      </c>
      <c r="AJ263">
        <v>0</v>
      </c>
      <c r="AK263" t="s">
        <v>6805</v>
      </c>
      <c r="AL263" t="s">
        <v>6805</v>
      </c>
      <c r="AM263" t="s">
        <v>6856</v>
      </c>
    </row>
    <row r="264" spans="1:39">
      <c r="A264" t="s">
        <v>5772</v>
      </c>
      <c r="B264" t="s">
        <v>4965</v>
      </c>
      <c r="C264" t="s">
        <v>4967</v>
      </c>
      <c r="D264">
        <v>140</v>
      </c>
      <c r="E264" t="s">
        <v>4970</v>
      </c>
      <c r="F264">
        <v>6.85</v>
      </c>
      <c r="K264" t="s">
        <v>5283</v>
      </c>
      <c r="L264" t="s">
        <v>5284</v>
      </c>
      <c r="M264" t="s">
        <v>6121</v>
      </c>
      <c r="N264">
        <v>9</v>
      </c>
      <c r="O264" t="s">
        <v>6187</v>
      </c>
      <c r="P264" t="s">
        <v>6445</v>
      </c>
      <c r="Q264">
        <v>6</v>
      </c>
      <c r="R264">
        <v>3</v>
      </c>
      <c r="S264">
        <v>2.03</v>
      </c>
      <c r="T264">
        <v>4</v>
      </c>
      <c r="U264">
        <v>600.72</v>
      </c>
      <c r="V264">
        <v>138.09</v>
      </c>
      <c r="W264">
        <v>4.69</v>
      </c>
      <c r="X264">
        <v>4.31</v>
      </c>
      <c r="Y264">
        <v>5.11</v>
      </c>
      <c r="Z264">
        <v>5</v>
      </c>
      <c r="AA264" t="s">
        <v>5529</v>
      </c>
      <c r="AB264">
        <v>1</v>
      </c>
      <c r="AC264">
        <v>8</v>
      </c>
      <c r="AD264">
        <v>2.651666666666667</v>
      </c>
      <c r="AF264" t="s">
        <v>5534</v>
      </c>
      <c r="AI264">
        <v>0</v>
      </c>
      <c r="AJ264">
        <v>0</v>
      </c>
      <c r="AK264" t="s">
        <v>6802</v>
      </c>
      <c r="AL264" t="s">
        <v>6802</v>
      </c>
      <c r="AM264" t="s">
        <v>6856</v>
      </c>
    </row>
    <row r="265" spans="1:39">
      <c r="A265" t="s">
        <v>5773</v>
      </c>
      <c r="B265" t="s">
        <v>4965</v>
      </c>
      <c r="C265" t="s">
        <v>4967</v>
      </c>
      <c r="D265">
        <v>140</v>
      </c>
      <c r="E265" t="s">
        <v>4970</v>
      </c>
      <c r="F265">
        <v>6.85</v>
      </c>
      <c r="K265" t="s">
        <v>5283</v>
      </c>
      <c r="L265" t="s">
        <v>5284</v>
      </c>
      <c r="M265" t="s">
        <v>6121</v>
      </c>
      <c r="N265">
        <v>9</v>
      </c>
      <c r="O265" t="s">
        <v>6187</v>
      </c>
      <c r="P265" t="s">
        <v>6446</v>
      </c>
      <c r="Q265">
        <v>6</v>
      </c>
      <c r="R265">
        <v>3</v>
      </c>
      <c r="S265">
        <v>2.34</v>
      </c>
      <c r="T265">
        <v>4.31</v>
      </c>
      <c r="U265">
        <v>621.14</v>
      </c>
      <c r="V265">
        <v>138.09</v>
      </c>
      <c r="W265">
        <v>5.04</v>
      </c>
      <c r="X265">
        <v>4.35</v>
      </c>
      <c r="Y265">
        <v>4.01</v>
      </c>
      <c r="Z265">
        <v>5</v>
      </c>
      <c r="AA265" t="s">
        <v>5529</v>
      </c>
      <c r="AB265">
        <v>2</v>
      </c>
      <c r="AC265">
        <v>8</v>
      </c>
      <c r="AD265">
        <v>2.341666666666667</v>
      </c>
      <c r="AF265" t="s">
        <v>5534</v>
      </c>
      <c r="AI265">
        <v>0</v>
      </c>
      <c r="AJ265">
        <v>0</v>
      </c>
      <c r="AK265" t="s">
        <v>6802</v>
      </c>
      <c r="AL265" t="s">
        <v>6802</v>
      </c>
      <c r="AM265" t="s">
        <v>6856</v>
      </c>
    </row>
    <row r="266" spans="1:39">
      <c r="A266" t="s">
        <v>5774</v>
      </c>
      <c r="B266" t="s">
        <v>4965</v>
      </c>
      <c r="C266" t="s">
        <v>4967</v>
      </c>
      <c r="D266">
        <v>141</v>
      </c>
      <c r="E266" t="s">
        <v>4970</v>
      </c>
      <c r="F266">
        <v>6.85</v>
      </c>
      <c r="K266" t="s">
        <v>5283</v>
      </c>
      <c r="M266" t="s">
        <v>6119</v>
      </c>
      <c r="N266">
        <v>8</v>
      </c>
      <c r="O266" t="s">
        <v>6185</v>
      </c>
      <c r="P266" t="s">
        <v>6447</v>
      </c>
      <c r="Q266">
        <v>8</v>
      </c>
      <c r="R266">
        <v>3</v>
      </c>
      <c r="S266">
        <v>-1.47</v>
      </c>
      <c r="T266">
        <v>4.22</v>
      </c>
      <c r="U266">
        <v>643.5599999999999</v>
      </c>
      <c r="V266">
        <v>167.22</v>
      </c>
      <c r="W266">
        <v>4.43</v>
      </c>
      <c r="X266">
        <v>0.98</v>
      </c>
      <c r="Y266">
        <v>0</v>
      </c>
      <c r="Z266">
        <v>4</v>
      </c>
      <c r="AA266" t="s">
        <v>5529</v>
      </c>
      <c r="AB266">
        <v>1</v>
      </c>
      <c r="AC266">
        <v>12</v>
      </c>
      <c r="AD266">
        <v>2.556666666666667</v>
      </c>
      <c r="AF266" t="s">
        <v>5534</v>
      </c>
      <c r="AI266">
        <v>0</v>
      </c>
      <c r="AJ266">
        <v>0</v>
      </c>
      <c r="AK266" t="s">
        <v>6800</v>
      </c>
      <c r="AL266" t="s">
        <v>6800</v>
      </c>
      <c r="AM266" t="s">
        <v>6856</v>
      </c>
    </row>
    <row r="267" spans="1:39">
      <c r="A267" t="s">
        <v>5771</v>
      </c>
      <c r="B267" t="s">
        <v>4965</v>
      </c>
      <c r="C267" t="s">
        <v>4967</v>
      </c>
      <c r="D267">
        <v>141.25</v>
      </c>
      <c r="E267" t="s">
        <v>4970</v>
      </c>
      <c r="F267">
        <v>6.85</v>
      </c>
      <c r="K267" t="s">
        <v>5283</v>
      </c>
      <c r="L267" t="s">
        <v>5284</v>
      </c>
      <c r="M267" t="s">
        <v>6124</v>
      </c>
      <c r="N267">
        <v>9</v>
      </c>
      <c r="O267" t="s">
        <v>6191</v>
      </c>
      <c r="P267" t="s">
        <v>6444</v>
      </c>
      <c r="Q267">
        <v>4</v>
      </c>
      <c r="R267">
        <v>2</v>
      </c>
      <c r="S267">
        <v>6.6</v>
      </c>
      <c r="T267">
        <v>9.640000000000001</v>
      </c>
      <c r="U267">
        <v>567.6900000000001</v>
      </c>
      <c r="V267">
        <v>71.7</v>
      </c>
      <c r="W267">
        <v>8.869999999999999</v>
      </c>
      <c r="X267">
        <v>3.5</v>
      </c>
      <c r="Y267">
        <v>5.54</v>
      </c>
      <c r="Z267">
        <v>6</v>
      </c>
      <c r="AA267" t="s">
        <v>5529</v>
      </c>
      <c r="AB267">
        <v>2</v>
      </c>
      <c r="AC267">
        <v>12</v>
      </c>
      <c r="AD267">
        <v>2.5</v>
      </c>
      <c r="AF267" t="s">
        <v>5534</v>
      </c>
      <c r="AI267">
        <v>0</v>
      </c>
      <c r="AJ267">
        <v>0</v>
      </c>
      <c r="AK267" t="s">
        <v>6806</v>
      </c>
      <c r="AL267" t="s">
        <v>6806</v>
      </c>
      <c r="AM267" t="s">
        <v>6856</v>
      </c>
    </row>
    <row r="268" spans="1:39">
      <c r="A268" t="s">
        <v>5775</v>
      </c>
      <c r="B268" t="s">
        <v>4965</v>
      </c>
      <c r="C268" t="s">
        <v>4967</v>
      </c>
      <c r="D268">
        <v>145</v>
      </c>
      <c r="E268" t="s">
        <v>4970</v>
      </c>
      <c r="F268">
        <v>6.84</v>
      </c>
      <c r="K268" t="s">
        <v>5283</v>
      </c>
      <c r="M268" t="s">
        <v>6122</v>
      </c>
      <c r="N268">
        <v>8</v>
      </c>
      <c r="O268" t="s">
        <v>6188</v>
      </c>
      <c r="P268" t="s">
        <v>6448</v>
      </c>
      <c r="Q268">
        <v>3</v>
      </c>
      <c r="R268">
        <v>2</v>
      </c>
      <c r="S268">
        <v>3.76</v>
      </c>
      <c r="T268">
        <v>7.88</v>
      </c>
      <c r="U268">
        <v>657.11</v>
      </c>
      <c r="V268">
        <v>66.76000000000001</v>
      </c>
      <c r="W268">
        <v>8.68</v>
      </c>
      <c r="X268">
        <v>1.33</v>
      </c>
      <c r="Y268">
        <v>0</v>
      </c>
      <c r="Z268">
        <v>5</v>
      </c>
      <c r="AA268" t="s">
        <v>5529</v>
      </c>
      <c r="AB268">
        <v>2</v>
      </c>
      <c r="AC268">
        <v>4</v>
      </c>
      <c r="AD268">
        <v>2.62</v>
      </c>
      <c r="AF268" t="s">
        <v>5534</v>
      </c>
      <c r="AI268">
        <v>0</v>
      </c>
      <c r="AJ268">
        <v>0</v>
      </c>
      <c r="AK268" t="s">
        <v>6803</v>
      </c>
      <c r="AL268" t="s">
        <v>6803</v>
      </c>
      <c r="AM268" t="s">
        <v>6856</v>
      </c>
    </row>
    <row r="269" spans="1:39">
      <c r="A269" t="s">
        <v>5776</v>
      </c>
      <c r="B269" t="s">
        <v>4965</v>
      </c>
      <c r="C269" t="s">
        <v>4967</v>
      </c>
      <c r="D269">
        <v>148.7</v>
      </c>
      <c r="E269" t="s">
        <v>4970</v>
      </c>
      <c r="F269">
        <v>6.83</v>
      </c>
      <c r="K269" t="s">
        <v>5283</v>
      </c>
      <c r="M269" t="s">
        <v>5291</v>
      </c>
      <c r="N269">
        <v>8</v>
      </c>
      <c r="O269" t="s">
        <v>5345</v>
      </c>
      <c r="P269" t="s">
        <v>6449</v>
      </c>
      <c r="Q269">
        <v>5</v>
      </c>
      <c r="R269">
        <v>2</v>
      </c>
      <c r="S269">
        <v>-1.23</v>
      </c>
      <c r="T269">
        <v>2.28</v>
      </c>
      <c r="U269">
        <v>383.54</v>
      </c>
      <c r="V269">
        <v>75.63</v>
      </c>
      <c r="W269">
        <v>3.98</v>
      </c>
      <c r="X269">
        <v>3.51</v>
      </c>
      <c r="Y269">
        <v>0.3</v>
      </c>
      <c r="Z269">
        <v>1</v>
      </c>
      <c r="AA269" t="s">
        <v>5529</v>
      </c>
      <c r="AB269">
        <v>0</v>
      </c>
      <c r="AC269">
        <v>10</v>
      </c>
      <c r="AD269">
        <v>5.331857142857142</v>
      </c>
      <c r="AF269" t="s">
        <v>5534</v>
      </c>
      <c r="AI269">
        <v>0</v>
      </c>
      <c r="AJ269">
        <v>0</v>
      </c>
      <c r="AK269" t="s">
        <v>5551</v>
      </c>
      <c r="AL269" t="s">
        <v>5551</v>
      </c>
      <c r="AM269" t="s">
        <v>6856</v>
      </c>
    </row>
    <row r="270" spans="1:39">
      <c r="A270" t="s">
        <v>5777</v>
      </c>
      <c r="B270" t="s">
        <v>4965</v>
      </c>
      <c r="C270" t="s">
        <v>4967</v>
      </c>
      <c r="D270">
        <v>150</v>
      </c>
      <c r="E270" t="s">
        <v>4970</v>
      </c>
      <c r="F270">
        <v>6.82</v>
      </c>
      <c r="K270" t="s">
        <v>5283</v>
      </c>
      <c r="M270" t="s">
        <v>6121</v>
      </c>
      <c r="N270">
        <v>8</v>
      </c>
      <c r="O270" t="s">
        <v>6189</v>
      </c>
      <c r="P270" t="s">
        <v>6450</v>
      </c>
      <c r="Q270">
        <v>7</v>
      </c>
      <c r="R270">
        <v>3</v>
      </c>
      <c r="S270">
        <v>0.41</v>
      </c>
      <c r="T270">
        <v>3.11</v>
      </c>
      <c r="U270">
        <v>620.6799999999999</v>
      </c>
      <c r="V270">
        <v>133.8</v>
      </c>
      <c r="W270">
        <v>3.1</v>
      </c>
      <c r="X270">
        <v>4.34</v>
      </c>
      <c r="Y270">
        <v>10.8</v>
      </c>
      <c r="Z270">
        <v>3</v>
      </c>
      <c r="AA270" t="s">
        <v>5529</v>
      </c>
      <c r="AB270">
        <v>1</v>
      </c>
      <c r="AC270">
        <v>9</v>
      </c>
      <c r="AD270">
        <v>2.111666666666667</v>
      </c>
      <c r="AF270" t="s">
        <v>5535</v>
      </c>
      <c r="AI270">
        <v>0</v>
      </c>
      <c r="AJ270">
        <v>0</v>
      </c>
      <c r="AK270" t="s">
        <v>6804</v>
      </c>
      <c r="AL270" t="s">
        <v>6804</v>
      </c>
      <c r="AM270" t="s">
        <v>6856</v>
      </c>
    </row>
    <row r="271" spans="1:39">
      <c r="A271" t="s">
        <v>5778</v>
      </c>
      <c r="B271" t="s">
        <v>4965</v>
      </c>
      <c r="C271" t="s">
        <v>4967</v>
      </c>
      <c r="D271">
        <v>150</v>
      </c>
      <c r="E271" t="s">
        <v>4970</v>
      </c>
      <c r="F271">
        <v>6.82</v>
      </c>
      <c r="K271" t="s">
        <v>5283</v>
      </c>
      <c r="M271" t="s">
        <v>6121</v>
      </c>
      <c r="N271">
        <v>8</v>
      </c>
      <c r="O271" t="s">
        <v>6205</v>
      </c>
      <c r="P271" t="s">
        <v>6451</v>
      </c>
      <c r="Q271">
        <v>4</v>
      </c>
      <c r="R271">
        <v>3</v>
      </c>
      <c r="S271">
        <v>6.83</v>
      </c>
      <c r="T271">
        <v>11.58</v>
      </c>
      <c r="U271">
        <v>794.13</v>
      </c>
      <c r="V271">
        <v>112.93</v>
      </c>
      <c r="W271">
        <v>11.44</v>
      </c>
      <c r="X271">
        <v>3.63</v>
      </c>
      <c r="Y271">
        <v>0</v>
      </c>
      <c r="Z271">
        <v>2</v>
      </c>
      <c r="AA271" t="s">
        <v>5529</v>
      </c>
      <c r="AB271">
        <v>2</v>
      </c>
      <c r="AC271">
        <v>13</v>
      </c>
      <c r="AD271">
        <v>1.402333333333333</v>
      </c>
      <c r="AF271" t="s">
        <v>5534</v>
      </c>
      <c r="AI271">
        <v>0</v>
      </c>
      <c r="AJ271">
        <v>0</v>
      </c>
      <c r="AK271" t="s">
        <v>6815</v>
      </c>
      <c r="AL271" t="s">
        <v>6815</v>
      </c>
      <c r="AM271" t="s">
        <v>6856</v>
      </c>
    </row>
    <row r="272" spans="1:39">
      <c r="A272" t="s">
        <v>5779</v>
      </c>
      <c r="B272" t="s">
        <v>4965</v>
      </c>
      <c r="C272" t="s">
        <v>4967</v>
      </c>
      <c r="D272">
        <v>150</v>
      </c>
      <c r="E272" t="s">
        <v>4970</v>
      </c>
      <c r="F272">
        <v>6.82</v>
      </c>
      <c r="K272" t="s">
        <v>5283</v>
      </c>
      <c r="L272" t="s">
        <v>5284</v>
      </c>
      <c r="M272" t="s">
        <v>6121</v>
      </c>
      <c r="N272">
        <v>9</v>
      </c>
      <c r="O272" t="s">
        <v>6187</v>
      </c>
      <c r="P272" t="s">
        <v>6452</v>
      </c>
      <c r="Q272">
        <v>8</v>
      </c>
      <c r="R272">
        <v>3</v>
      </c>
      <c r="S272">
        <v>2.06</v>
      </c>
      <c r="T272">
        <v>4.04</v>
      </c>
      <c r="U272">
        <v>644.73</v>
      </c>
      <c r="V272">
        <v>164.39</v>
      </c>
      <c r="W272">
        <v>4.17</v>
      </c>
      <c r="X272">
        <v>4.35</v>
      </c>
      <c r="Y272">
        <v>3.82</v>
      </c>
      <c r="Z272">
        <v>5</v>
      </c>
      <c r="AA272" t="s">
        <v>5529</v>
      </c>
      <c r="AB272">
        <v>1</v>
      </c>
      <c r="AC272">
        <v>9</v>
      </c>
      <c r="AD272">
        <v>2.616666666666667</v>
      </c>
      <c r="AF272" t="s">
        <v>5534</v>
      </c>
      <c r="AI272">
        <v>0</v>
      </c>
      <c r="AJ272">
        <v>0</v>
      </c>
      <c r="AK272" t="s">
        <v>6802</v>
      </c>
      <c r="AL272" t="s">
        <v>6802</v>
      </c>
      <c r="AM272" t="s">
        <v>6856</v>
      </c>
    </row>
    <row r="273" spans="1:39">
      <c r="A273" t="s">
        <v>5780</v>
      </c>
      <c r="B273" t="s">
        <v>4965</v>
      </c>
      <c r="C273" t="s">
        <v>4967</v>
      </c>
      <c r="D273">
        <v>150</v>
      </c>
      <c r="E273" t="s">
        <v>4970</v>
      </c>
      <c r="F273">
        <v>6.82</v>
      </c>
      <c r="K273" t="s">
        <v>5283</v>
      </c>
      <c r="L273" t="s">
        <v>5284</v>
      </c>
      <c r="M273" t="s">
        <v>5286</v>
      </c>
      <c r="N273">
        <v>9</v>
      </c>
      <c r="O273" t="s">
        <v>6206</v>
      </c>
      <c r="P273" t="s">
        <v>6453</v>
      </c>
      <c r="Q273">
        <v>4</v>
      </c>
      <c r="R273">
        <v>3</v>
      </c>
      <c r="S273">
        <v>6.83</v>
      </c>
      <c r="T273">
        <v>11.58</v>
      </c>
      <c r="U273">
        <v>794.13</v>
      </c>
      <c r="V273">
        <v>112.93</v>
      </c>
      <c r="W273">
        <v>11.44</v>
      </c>
      <c r="X273">
        <v>3.63</v>
      </c>
      <c r="Y273">
        <v>0</v>
      </c>
      <c r="Z273">
        <v>2</v>
      </c>
      <c r="AA273" t="s">
        <v>5529</v>
      </c>
      <c r="AB273">
        <v>2</v>
      </c>
      <c r="AC273">
        <v>13</v>
      </c>
      <c r="AD273">
        <v>1.402333333333333</v>
      </c>
      <c r="AF273" t="s">
        <v>5534</v>
      </c>
      <c r="AI273">
        <v>0</v>
      </c>
      <c r="AJ273">
        <v>0</v>
      </c>
      <c r="AK273" t="s">
        <v>6816</v>
      </c>
      <c r="AL273" t="s">
        <v>6816</v>
      </c>
      <c r="AM273" t="s">
        <v>6856</v>
      </c>
    </row>
    <row r="274" spans="1:39">
      <c r="A274" t="s">
        <v>5780</v>
      </c>
      <c r="B274" t="s">
        <v>4965</v>
      </c>
      <c r="C274" t="s">
        <v>4967</v>
      </c>
      <c r="D274">
        <v>150</v>
      </c>
      <c r="E274" t="s">
        <v>4970</v>
      </c>
      <c r="F274">
        <v>6.82</v>
      </c>
      <c r="K274" t="s">
        <v>5283</v>
      </c>
      <c r="L274" t="s">
        <v>5284</v>
      </c>
      <c r="M274" t="s">
        <v>5286</v>
      </c>
      <c r="N274">
        <v>9</v>
      </c>
      <c r="O274" t="s">
        <v>6206</v>
      </c>
      <c r="P274" t="s">
        <v>6453</v>
      </c>
      <c r="Q274">
        <v>4</v>
      </c>
      <c r="R274">
        <v>3</v>
      </c>
      <c r="S274">
        <v>6.83</v>
      </c>
      <c r="T274">
        <v>11.58</v>
      </c>
      <c r="U274">
        <v>794.13</v>
      </c>
      <c r="V274">
        <v>112.93</v>
      </c>
      <c r="W274">
        <v>11.44</v>
      </c>
      <c r="X274">
        <v>3.63</v>
      </c>
      <c r="Y274">
        <v>0</v>
      </c>
      <c r="Z274">
        <v>2</v>
      </c>
      <c r="AA274" t="s">
        <v>5529</v>
      </c>
      <c r="AB274">
        <v>2</v>
      </c>
      <c r="AC274">
        <v>13</v>
      </c>
      <c r="AD274">
        <v>1.402333333333333</v>
      </c>
      <c r="AF274" t="s">
        <v>5534</v>
      </c>
      <c r="AI274">
        <v>0</v>
      </c>
      <c r="AJ274">
        <v>0</v>
      </c>
      <c r="AK274" t="s">
        <v>6816</v>
      </c>
      <c r="AL274" t="s">
        <v>6816</v>
      </c>
      <c r="AM274" t="s">
        <v>6856</v>
      </c>
    </row>
    <row r="275" spans="1:39">
      <c r="A275" t="s">
        <v>5781</v>
      </c>
      <c r="B275" t="s">
        <v>4965</v>
      </c>
      <c r="C275" t="s">
        <v>4967</v>
      </c>
      <c r="D275">
        <v>150</v>
      </c>
      <c r="E275" t="s">
        <v>4970</v>
      </c>
      <c r="F275">
        <v>6.82</v>
      </c>
      <c r="K275" t="s">
        <v>5283</v>
      </c>
      <c r="M275" t="s">
        <v>6121</v>
      </c>
      <c r="N275">
        <v>8</v>
      </c>
      <c r="O275" t="s">
        <v>6193</v>
      </c>
      <c r="P275" t="s">
        <v>6454</v>
      </c>
      <c r="Q275">
        <v>7</v>
      </c>
      <c r="R275">
        <v>3</v>
      </c>
      <c r="S275">
        <v>2.04</v>
      </c>
      <c r="T275">
        <v>4</v>
      </c>
      <c r="U275">
        <v>571.61</v>
      </c>
      <c r="V275">
        <v>116.84</v>
      </c>
      <c r="W275">
        <v>5.48</v>
      </c>
      <c r="X275">
        <v>4.34</v>
      </c>
      <c r="Y275">
        <v>3.77</v>
      </c>
      <c r="Z275">
        <v>5</v>
      </c>
      <c r="AA275" t="s">
        <v>5529</v>
      </c>
      <c r="AB275">
        <v>2</v>
      </c>
      <c r="AC275">
        <v>6</v>
      </c>
      <c r="AD275">
        <v>2.752</v>
      </c>
      <c r="AF275" t="s">
        <v>5534</v>
      </c>
      <c r="AI275">
        <v>0</v>
      </c>
      <c r="AJ275">
        <v>0</v>
      </c>
      <c r="AK275" t="s">
        <v>6807</v>
      </c>
      <c r="AL275" t="s">
        <v>6807</v>
      </c>
      <c r="AM275" t="s">
        <v>6856</v>
      </c>
    </row>
    <row r="276" spans="1:39">
      <c r="A276" t="s">
        <v>5782</v>
      </c>
      <c r="B276" t="s">
        <v>4965</v>
      </c>
      <c r="C276" t="s">
        <v>4967</v>
      </c>
      <c r="D276">
        <v>158.49</v>
      </c>
      <c r="E276" t="s">
        <v>4970</v>
      </c>
      <c r="F276">
        <v>6.8</v>
      </c>
      <c r="K276" t="s">
        <v>5283</v>
      </c>
      <c r="L276" t="s">
        <v>5284</v>
      </c>
      <c r="M276" t="s">
        <v>6124</v>
      </c>
      <c r="N276">
        <v>9</v>
      </c>
      <c r="O276" t="s">
        <v>6191</v>
      </c>
      <c r="P276" t="s">
        <v>6455</v>
      </c>
      <c r="Q276">
        <v>4</v>
      </c>
      <c r="R276">
        <v>3</v>
      </c>
      <c r="S276">
        <v>3.58</v>
      </c>
      <c r="T276">
        <v>6.7</v>
      </c>
      <c r="U276">
        <v>539.59</v>
      </c>
      <c r="V276">
        <v>99.77</v>
      </c>
      <c r="W276">
        <v>8.01</v>
      </c>
      <c r="X276">
        <v>3.4</v>
      </c>
      <c r="Y276">
        <v>0</v>
      </c>
      <c r="Z276">
        <v>6</v>
      </c>
      <c r="AA276" t="s">
        <v>5529</v>
      </c>
      <c r="AB276">
        <v>2</v>
      </c>
      <c r="AC276">
        <v>7</v>
      </c>
      <c r="AD276">
        <v>2.051</v>
      </c>
      <c r="AF276" t="s">
        <v>5534</v>
      </c>
      <c r="AI276">
        <v>0</v>
      </c>
      <c r="AJ276">
        <v>0</v>
      </c>
      <c r="AK276" t="s">
        <v>6806</v>
      </c>
      <c r="AL276" t="s">
        <v>6806</v>
      </c>
      <c r="AM276" t="s">
        <v>6856</v>
      </c>
    </row>
    <row r="277" spans="1:39">
      <c r="A277" t="s">
        <v>5783</v>
      </c>
      <c r="B277" t="s">
        <v>4965</v>
      </c>
      <c r="C277" t="s">
        <v>4967</v>
      </c>
      <c r="D277">
        <v>160</v>
      </c>
      <c r="E277" t="s">
        <v>4970</v>
      </c>
      <c r="F277">
        <v>6.8</v>
      </c>
      <c r="K277" t="s">
        <v>5283</v>
      </c>
      <c r="M277" t="s">
        <v>6120</v>
      </c>
      <c r="N277">
        <v>8</v>
      </c>
      <c r="O277" t="s">
        <v>6186</v>
      </c>
      <c r="P277" t="s">
        <v>6456</v>
      </c>
      <c r="Q277">
        <v>2</v>
      </c>
      <c r="R277">
        <v>2</v>
      </c>
      <c r="S277">
        <v>-0.15</v>
      </c>
      <c r="T277">
        <v>4.35</v>
      </c>
      <c r="U277">
        <v>440.18</v>
      </c>
      <c r="V277">
        <v>70.42</v>
      </c>
      <c r="W277">
        <v>5.39</v>
      </c>
      <c r="X277">
        <v>-1.24</v>
      </c>
      <c r="Y277">
        <v>3.7</v>
      </c>
      <c r="Z277">
        <v>3</v>
      </c>
      <c r="AA277" t="s">
        <v>5529</v>
      </c>
      <c r="AB277">
        <v>1</v>
      </c>
      <c r="AC277">
        <v>4</v>
      </c>
      <c r="AD277">
        <v>4.252285714285715</v>
      </c>
      <c r="AF277" t="s">
        <v>5534</v>
      </c>
      <c r="AI277">
        <v>0</v>
      </c>
      <c r="AJ277">
        <v>0</v>
      </c>
      <c r="AK277" t="s">
        <v>6801</v>
      </c>
      <c r="AL277" t="s">
        <v>6801</v>
      </c>
      <c r="AM277" t="s">
        <v>6856</v>
      </c>
    </row>
    <row r="278" spans="1:39">
      <c r="A278" t="s">
        <v>5596</v>
      </c>
      <c r="B278" t="s">
        <v>4965</v>
      </c>
      <c r="C278" t="s">
        <v>4967</v>
      </c>
      <c r="D278">
        <v>160</v>
      </c>
      <c r="E278" t="s">
        <v>4970</v>
      </c>
      <c r="F278">
        <v>6.8</v>
      </c>
      <c r="K278" t="s">
        <v>5283</v>
      </c>
      <c r="M278" t="s">
        <v>6129</v>
      </c>
      <c r="N278">
        <v>8</v>
      </c>
      <c r="O278" t="s">
        <v>6198</v>
      </c>
      <c r="P278" t="s">
        <v>6269</v>
      </c>
      <c r="Q278">
        <v>5</v>
      </c>
      <c r="R278">
        <v>4</v>
      </c>
      <c r="S278">
        <v>0.1</v>
      </c>
      <c r="T278">
        <v>6.45</v>
      </c>
      <c r="U278">
        <v>728.37</v>
      </c>
      <c r="V278">
        <v>145.77</v>
      </c>
      <c r="W278">
        <v>6.88</v>
      </c>
      <c r="X278">
        <v>1.01</v>
      </c>
      <c r="Y278">
        <v>1.36</v>
      </c>
      <c r="Z278">
        <v>5</v>
      </c>
      <c r="AA278" t="s">
        <v>5529</v>
      </c>
      <c r="AB278">
        <v>2</v>
      </c>
      <c r="AC278">
        <v>10</v>
      </c>
      <c r="AD278">
        <v>2</v>
      </c>
      <c r="AF278" t="s">
        <v>5534</v>
      </c>
      <c r="AI278">
        <v>0</v>
      </c>
      <c r="AJ278">
        <v>0</v>
      </c>
      <c r="AK278" t="s">
        <v>6798</v>
      </c>
      <c r="AL278" t="s">
        <v>6798</v>
      </c>
      <c r="AM278" t="s">
        <v>6856</v>
      </c>
    </row>
    <row r="279" spans="1:39">
      <c r="A279" t="s">
        <v>5784</v>
      </c>
      <c r="B279" t="s">
        <v>4965</v>
      </c>
      <c r="C279" t="s">
        <v>4967</v>
      </c>
      <c r="D279">
        <v>160</v>
      </c>
      <c r="E279" t="s">
        <v>4970</v>
      </c>
      <c r="F279">
        <v>6.8</v>
      </c>
      <c r="K279" t="s">
        <v>5283</v>
      </c>
      <c r="M279" t="s">
        <v>6126</v>
      </c>
      <c r="N279">
        <v>8</v>
      </c>
      <c r="O279" t="s">
        <v>6195</v>
      </c>
      <c r="P279" t="s">
        <v>6457</v>
      </c>
      <c r="Q279">
        <v>4</v>
      </c>
      <c r="R279">
        <v>4</v>
      </c>
      <c r="S279">
        <v>-0.29</v>
      </c>
      <c r="T279">
        <v>6.04</v>
      </c>
      <c r="U279">
        <v>668.51</v>
      </c>
      <c r="V279">
        <v>133.52</v>
      </c>
      <c r="W279">
        <v>7.06</v>
      </c>
      <c r="X279">
        <v>0.78</v>
      </c>
      <c r="Y279">
        <v>0</v>
      </c>
      <c r="Z279">
        <v>4</v>
      </c>
      <c r="AA279" t="s">
        <v>5529</v>
      </c>
      <c r="AB279">
        <v>2</v>
      </c>
      <c r="AC279">
        <v>14</v>
      </c>
      <c r="AD279">
        <v>2</v>
      </c>
      <c r="AF279" t="s">
        <v>5534</v>
      </c>
      <c r="AI279">
        <v>0</v>
      </c>
      <c r="AJ279">
        <v>0</v>
      </c>
      <c r="AK279" t="s">
        <v>6808</v>
      </c>
      <c r="AL279" t="s">
        <v>6808</v>
      </c>
      <c r="AM279" t="s">
        <v>6856</v>
      </c>
    </row>
    <row r="280" spans="1:39">
      <c r="A280" t="s">
        <v>5785</v>
      </c>
      <c r="B280" t="s">
        <v>4965</v>
      </c>
      <c r="C280" t="s">
        <v>4967</v>
      </c>
      <c r="D280">
        <v>160</v>
      </c>
      <c r="E280" t="s">
        <v>4970</v>
      </c>
      <c r="F280">
        <v>6.8</v>
      </c>
      <c r="K280" t="s">
        <v>5283</v>
      </c>
      <c r="M280" t="s">
        <v>6121</v>
      </c>
      <c r="N280">
        <v>8</v>
      </c>
      <c r="O280" t="s">
        <v>6189</v>
      </c>
      <c r="P280" t="s">
        <v>6458</v>
      </c>
      <c r="Q280">
        <v>6</v>
      </c>
      <c r="R280">
        <v>3</v>
      </c>
      <c r="S280">
        <v>-0.63</v>
      </c>
      <c r="T280">
        <v>1.36</v>
      </c>
      <c r="U280">
        <v>554.63</v>
      </c>
      <c r="V280">
        <v>138.09</v>
      </c>
      <c r="W280">
        <v>3.37</v>
      </c>
      <c r="X280">
        <v>4.31</v>
      </c>
      <c r="Y280">
        <v>5.55</v>
      </c>
      <c r="Z280">
        <v>4</v>
      </c>
      <c r="AA280" t="s">
        <v>5529</v>
      </c>
      <c r="AB280">
        <v>1</v>
      </c>
      <c r="AC280">
        <v>8</v>
      </c>
      <c r="AD280">
        <v>3.166666666666667</v>
      </c>
      <c r="AF280" t="s">
        <v>5534</v>
      </c>
      <c r="AI280">
        <v>0</v>
      </c>
      <c r="AJ280">
        <v>0</v>
      </c>
      <c r="AK280" t="s">
        <v>6804</v>
      </c>
      <c r="AL280" t="s">
        <v>6804</v>
      </c>
      <c r="AM280" t="s">
        <v>6856</v>
      </c>
    </row>
    <row r="281" spans="1:39">
      <c r="A281" t="s">
        <v>5786</v>
      </c>
      <c r="B281" t="s">
        <v>4965</v>
      </c>
      <c r="C281" t="s">
        <v>4967</v>
      </c>
      <c r="D281">
        <v>160</v>
      </c>
      <c r="E281" t="s">
        <v>4970</v>
      </c>
      <c r="F281">
        <v>6.8</v>
      </c>
      <c r="K281" t="s">
        <v>5283</v>
      </c>
      <c r="M281" t="s">
        <v>6121</v>
      </c>
      <c r="N281">
        <v>8</v>
      </c>
      <c r="O281" t="s">
        <v>6189</v>
      </c>
      <c r="P281" t="s">
        <v>6459</v>
      </c>
      <c r="Q281">
        <v>10</v>
      </c>
      <c r="R281">
        <v>3</v>
      </c>
      <c r="S281">
        <v>-0.85</v>
      </c>
      <c r="T281">
        <v>1.77</v>
      </c>
      <c r="U281">
        <v>706.84</v>
      </c>
      <c r="V281">
        <v>177.17</v>
      </c>
      <c r="W281">
        <v>2.55</v>
      </c>
      <c r="X281">
        <v>4.35</v>
      </c>
      <c r="Y281">
        <v>10.73</v>
      </c>
      <c r="Z281">
        <v>3</v>
      </c>
      <c r="AA281" t="s">
        <v>5529</v>
      </c>
      <c r="AB281">
        <v>1</v>
      </c>
      <c r="AC281">
        <v>13</v>
      </c>
      <c r="AD281">
        <v>2.166666666666667</v>
      </c>
      <c r="AF281" t="s">
        <v>5535</v>
      </c>
      <c r="AI281">
        <v>0</v>
      </c>
      <c r="AJ281">
        <v>0</v>
      </c>
      <c r="AK281" t="s">
        <v>6804</v>
      </c>
      <c r="AL281" t="s">
        <v>6804</v>
      </c>
      <c r="AM281" t="s">
        <v>6856</v>
      </c>
    </row>
    <row r="282" spans="1:39">
      <c r="A282" t="s">
        <v>5787</v>
      </c>
      <c r="B282" t="s">
        <v>4965</v>
      </c>
      <c r="C282" t="s">
        <v>4967</v>
      </c>
      <c r="D282">
        <v>160</v>
      </c>
      <c r="E282" t="s">
        <v>4970</v>
      </c>
      <c r="F282">
        <v>6.8</v>
      </c>
      <c r="K282" t="s">
        <v>5283</v>
      </c>
      <c r="M282" t="s">
        <v>6121</v>
      </c>
      <c r="N282">
        <v>8</v>
      </c>
      <c r="O282" t="s">
        <v>6189</v>
      </c>
      <c r="P282" t="s">
        <v>6460</v>
      </c>
      <c r="Q282">
        <v>10</v>
      </c>
      <c r="R282">
        <v>4</v>
      </c>
      <c r="S282">
        <v>0.27</v>
      </c>
      <c r="T282">
        <v>2.33</v>
      </c>
      <c r="U282">
        <v>714.79</v>
      </c>
      <c r="V282">
        <v>193.85</v>
      </c>
      <c r="W282">
        <v>3.9</v>
      </c>
      <c r="X282">
        <v>4.33</v>
      </c>
      <c r="Y282">
        <v>6.5</v>
      </c>
      <c r="Z282">
        <v>4</v>
      </c>
      <c r="AA282" t="s">
        <v>5529</v>
      </c>
      <c r="AB282">
        <v>1</v>
      </c>
      <c r="AC282">
        <v>14</v>
      </c>
      <c r="AD282">
        <v>3</v>
      </c>
      <c r="AF282" t="s">
        <v>5534</v>
      </c>
      <c r="AI282">
        <v>0</v>
      </c>
      <c r="AJ282">
        <v>0</v>
      </c>
      <c r="AK282" t="s">
        <v>6804</v>
      </c>
      <c r="AL282" t="s">
        <v>6804</v>
      </c>
      <c r="AM282" t="s">
        <v>6856</v>
      </c>
    </row>
    <row r="283" spans="1:39">
      <c r="A283" t="s">
        <v>5788</v>
      </c>
      <c r="B283" t="s">
        <v>4965</v>
      </c>
      <c r="C283" t="s">
        <v>4967</v>
      </c>
      <c r="D283">
        <v>160</v>
      </c>
      <c r="E283" t="s">
        <v>4970</v>
      </c>
      <c r="F283">
        <v>6.8</v>
      </c>
      <c r="K283" t="s">
        <v>5283</v>
      </c>
      <c r="L283" t="s">
        <v>5284</v>
      </c>
      <c r="M283" t="s">
        <v>6121</v>
      </c>
      <c r="N283">
        <v>9</v>
      </c>
      <c r="O283" t="s">
        <v>6187</v>
      </c>
      <c r="P283" t="s">
        <v>6461</v>
      </c>
      <c r="Q283">
        <v>6</v>
      </c>
      <c r="R283">
        <v>3</v>
      </c>
      <c r="S283">
        <v>0.93</v>
      </c>
      <c r="T283">
        <v>2.93</v>
      </c>
      <c r="U283">
        <v>579.49</v>
      </c>
      <c r="V283">
        <v>138.09</v>
      </c>
      <c r="W283">
        <v>4.02</v>
      </c>
      <c r="X283">
        <v>4.31</v>
      </c>
      <c r="Y283">
        <v>4.76</v>
      </c>
      <c r="Z283">
        <v>4</v>
      </c>
      <c r="AA283" t="s">
        <v>5529</v>
      </c>
      <c r="AB283">
        <v>1</v>
      </c>
      <c r="AC283">
        <v>7</v>
      </c>
      <c r="AD283">
        <v>3.166666666666667</v>
      </c>
      <c r="AF283" t="s">
        <v>5534</v>
      </c>
      <c r="AI283">
        <v>0</v>
      </c>
      <c r="AJ283">
        <v>0</v>
      </c>
      <c r="AK283" t="s">
        <v>6802</v>
      </c>
      <c r="AL283" t="s">
        <v>6802</v>
      </c>
      <c r="AM283" t="s">
        <v>6856</v>
      </c>
    </row>
    <row r="284" spans="1:39">
      <c r="A284" t="s">
        <v>5789</v>
      </c>
      <c r="B284" t="s">
        <v>4965</v>
      </c>
      <c r="C284" t="s">
        <v>4967</v>
      </c>
      <c r="D284">
        <v>160</v>
      </c>
      <c r="E284" t="s">
        <v>4970</v>
      </c>
      <c r="F284">
        <v>6.8</v>
      </c>
      <c r="K284" t="s">
        <v>5283</v>
      </c>
      <c r="L284" t="s">
        <v>5284</v>
      </c>
      <c r="M284" t="s">
        <v>6121</v>
      </c>
      <c r="N284">
        <v>9</v>
      </c>
      <c r="O284" t="s">
        <v>6187</v>
      </c>
      <c r="P284" t="s">
        <v>6462</v>
      </c>
      <c r="Q284">
        <v>6</v>
      </c>
      <c r="R284">
        <v>3</v>
      </c>
      <c r="S284">
        <v>0.04</v>
      </c>
      <c r="T284">
        <v>2.03</v>
      </c>
      <c r="U284">
        <v>546.58</v>
      </c>
      <c r="V284">
        <v>138.09</v>
      </c>
      <c r="W284">
        <v>2.99</v>
      </c>
      <c r="X284">
        <v>4.31</v>
      </c>
      <c r="Y284">
        <v>4.74</v>
      </c>
      <c r="Z284">
        <v>4</v>
      </c>
      <c r="AA284" t="s">
        <v>5529</v>
      </c>
      <c r="AB284">
        <v>1</v>
      </c>
      <c r="AC284">
        <v>7</v>
      </c>
      <c r="AD284">
        <v>3.166666666666667</v>
      </c>
      <c r="AF284" t="s">
        <v>5534</v>
      </c>
      <c r="AI284">
        <v>0</v>
      </c>
      <c r="AJ284">
        <v>0</v>
      </c>
      <c r="AK284" t="s">
        <v>6802</v>
      </c>
      <c r="AL284" t="s">
        <v>6802</v>
      </c>
      <c r="AM284" t="s">
        <v>6856</v>
      </c>
    </row>
    <row r="285" spans="1:39">
      <c r="A285" t="s">
        <v>5790</v>
      </c>
      <c r="B285" t="s">
        <v>4965</v>
      </c>
      <c r="C285" t="s">
        <v>4967</v>
      </c>
      <c r="D285">
        <v>160</v>
      </c>
      <c r="E285" t="s">
        <v>4970</v>
      </c>
      <c r="F285">
        <v>6.8</v>
      </c>
      <c r="K285" t="s">
        <v>5283</v>
      </c>
      <c r="L285" t="s">
        <v>5284</v>
      </c>
      <c r="M285" t="s">
        <v>6121</v>
      </c>
      <c r="N285">
        <v>9</v>
      </c>
      <c r="O285" t="s">
        <v>6187</v>
      </c>
      <c r="P285" t="s">
        <v>6463</v>
      </c>
      <c r="Q285">
        <v>6</v>
      </c>
      <c r="R285">
        <v>3</v>
      </c>
      <c r="S285">
        <v>-0.22</v>
      </c>
      <c r="T285">
        <v>1.76</v>
      </c>
      <c r="U285">
        <v>545.04</v>
      </c>
      <c r="V285">
        <v>138.09</v>
      </c>
      <c r="W285">
        <v>3.37</v>
      </c>
      <c r="X285">
        <v>4.31</v>
      </c>
      <c r="Y285">
        <v>4.78</v>
      </c>
      <c r="Z285">
        <v>4</v>
      </c>
      <c r="AA285" t="s">
        <v>5529</v>
      </c>
      <c r="AB285">
        <v>1</v>
      </c>
      <c r="AC285">
        <v>7</v>
      </c>
      <c r="AD285">
        <v>3.166666666666667</v>
      </c>
      <c r="AF285" t="s">
        <v>5534</v>
      </c>
      <c r="AI285">
        <v>0</v>
      </c>
      <c r="AJ285">
        <v>0</v>
      </c>
      <c r="AK285" t="s">
        <v>6802</v>
      </c>
      <c r="AL285" t="s">
        <v>6802</v>
      </c>
      <c r="AM285" t="s">
        <v>6856</v>
      </c>
    </row>
    <row r="286" spans="1:39">
      <c r="A286" t="s">
        <v>5782</v>
      </c>
      <c r="B286" t="s">
        <v>4965</v>
      </c>
      <c r="C286" t="s">
        <v>4967</v>
      </c>
      <c r="D286">
        <v>160</v>
      </c>
      <c r="E286" t="s">
        <v>4970</v>
      </c>
      <c r="F286">
        <v>6.8</v>
      </c>
      <c r="K286" t="s">
        <v>5283</v>
      </c>
      <c r="M286" t="s">
        <v>6123</v>
      </c>
      <c r="N286">
        <v>8</v>
      </c>
      <c r="O286" t="s">
        <v>6190</v>
      </c>
      <c r="P286" t="s">
        <v>6455</v>
      </c>
      <c r="Q286">
        <v>4</v>
      </c>
      <c r="R286">
        <v>3</v>
      </c>
      <c r="S286">
        <v>3.58</v>
      </c>
      <c r="T286">
        <v>6.7</v>
      </c>
      <c r="U286">
        <v>539.59</v>
      </c>
      <c r="V286">
        <v>99.77</v>
      </c>
      <c r="W286">
        <v>8.01</v>
      </c>
      <c r="X286">
        <v>3.4</v>
      </c>
      <c r="Y286">
        <v>0</v>
      </c>
      <c r="Z286">
        <v>6</v>
      </c>
      <c r="AA286" t="s">
        <v>5529</v>
      </c>
      <c r="AB286">
        <v>2</v>
      </c>
      <c r="AC286">
        <v>7</v>
      </c>
      <c r="AD286">
        <v>2.051</v>
      </c>
      <c r="AF286" t="s">
        <v>5534</v>
      </c>
      <c r="AI286">
        <v>0</v>
      </c>
      <c r="AJ286">
        <v>0</v>
      </c>
      <c r="AK286" t="s">
        <v>6805</v>
      </c>
      <c r="AL286" t="s">
        <v>6805</v>
      </c>
      <c r="AM286" t="s">
        <v>6856</v>
      </c>
    </row>
    <row r="287" spans="1:39">
      <c r="A287" t="s">
        <v>5791</v>
      </c>
      <c r="B287" t="s">
        <v>4965</v>
      </c>
      <c r="C287" t="s">
        <v>4967</v>
      </c>
      <c r="D287">
        <v>160</v>
      </c>
      <c r="E287" t="s">
        <v>4970</v>
      </c>
      <c r="F287">
        <v>6.8</v>
      </c>
      <c r="K287" t="s">
        <v>5283</v>
      </c>
      <c r="L287" t="s">
        <v>5284</v>
      </c>
      <c r="M287" t="s">
        <v>6121</v>
      </c>
      <c r="N287">
        <v>9</v>
      </c>
      <c r="O287" t="s">
        <v>6187</v>
      </c>
      <c r="P287" t="s">
        <v>6464</v>
      </c>
      <c r="Q287">
        <v>6</v>
      </c>
      <c r="R287">
        <v>3</v>
      </c>
      <c r="S287">
        <v>2.19</v>
      </c>
      <c r="T287">
        <v>4.17</v>
      </c>
      <c r="U287">
        <v>654.6900000000001</v>
      </c>
      <c r="V287">
        <v>138.09</v>
      </c>
      <c r="W287">
        <v>5.4</v>
      </c>
      <c r="X287">
        <v>4.35</v>
      </c>
      <c r="Y287">
        <v>3.62</v>
      </c>
      <c r="Z287">
        <v>5</v>
      </c>
      <c r="AA287" t="s">
        <v>5529</v>
      </c>
      <c r="AB287">
        <v>2</v>
      </c>
      <c r="AC287">
        <v>8</v>
      </c>
      <c r="AD287">
        <v>2.486666666666667</v>
      </c>
      <c r="AF287" t="s">
        <v>5534</v>
      </c>
      <c r="AI287">
        <v>0</v>
      </c>
      <c r="AJ287">
        <v>0</v>
      </c>
      <c r="AK287" t="s">
        <v>6802</v>
      </c>
      <c r="AL287" t="s">
        <v>6802</v>
      </c>
      <c r="AM287" t="s">
        <v>6856</v>
      </c>
    </row>
    <row r="288" spans="1:39">
      <c r="A288" t="s">
        <v>5792</v>
      </c>
      <c r="B288" t="s">
        <v>4965</v>
      </c>
      <c r="C288" t="s">
        <v>4967</v>
      </c>
      <c r="D288">
        <v>160</v>
      </c>
      <c r="E288" t="s">
        <v>4970</v>
      </c>
      <c r="F288">
        <v>6.8</v>
      </c>
      <c r="K288" t="s">
        <v>5283</v>
      </c>
      <c r="M288" t="s">
        <v>6133</v>
      </c>
      <c r="N288">
        <v>8</v>
      </c>
      <c r="O288" t="s">
        <v>6203</v>
      </c>
      <c r="P288" t="s">
        <v>6465</v>
      </c>
      <c r="Q288">
        <v>9</v>
      </c>
      <c r="R288">
        <v>1</v>
      </c>
      <c r="S288">
        <v>4.12</v>
      </c>
      <c r="T288">
        <v>7.05</v>
      </c>
      <c r="U288">
        <v>643.66</v>
      </c>
      <c r="V288">
        <v>129.7</v>
      </c>
      <c r="W288">
        <v>7.08</v>
      </c>
      <c r="X288">
        <v>4.41</v>
      </c>
      <c r="Y288">
        <v>0</v>
      </c>
      <c r="Z288">
        <v>4</v>
      </c>
      <c r="AA288" t="s">
        <v>5529</v>
      </c>
      <c r="AB288">
        <v>2</v>
      </c>
      <c r="AC288">
        <v>16</v>
      </c>
      <c r="AD288">
        <v>1.833333333333333</v>
      </c>
      <c r="AF288" t="s">
        <v>5534</v>
      </c>
      <c r="AI288">
        <v>0</v>
      </c>
      <c r="AJ288">
        <v>0</v>
      </c>
      <c r="AK288" t="s">
        <v>6813</v>
      </c>
      <c r="AL288" t="s">
        <v>6813</v>
      </c>
      <c r="AM288" t="s">
        <v>6856</v>
      </c>
    </row>
    <row r="289" spans="1:39">
      <c r="A289" t="s">
        <v>5793</v>
      </c>
      <c r="B289" t="s">
        <v>4965</v>
      </c>
      <c r="C289" t="s">
        <v>4967</v>
      </c>
      <c r="D289">
        <v>163</v>
      </c>
      <c r="E289" t="s">
        <v>4970</v>
      </c>
      <c r="F289">
        <v>6.79</v>
      </c>
      <c r="K289" t="s">
        <v>5283</v>
      </c>
      <c r="L289" t="s">
        <v>5284</v>
      </c>
      <c r="M289" t="s">
        <v>6125</v>
      </c>
      <c r="N289">
        <v>9</v>
      </c>
      <c r="O289" t="s">
        <v>6194</v>
      </c>
      <c r="P289" t="s">
        <v>6466</v>
      </c>
      <c r="Q289">
        <v>5</v>
      </c>
      <c r="R289">
        <v>2</v>
      </c>
      <c r="S289">
        <v>1.78</v>
      </c>
      <c r="T289">
        <v>6.2</v>
      </c>
      <c r="U289">
        <v>632.58</v>
      </c>
      <c r="V289">
        <v>113.52</v>
      </c>
      <c r="W289">
        <v>7.88</v>
      </c>
      <c r="X289">
        <v>1.06</v>
      </c>
      <c r="Y289">
        <v>0</v>
      </c>
      <c r="Z289">
        <v>5</v>
      </c>
      <c r="AA289" t="s">
        <v>5529</v>
      </c>
      <c r="AB289">
        <v>2</v>
      </c>
      <c r="AC289">
        <v>11</v>
      </c>
      <c r="AD289">
        <v>2.716</v>
      </c>
      <c r="AF289" t="s">
        <v>5534</v>
      </c>
      <c r="AI289">
        <v>0</v>
      </c>
      <c r="AJ289">
        <v>0</v>
      </c>
      <c r="AK289" t="s">
        <v>5546</v>
      </c>
      <c r="AL289" t="s">
        <v>5546</v>
      </c>
      <c r="AM289" t="s">
        <v>6856</v>
      </c>
    </row>
    <row r="290" spans="1:39">
      <c r="A290" t="s">
        <v>5794</v>
      </c>
      <c r="B290" t="s">
        <v>4965</v>
      </c>
      <c r="C290" t="s">
        <v>4967</v>
      </c>
      <c r="D290">
        <v>164.7</v>
      </c>
      <c r="E290" t="s">
        <v>4970</v>
      </c>
      <c r="F290">
        <v>6.78</v>
      </c>
      <c r="K290" t="s">
        <v>5283</v>
      </c>
      <c r="M290" t="s">
        <v>5291</v>
      </c>
      <c r="N290">
        <v>8</v>
      </c>
      <c r="O290" t="s">
        <v>5345</v>
      </c>
      <c r="P290" t="s">
        <v>6467</v>
      </c>
      <c r="Q290">
        <v>5</v>
      </c>
      <c r="R290">
        <v>2</v>
      </c>
      <c r="S290">
        <v>-1.46</v>
      </c>
      <c r="T290">
        <v>2.08</v>
      </c>
      <c r="U290">
        <v>409.57</v>
      </c>
      <c r="V290">
        <v>75.63</v>
      </c>
      <c r="W290">
        <v>4.3</v>
      </c>
      <c r="X290">
        <v>3.45</v>
      </c>
      <c r="Y290">
        <v>0.38</v>
      </c>
      <c r="Z290">
        <v>1</v>
      </c>
      <c r="AA290" t="s">
        <v>5529</v>
      </c>
      <c r="AB290">
        <v>0</v>
      </c>
      <c r="AC290">
        <v>7</v>
      </c>
      <c r="AD290">
        <v>5.145928571428572</v>
      </c>
      <c r="AF290" t="s">
        <v>5534</v>
      </c>
      <c r="AI290">
        <v>0</v>
      </c>
      <c r="AJ290">
        <v>0</v>
      </c>
      <c r="AK290" t="s">
        <v>5551</v>
      </c>
      <c r="AL290" t="s">
        <v>5551</v>
      </c>
      <c r="AM290" t="s">
        <v>6856</v>
      </c>
    </row>
    <row r="291" spans="1:39">
      <c r="A291" t="s">
        <v>5795</v>
      </c>
      <c r="B291" t="s">
        <v>4965</v>
      </c>
      <c r="C291" t="s">
        <v>4967</v>
      </c>
      <c r="D291">
        <v>167.3</v>
      </c>
      <c r="E291" t="s">
        <v>4970</v>
      </c>
      <c r="F291">
        <v>6.78</v>
      </c>
      <c r="K291" t="s">
        <v>5283</v>
      </c>
      <c r="M291" t="s">
        <v>5291</v>
      </c>
      <c r="N291">
        <v>8</v>
      </c>
      <c r="O291" t="s">
        <v>5345</v>
      </c>
      <c r="P291" t="s">
        <v>6468</v>
      </c>
      <c r="Q291">
        <v>5</v>
      </c>
      <c r="R291">
        <v>2</v>
      </c>
      <c r="S291">
        <v>-1.2</v>
      </c>
      <c r="T291">
        <v>2.34</v>
      </c>
      <c r="U291">
        <v>395.55</v>
      </c>
      <c r="V291">
        <v>75.63</v>
      </c>
      <c r="W291">
        <v>3.91</v>
      </c>
      <c r="X291">
        <v>3.45</v>
      </c>
      <c r="Y291">
        <v>0.38</v>
      </c>
      <c r="Z291">
        <v>1</v>
      </c>
      <c r="AA291" t="s">
        <v>5529</v>
      </c>
      <c r="AB291">
        <v>0</v>
      </c>
      <c r="AC291">
        <v>7</v>
      </c>
      <c r="AD291">
        <v>5.246071428571429</v>
      </c>
      <c r="AF291" t="s">
        <v>5534</v>
      </c>
      <c r="AI291">
        <v>0</v>
      </c>
      <c r="AJ291">
        <v>0</v>
      </c>
      <c r="AK291" t="s">
        <v>5551</v>
      </c>
      <c r="AL291" t="s">
        <v>5551</v>
      </c>
      <c r="AM291" t="s">
        <v>6856</v>
      </c>
    </row>
    <row r="292" spans="1:39">
      <c r="A292" t="s">
        <v>5796</v>
      </c>
      <c r="B292" t="s">
        <v>4965</v>
      </c>
      <c r="C292" t="s">
        <v>4967</v>
      </c>
      <c r="D292">
        <v>169.82</v>
      </c>
      <c r="E292" t="s">
        <v>4970</v>
      </c>
      <c r="F292">
        <v>6.77</v>
      </c>
      <c r="K292" t="s">
        <v>5283</v>
      </c>
      <c r="L292" t="s">
        <v>5284</v>
      </c>
      <c r="M292" t="s">
        <v>6124</v>
      </c>
      <c r="N292">
        <v>9</v>
      </c>
      <c r="O292" t="s">
        <v>6191</v>
      </c>
      <c r="P292" t="s">
        <v>6469</v>
      </c>
      <c r="Q292">
        <v>3</v>
      </c>
      <c r="R292">
        <v>1</v>
      </c>
      <c r="S292">
        <v>4.1</v>
      </c>
      <c r="T292">
        <v>7.73</v>
      </c>
      <c r="U292">
        <v>506.67</v>
      </c>
      <c r="V292">
        <v>46.53</v>
      </c>
      <c r="W292">
        <v>8.65</v>
      </c>
      <c r="X292">
        <v>3.16</v>
      </c>
      <c r="Y292">
        <v>0</v>
      </c>
      <c r="Z292">
        <v>5</v>
      </c>
      <c r="AA292" t="s">
        <v>5529</v>
      </c>
      <c r="AB292">
        <v>2</v>
      </c>
      <c r="AC292">
        <v>10</v>
      </c>
      <c r="AD292">
        <v>2.833333333333333</v>
      </c>
      <c r="AF292" t="s">
        <v>5534</v>
      </c>
      <c r="AI292">
        <v>0</v>
      </c>
      <c r="AJ292">
        <v>0</v>
      </c>
      <c r="AK292" t="s">
        <v>6806</v>
      </c>
      <c r="AL292" t="s">
        <v>6806</v>
      </c>
      <c r="AM292" t="s">
        <v>6856</v>
      </c>
    </row>
    <row r="293" spans="1:39">
      <c r="A293" t="s">
        <v>5797</v>
      </c>
      <c r="B293" t="s">
        <v>4965</v>
      </c>
      <c r="C293" t="s">
        <v>4967</v>
      </c>
      <c r="D293">
        <v>169.82</v>
      </c>
      <c r="E293" t="s">
        <v>4970</v>
      </c>
      <c r="F293">
        <v>6.77</v>
      </c>
      <c r="K293" t="s">
        <v>5283</v>
      </c>
      <c r="L293" t="s">
        <v>5284</v>
      </c>
      <c r="M293" t="s">
        <v>6124</v>
      </c>
      <c r="N293">
        <v>9</v>
      </c>
      <c r="O293" t="s">
        <v>6191</v>
      </c>
      <c r="P293" t="s">
        <v>6470</v>
      </c>
      <c r="Q293">
        <v>3</v>
      </c>
      <c r="R293">
        <v>1</v>
      </c>
      <c r="S293">
        <v>5.37</v>
      </c>
      <c r="T293">
        <v>8.15</v>
      </c>
      <c r="U293">
        <v>557.51</v>
      </c>
      <c r="V293">
        <v>46.53</v>
      </c>
      <c r="W293">
        <v>8.83</v>
      </c>
      <c r="X293">
        <v>4.57</v>
      </c>
      <c r="Y293">
        <v>0</v>
      </c>
      <c r="Z293">
        <v>5</v>
      </c>
      <c r="AA293" t="s">
        <v>5529</v>
      </c>
      <c r="AB293">
        <v>2</v>
      </c>
      <c r="AC293">
        <v>9</v>
      </c>
      <c r="AD293">
        <v>2.833333333333333</v>
      </c>
      <c r="AF293" t="s">
        <v>5534</v>
      </c>
      <c r="AI293">
        <v>0</v>
      </c>
      <c r="AJ293">
        <v>0</v>
      </c>
      <c r="AK293" t="s">
        <v>6806</v>
      </c>
      <c r="AL293" t="s">
        <v>6806</v>
      </c>
      <c r="AM293" t="s">
        <v>6856</v>
      </c>
    </row>
    <row r="294" spans="1:39">
      <c r="A294" t="s">
        <v>5798</v>
      </c>
      <c r="B294" t="s">
        <v>4965</v>
      </c>
      <c r="C294" t="s">
        <v>4967</v>
      </c>
      <c r="D294">
        <v>169.82</v>
      </c>
      <c r="E294" t="s">
        <v>4970</v>
      </c>
      <c r="F294">
        <v>6.77</v>
      </c>
      <c r="K294" t="s">
        <v>5283</v>
      </c>
      <c r="L294" t="s">
        <v>5284</v>
      </c>
      <c r="M294" t="s">
        <v>6124</v>
      </c>
      <c r="N294">
        <v>9</v>
      </c>
      <c r="O294" t="s">
        <v>6191</v>
      </c>
      <c r="P294" t="s">
        <v>6471</v>
      </c>
      <c r="Q294">
        <v>3</v>
      </c>
      <c r="R294">
        <v>1</v>
      </c>
      <c r="S294">
        <v>5.02</v>
      </c>
      <c r="T294">
        <v>8.640000000000001</v>
      </c>
      <c r="U294">
        <v>502.61</v>
      </c>
      <c r="V294">
        <v>59.67</v>
      </c>
      <c r="W294">
        <v>8.48</v>
      </c>
      <c r="X294">
        <v>3.19</v>
      </c>
      <c r="Y294">
        <v>0</v>
      </c>
      <c r="Z294">
        <v>5</v>
      </c>
      <c r="AA294" t="s">
        <v>5529</v>
      </c>
      <c r="AB294">
        <v>2</v>
      </c>
      <c r="AC294">
        <v>8</v>
      </c>
      <c r="AD294">
        <v>2.833333333333333</v>
      </c>
      <c r="AF294" t="s">
        <v>5534</v>
      </c>
      <c r="AI294">
        <v>0</v>
      </c>
      <c r="AJ294">
        <v>0</v>
      </c>
      <c r="AK294" t="s">
        <v>6806</v>
      </c>
      <c r="AL294" t="s">
        <v>6806</v>
      </c>
      <c r="AM294" t="s">
        <v>6856</v>
      </c>
    </row>
    <row r="295" spans="1:39">
      <c r="A295" t="s">
        <v>5799</v>
      </c>
      <c r="B295" t="s">
        <v>4965</v>
      </c>
      <c r="C295" t="s">
        <v>4967</v>
      </c>
      <c r="D295">
        <v>170</v>
      </c>
      <c r="E295" t="s">
        <v>4970</v>
      </c>
      <c r="F295">
        <v>6.77</v>
      </c>
      <c r="K295" t="s">
        <v>5283</v>
      </c>
      <c r="M295" t="s">
        <v>6121</v>
      </c>
      <c r="N295">
        <v>8</v>
      </c>
      <c r="O295" t="s">
        <v>6189</v>
      </c>
      <c r="P295" t="s">
        <v>6472</v>
      </c>
      <c r="Q295">
        <v>6</v>
      </c>
      <c r="R295">
        <v>3</v>
      </c>
      <c r="S295">
        <v>0.48</v>
      </c>
      <c r="T295">
        <v>2.55</v>
      </c>
      <c r="U295">
        <v>632.6900000000001</v>
      </c>
      <c r="V295">
        <v>138.09</v>
      </c>
      <c r="W295">
        <v>4.37</v>
      </c>
      <c r="X295">
        <v>4.31</v>
      </c>
      <c r="Y295">
        <v>6.38</v>
      </c>
      <c r="Z295">
        <v>4</v>
      </c>
      <c r="AA295" t="s">
        <v>5529</v>
      </c>
      <c r="AB295">
        <v>1</v>
      </c>
      <c r="AC295">
        <v>10</v>
      </c>
      <c r="AD295">
        <v>3.166666666666667</v>
      </c>
      <c r="AF295" t="s">
        <v>5534</v>
      </c>
      <c r="AI295">
        <v>0</v>
      </c>
      <c r="AJ295">
        <v>0</v>
      </c>
      <c r="AK295" t="s">
        <v>6804</v>
      </c>
      <c r="AL295" t="s">
        <v>6804</v>
      </c>
      <c r="AM295" t="s">
        <v>6856</v>
      </c>
    </row>
    <row r="296" spans="1:39">
      <c r="A296" t="s">
        <v>5796</v>
      </c>
      <c r="B296" t="s">
        <v>4965</v>
      </c>
      <c r="C296" t="s">
        <v>4967</v>
      </c>
      <c r="D296">
        <v>170</v>
      </c>
      <c r="E296" t="s">
        <v>4970</v>
      </c>
      <c r="F296">
        <v>6.77</v>
      </c>
      <c r="K296" t="s">
        <v>5283</v>
      </c>
      <c r="M296" t="s">
        <v>6123</v>
      </c>
      <c r="N296">
        <v>8</v>
      </c>
      <c r="O296" t="s">
        <v>6190</v>
      </c>
      <c r="P296" t="s">
        <v>6469</v>
      </c>
      <c r="Q296">
        <v>3</v>
      </c>
      <c r="R296">
        <v>1</v>
      </c>
      <c r="S296">
        <v>4.1</v>
      </c>
      <c r="T296">
        <v>7.73</v>
      </c>
      <c r="U296">
        <v>506.67</v>
      </c>
      <c r="V296">
        <v>46.53</v>
      </c>
      <c r="W296">
        <v>8.65</v>
      </c>
      <c r="X296">
        <v>3.16</v>
      </c>
      <c r="Y296">
        <v>0</v>
      </c>
      <c r="Z296">
        <v>5</v>
      </c>
      <c r="AA296" t="s">
        <v>5529</v>
      </c>
      <c r="AB296">
        <v>2</v>
      </c>
      <c r="AC296">
        <v>10</v>
      </c>
      <c r="AD296">
        <v>2.833333333333333</v>
      </c>
      <c r="AF296" t="s">
        <v>5534</v>
      </c>
      <c r="AI296">
        <v>0</v>
      </c>
      <c r="AJ296">
        <v>0</v>
      </c>
      <c r="AK296" t="s">
        <v>6805</v>
      </c>
      <c r="AL296" t="s">
        <v>6805</v>
      </c>
      <c r="AM296" t="s">
        <v>6856</v>
      </c>
    </row>
    <row r="297" spans="1:39">
      <c r="A297" t="s">
        <v>5800</v>
      </c>
      <c r="B297" t="s">
        <v>4965</v>
      </c>
      <c r="C297" t="s">
        <v>4967</v>
      </c>
      <c r="D297">
        <v>170</v>
      </c>
      <c r="E297" t="s">
        <v>4970</v>
      </c>
      <c r="F297">
        <v>6.77</v>
      </c>
      <c r="K297" t="s">
        <v>5283</v>
      </c>
      <c r="L297" t="s">
        <v>5284</v>
      </c>
      <c r="M297" t="s">
        <v>6121</v>
      </c>
      <c r="N297">
        <v>9</v>
      </c>
      <c r="O297" t="s">
        <v>6187</v>
      </c>
      <c r="P297" t="s">
        <v>6473</v>
      </c>
      <c r="Q297">
        <v>6</v>
      </c>
      <c r="R297">
        <v>3</v>
      </c>
      <c r="S297">
        <v>0.04</v>
      </c>
      <c r="T297">
        <v>2.02</v>
      </c>
      <c r="U297">
        <v>589.49</v>
      </c>
      <c r="V297">
        <v>138.09</v>
      </c>
      <c r="W297">
        <v>3.48</v>
      </c>
      <c r="X297">
        <v>4.31</v>
      </c>
      <c r="Y297">
        <v>4.78</v>
      </c>
      <c r="Z297">
        <v>4</v>
      </c>
      <c r="AA297" t="s">
        <v>5529</v>
      </c>
      <c r="AB297">
        <v>1</v>
      </c>
      <c r="AC297">
        <v>7</v>
      </c>
      <c r="AD297">
        <v>3.166666666666667</v>
      </c>
      <c r="AF297" t="s">
        <v>5534</v>
      </c>
      <c r="AI297">
        <v>0</v>
      </c>
      <c r="AJ297">
        <v>0</v>
      </c>
      <c r="AK297" t="s">
        <v>6802</v>
      </c>
      <c r="AL297" t="s">
        <v>6802</v>
      </c>
      <c r="AM297" t="s">
        <v>6856</v>
      </c>
    </row>
    <row r="298" spans="1:39">
      <c r="A298" t="s">
        <v>5797</v>
      </c>
      <c r="B298" t="s">
        <v>4965</v>
      </c>
      <c r="C298" t="s">
        <v>4967</v>
      </c>
      <c r="D298">
        <v>170</v>
      </c>
      <c r="E298" t="s">
        <v>4970</v>
      </c>
      <c r="F298">
        <v>6.77</v>
      </c>
      <c r="K298" t="s">
        <v>5283</v>
      </c>
      <c r="M298" t="s">
        <v>6123</v>
      </c>
      <c r="N298">
        <v>8</v>
      </c>
      <c r="O298" t="s">
        <v>6190</v>
      </c>
      <c r="P298" t="s">
        <v>6470</v>
      </c>
      <c r="Q298">
        <v>3</v>
      </c>
      <c r="R298">
        <v>1</v>
      </c>
      <c r="S298">
        <v>5.37</v>
      </c>
      <c r="T298">
        <v>8.15</v>
      </c>
      <c r="U298">
        <v>557.51</v>
      </c>
      <c r="V298">
        <v>46.53</v>
      </c>
      <c r="W298">
        <v>8.83</v>
      </c>
      <c r="X298">
        <v>4.57</v>
      </c>
      <c r="Y298">
        <v>0</v>
      </c>
      <c r="Z298">
        <v>5</v>
      </c>
      <c r="AA298" t="s">
        <v>5529</v>
      </c>
      <c r="AB298">
        <v>2</v>
      </c>
      <c r="AC298">
        <v>9</v>
      </c>
      <c r="AD298">
        <v>2.833333333333333</v>
      </c>
      <c r="AF298" t="s">
        <v>5534</v>
      </c>
      <c r="AI298">
        <v>0</v>
      </c>
      <c r="AJ298">
        <v>0</v>
      </c>
      <c r="AK298" t="s">
        <v>6805</v>
      </c>
      <c r="AL298" t="s">
        <v>6805</v>
      </c>
      <c r="AM298" t="s">
        <v>6856</v>
      </c>
    </row>
    <row r="299" spans="1:39">
      <c r="A299" t="s">
        <v>5798</v>
      </c>
      <c r="B299" t="s">
        <v>4965</v>
      </c>
      <c r="C299" t="s">
        <v>4967</v>
      </c>
      <c r="D299">
        <v>170</v>
      </c>
      <c r="E299" t="s">
        <v>4970</v>
      </c>
      <c r="F299">
        <v>6.77</v>
      </c>
      <c r="K299" t="s">
        <v>5283</v>
      </c>
      <c r="M299" t="s">
        <v>6123</v>
      </c>
      <c r="N299">
        <v>8</v>
      </c>
      <c r="O299" t="s">
        <v>6190</v>
      </c>
      <c r="P299" t="s">
        <v>6471</v>
      </c>
      <c r="Q299">
        <v>3</v>
      </c>
      <c r="R299">
        <v>1</v>
      </c>
      <c r="S299">
        <v>5.02</v>
      </c>
      <c r="T299">
        <v>8.640000000000001</v>
      </c>
      <c r="U299">
        <v>502.61</v>
      </c>
      <c r="V299">
        <v>59.67</v>
      </c>
      <c r="W299">
        <v>8.48</v>
      </c>
      <c r="X299">
        <v>3.19</v>
      </c>
      <c r="Y299">
        <v>0</v>
      </c>
      <c r="Z299">
        <v>5</v>
      </c>
      <c r="AA299" t="s">
        <v>5529</v>
      </c>
      <c r="AB299">
        <v>2</v>
      </c>
      <c r="AC299">
        <v>8</v>
      </c>
      <c r="AD299">
        <v>2.833333333333333</v>
      </c>
      <c r="AF299" t="s">
        <v>5534</v>
      </c>
      <c r="AI299">
        <v>0</v>
      </c>
      <c r="AJ299">
        <v>0</v>
      </c>
      <c r="AK299" t="s">
        <v>6805</v>
      </c>
      <c r="AL299" t="s">
        <v>6805</v>
      </c>
      <c r="AM299" t="s">
        <v>6856</v>
      </c>
    </row>
    <row r="300" spans="1:39">
      <c r="A300" t="s">
        <v>5801</v>
      </c>
      <c r="B300" t="s">
        <v>4965</v>
      </c>
      <c r="C300" t="s">
        <v>4967</v>
      </c>
      <c r="D300">
        <v>177</v>
      </c>
      <c r="E300" t="s">
        <v>4970</v>
      </c>
      <c r="F300">
        <v>6.75</v>
      </c>
      <c r="K300" t="s">
        <v>5283</v>
      </c>
      <c r="L300" t="s">
        <v>5284</v>
      </c>
      <c r="M300" t="s">
        <v>5299</v>
      </c>
      <c r="N300">
        <v>9</v>
      </c>
      <c r="O300" t="s">
        <v>5347</v>
      </c>
      <c r="P300" t="s">
        <v>6474</v>
      </c>
      <c r="Q300">
        <v>6</v>
      </c>
      <c r="R300">
        <v>2</v>
      </c>
      <c r="S300">
        <v>2.75</v>
      </c>
      <c r="T300">
        <v>7.5</v>
      </c>
      <c r="U300">
        <v>705.38</v>
      </c>
      <c r="V300">
        <v>117.7</v>
      </c>
      <c r="W300">
        <v>8.73</v>
      </c>
      <c r="X300">
        <v>3</v>
      </c>
      <c r="Y300">
        <v>0</v>
      </c>
      <c r="Z300">
        <v>6</v>
      </c>
      <c r="AA300" t="s">
        <v>5529</v>
      </c>
      <c r="AB300">
        <v>2</v>
      </c>
      <c r="AC300">
        <v>8</v>
      </c>
      <c r="AD300">
        <v>2.201666666666667</v>
      </c>
      <c r="AF300" t="s">
        <v>5534</v>
      </c>
      <c r="AI300">
        <v>0</v>
      </c>
      <c r="AJ300">
        <v>0</v>
      </c>
      <c r="AK300" t="s">
        <v>5553</v>
      </c>
      <c r="AL300" t="s">
        <v>5553</v>
      </c>
      <c r="AM300" t="s">
        <v>6856</v>
      </c>
    </row>
    <row r="301" spans="1:39">
      <c r="A301" t="s">
        <v>5802</v>
      </c>
      <c r="B301" t="s">
        <v>4965</v>
      </c>
      <c r="C301" t="s">
        <v>4967</v>
      </c>
      <c r="D301">
        <v>178</v>
      </c>
      <c r="E301" t="s">
        <v>4970</v>
      </c>
      <c r="F301">
        <v>6.75</v>
      </c>
      <c r="K301" t="s">
        <v>5283</v>
      </c>
      <c r="M301" t="s">
        <v>6123</v>
      </c>
      <c r="N301">
        <v>8</v>
      </c>
      <c r="O301" t="s">
        <v>6190</v>
      </c>
      <c r="P301" t="s">
        <v>6475</v>
      </c>
      <c r="Q301">
        <v>9</v>
      </c>
      <c r="R301">
        <v>2</v>
      </c>
      <c r="S301">
        <v>4.13</v>
      </c>
      <c r="T301">
        <v>7.28</v>
      </c>
      <c r="U301">
        <v>635.61</v>
      </c>
      <c r="V301">
        <v>174.25</v>
      </c>
      <c r="W301">
        <v>7.08</v>
      </c>
      <c r="X301">
        <v>2</v>
      </c>
      <c r="Y301">
        <v>0</v>
      </c>
      <c r="Z301">
        <v>6</v>
      </c>
      <c r="AA301" t="s">
        <v>5529</v>
      </c>
      <c r="AB301">
        <v>2</v>
      </c>
      <c r="AC301">
        <v>9</v>
      </c>
      <c r="AD301">
        <v>1.5</v>
      </c>
      <c r="AF301" t="s">
        <v>5534</v>
      </c>
      <c r="AI301">
        <v>0</v>
      </c>
      <c r="AJ301">
        <v>0</v>
      </c>
      <c r="AK301" t="s">
        <v>6805</v>
      </c>
      <c r="AL301" t="s">
        <v>6805</v>
      </c>
      <c r="AM301" t="s">
        <v>6856</v>
      </c>
    </row>
    <row r="302" spans="1:39">
      <c r="A302" t="s">
        <v>5803</v>
      </c>
      <c r="B302" t="s">
        <v>4965</v>
      </c>
      <c r="C302" t="s">
        <v>4967</v>
      </c>
      <c r="D302">
        <v>179</v>
      </c>
      <c r="E302" t="s">
        <v>4970</v>
      </c>
      <c r="F302">
        <v>6.75</v>
      </c>
      <c r="K302" t="s">
        <v>5283</v>
      </c>
      <c r="M302" t="s">
        <v>6131</v>
      </c>
      <c r="N302">
        <v>8</v>
      </c>
      <c r="O302" t="s">
        <v>6200</v>
      </c>
      <c r="P302" t="s">
        <v>6476</v>
      </c>
      <c r="Q302">
        <v>3</v>
      </c>
      <c r="R302">
        <v>1</v>
      </c>
      <c r="S302">
        <v>5.25</v>
      </c>
      <c r="T302">
        <v>8.92</v>
      </c>
      <c r="U302">
        <v>726.37</v>
      </c>
      <c r="V302">
        <v>46.53</v>
      </c>
      <c r="W302">
        <v>9.16</v>
      </c>
      <c r="X302">
        <v>2.95</v>
      </c>
      <c r="Y302">
        <v>0</v>
      </c>
      <c r="Z302">
        <v>6</v>
      </c>
      <c r="AA302" t="s">
        <v>5529</v>
      </c>
      <c r="AB302">
        <v>2</v>
      </c>
      <c r="AC302">
        <v>6</v>
      </c>
      <c r="AD302">
        <v>2.833333333333333</v>
      </c>
      <c r="AF302" t="s">
        <v>5534</v>
      </c>
      <c r="AI302">
        <v>0</v>
      </c>
      <c r="AJ302">
        <v>0</v>
      </c>
      <c r="AK302" t="s">
        <v>6811</v>
      </c>
      <c r="AL302" t="s">
        <v>6811</v>
      </c>
      <c r="AM302" t="s">
        <v>6856</v>
      </c>
    </row>
    <row r="303" spans="1:39">
      <c r="A303" t="s">
        <v>5804</v>
      </c>
      <c r="B303" t="s">
        <v>4965</v>
      </c>
      <c r="C303" t="s">
        <v>4967</v>
      </c>
      <c r="D303">
        <v>180</v>
      </c>
      <c r="E303" t="s">
        <v>4970</v>
      </c>
      <c r="F303">
        <v>6.75</v>
      </c>
      <c r="K303" t="s">
        <v>5283</v>
      </c>
      <c r="M303" t="s">
        <v>6121</v>
      </c>
      <c r="N303">
        <v>8</v>
      </c>
      <c r="O303" t="s">
        <v>6189</v>
      </c>
      <c r="P303" t="s">
        <v>6477</v>
      </c>
      <c r="Q303">
        <v>6</v>
      </c>
      <c r="R303">
        <v>3</v>
      </c>
      <c r="S303">
        <v>-0.51</v>
      </c>
      <c r="T303">
        <v>1.54</v>
      </c>
      <c r="U303">
        <v>582.6799999999999</v>
      </c>
      <c r="V303">
        <v>138.09</v>
      </c>
      <c r="W303">
        <v>3.49</v>
      </c>
      <c r="X303">
        <v>4.31</v>
      </c>
      <c r="Y303">
        <v>6.38</v>
      </c>
      <c r="Z303">
        <v>4</v>
      </c>
      <c r="AA303" t="s">
        <v>5529</v>
      </c>
      <c r="AB303">
        <v>1</v>
      </c>
      <c r="AC303">
        <v>10</v>
      </c>
      <c r="AD303">
        <v>3.166666666666667</v>
      </c>
      <c r="AF303" t="s">
        <v>5534</v>
      </c>
      <c r="AI303">
        <v>0</v>
      </c>
      <c r="AJ303">
        <v>0</v>
      </c>
      <c r="AK303" t="s">
        <v>6804</v>
      </c>
      <c r="AL303" t="s">
        <v>6804</v>
      </c>
      <c r="AM303" t="s">
        <v>6856</v>
      </c>
    </row>
    <row r="304" spans="1:39">
      <c r="A304" t="s">
        <v>5805</v>
      </c>
      <c r="B304" t="s">
        <v>4965</v>
      </c>
      <c r="C304" t="s">
        <v>4967</v>
      </c>
      <c r="D304">
        <v>180</v>
      </c>
      <c r="E304" t="s">
        <v>4970</v>
      </c>
      <c r="F304">
        <v>6.75</v>
      </c>
      <c r="K304" t="s">
        <v>5283</v>
      </c>
      <c r="L304" t="s">
        <v>5284</v>
      </c>
      <c r="M304" t="s">
        <v>5298</v>
      </c>
      <c r="N304">
        <v>9</v>
      </c>
      <c r="O304" t="s">
        <v>6192</v>
      </c>
      <c r="P304" t="s">
        <v>6478</v>
      </c>
      <c r="Q304">
        <v>7</v>
      </c>
      <c r="R304">
        <v>4</v>
      </c>
      <c r="S304">
        <v>-3.74</v>
      </c>
      <c r="T304">
        <v>1.97</v>
      </c>
      <c r="U304">
        <v>634.5700000000001</v>
      </c>
      <c r="V304">
        <v>187.61</v>
      </c>
      <c r="W304">
        <v>3.14</v>
      </c>
      <c r="X304">
        <v>1.05</v>
      </c>
      <c r="Y304">
        <v>0</v>
      </c>
      <c r="Z304">
        <v>3</v>
      </c>
      <c r="AA304" t="s">
        <v>5529</v>
      </c>
      <c r="AB304">
        <v>1</v>
      </c>
      <c r="AC304">
        <v>13</v>
      </c>
      <c r="AD304">
        <v>3</v>
      </c>
      <c r="AF304" t="s">
        <v>5534</v>
      </c>
      <c r="AI304">
        <v>0</v>
      </c>
      <c r="AJ304">
        <v>0</v>
      </c>
      <c r="AK304" t="s">
        <v>5552</v>
      </c>
      <c r="AL304" t="s">
        <v>5552</v>
      </c>
      <c r="AM304" t="s">
        <v>6856</v>
      </c>
    </row>
    <row r="305" spans="1:39">
      <c r="A305" t="s">
        <v>5806</v>
      </c>
      <c r="B305" t="s">
        <v>4965</v>
      </c>
      <c r="C305" t="s">
        <v>4967</v>
      </c>
      <c r="D305">
        <v>180</v>
      </c>
      <c r="E305" t="s">
        <v>4970</v>
      </c>
      <c r="F305">
        <v>6.75</v>
      </c>
      <c r="K305" t="s">
        <v>5283</v>
      </c>
      <c r="M305" t="s">
        <v>6123</v>
      </c>
      <c r="N305">
        <v>8</v>
      </c>
      <c r="O305" t="s">
        <v>6190</v>
      </c>
      <c r="P305" t="s">
        <v>6479</v>
      </c>
      <c r="Q305">
        <v>5</v>
      </c>
      <c r="R305">
        <v>3</v>
      </c>
      <c r="S305">
        <v>4.34</v>
      </c>
      <c r="T305">
        <v>9.09</v>
      </c>
      <c r="U305">
        <v>799.54</v>
      </c>
      <c r="V305">
        <v>112.93</v>
      </c>
      <c r="W305">
        <v>9.699999999999999</v>
      </c>
      <c r="X305">
        <v>2.76</v>
      </c>
      <c r="Y305">
        <v>0</v>
      </c>
      <c r="Z305">
        <v>6</v>
      </c>
      <c r="AA305" t="s">
        <v>5529</v>
      </c>
      <c r="AB305">
        <v>2</v>
      </c>
      <c r="AC305">
        <v>12</v>
      </c>
      <c r="AD305">
        <v>1.402333333333333</v>
      </c>
      <c r="AF305" t="s">
        <v>5534</v>
      </c>
      <c r="AI305">
        <v>0</v>
      </c>
      <c r="AJ305">
        <v>0</v>
      </c>
      <c r="AK305" t="s">
        <v>6805</v>
      </c>
      <c r="AL305" t="s">
        <v>6805</v>
      </c>
      <c r="AM305" t="s">
        <v>6856</v>
      </c>
    </row>
    <row r="306" spans="1:39">
      <c r="A306" t="s">
        <v>5807</v>
      </c>
      <c r="B306" t="s">
        <v>4965</v>
      </c>
      <c r="C306" t="s">
        <v>4967</v>
      </c>
      <c r="D306">
        <v>185</v>
      </c>
      <c r="E306" t="s">
        <v>4970</v>
      </c>
      <c r="F306">
        <v>6.73</v>
      </c>
      <c r="K306" t="s">
        <v>5283</v>
      </c>
      <c r="L306" t="s">
        <v>5284</v>
      </c>
      <c r="M306" t="s">
        <v>5299</v>
      </c>
      <c r="N306">
        <v>9</v>
      </c>
      <c r="O306" t="s">
        <v>5347</v>
      </c>
      <c r="P306" t="s">
        <v>6480</v>
      </c>
      <c r="Q306">
        <v>5</v>
      </c>
      <c r="R306">
        <v>2</v>
      </c>
      <c r="S306">
        <v>2.27</v>
      </c>
      <c r="T306">
        <v>5.39</v>
      </c>
      <c r="U306">
        <v>386.43</v>
      </c>
      <c r="V306">
        <v>89.34999999999999</v>
      </c>
      <c r="W306">
        <v>5.66</v>
      </c>
      <c r="X306">
        <v>3.08</v>
      </c>
      <c r="Y306">
        <v>3</v>
      </c>
      <c r="Z306">
        <v>5</v>
      </c>
      <c r="AA306" t="s">
        <v>5529</v>
      </c>
      <c r="AB306">
        <v>1</v>
      </c>
      <c r="AC306">
        <v>3</v>
      </c>
      <c r="AD306">
        <v>4.176214285714286</v>
      </c>
      <c r="AF306" t="s">
        <v>5534</v>
      </c>
      <c r="AI306">
        <v>0</v>
      </c>
      <c r="AJ306">
        <v>0</v>
      </c>
      <c r="AK306" t="s">
        <v>5553</v>
      </c>
      <c r="AL306" t="s">
        <v>5553</v>
      </c>
      <c r="AM306" t="s">
        <v>6856</v>
      </c>
    </row>
    <row r="307" spans="1:39">
      <c r="A307" t="s">
        <v>5808</v>
      </c>
      <c r="B307" t="s">
        <v>4965</v>
      </c>
      <c r="C307" t="s">
        <v>4967</v>
      </c>
      <c r="D307">
        <v>187</v>
      </c>
      <c r="E307" t="s">
        <v>4970</v>
      </c>
      <c r="F307">
        <v>6.73</v>
      </c>
      <c r="K307" t="s">
        <v>5283</v>
      </c>
      <c r="L307" t="s">
        <v>5284</v>
      </c>
      <c r="M307" t="s">
        <v>5299</v>
      </c>
      <c r="N307">
        <v>9</v>
      </c>
      <c r="O307" t="s">
        <v>5347</v>
      </c>
      <c r="P307" t="s">
        <v>6481</v>
      </c>
      <c r="Q307">
        <v>6</v>
      </c>
      <c r="R307">
        <v>1</v>
      </c>
      <c r="S307">
        <v>3.6</v>
      </c>
      <c r="T307">
        <v>6.72</v>
      </c>
      <c r="U307">
        <v>484.58</v>
      </c>
      <c r="V307">
        <v>75.8</v>
      </c>
      <c r="W307">
        <v>6.69</v>
      </c>
      <c r="X307">
        <v>3.07</v>
      </c>
      <c r="Y307">
        <v>3.26</v>
      </c>
      <c r="Z307">
        <v>5</v>
      </c>
      <c r="AA307" t="s">
        <v>5529</v>
      </c>
      <c r="AB307">
        <v>1</v>
      </c>
      <c r="AC307">
        <v>4</v>
      </c>
      <c r="AD307">
        <v>3.143476190476191</v>
      </c>
      <c r="AF307" t="s">
        <v>5534</v>
      </c>
      <c r="AI307">
        <v>0</v>
      </c>
      <c r="AJ307">
        <v>0</v>
      </c>
      <c r="AK307" t="s">
        <v>5553</v>
      </c>
      <c r="AL307" t="s">
        <v>5553</v>
      </c>
      <c r="AM307" t="s">
        <v>6856</v>
      </c>
    </row>
    <row r="308" spans="1:39">
      <c r="A308" t="s">
        <v>5809</v>
      </c>
      <c r="B308" t="s">
        <v>4965</v>
      </c>
      <c r="C308" t="s">
        <v>4967</v>
      </c>
      <c r="D308">
        <v>190</v>
      </c>
      <c r="E308" t="s">
        <v>4970</v>
      </c>
      <c r="F308">
        <v>6.72</v>
      </c>
      <c r="K308" t="s">
        <v>5283</v>
      </c>
      <c r="M308" t="s">
        <v>5291</v>
      </c>
      <c r="N308">
        <v>8</v>
      </c>
      <c r="O308" t="s">
        <v>6207</v>
      </c>
      <c r="P308" t="s">
        <v>6482</v>
      </c>
      <c r="Q308">
        <v>8</v>
      </c>
      <c r="R308">
        <v>3</v>
      </c>
      <c r="S308">
        <v>2.54</v>
      </c>
      <c r="T308">
        <v>5.68</v>
      </c>
      <c r="U308">
        <v>562.58</v>
      </c>
      <c r="V308">
        <v>139.71</v>
      </c>
      <c r="W308">
        <v>6.34</v>
      </c>
      <c r="X308">
        <v>2.5</v>
      </c>
      <c r="Y308">
        <v>0.44</v>
      </c>
      <c r="Z308">
        <v>6</v>
      </c>
      <c r="AA308" t="s">
        <v>5529</v>
      </c>
      <c r="AB308">
        <v>2</v>
      </c>
      <c r="AC308">
        <v>9</v>
      </c>
      <c r="AD308">
        <v>1.896666666666667</v>
      </c>
      <c r="AF308" t="s">
        <v>5534</v>
      </c>
      <c r="AI308">
        <v>0</v>
      </c>
      <c r="AJ308">
        <v>0</v>
      </c>
      <c r="AK308" t="s">
        <v>6817</v>
      </c>
      <c r="AL308" t="s">
        <v>6817</v>
      </c>
      <c r="AM308" t="s">
        <v>6856</v>
      </c>
    </row>
    <row r="309" spans="1:39">
      <c r="A309" t="s">
        <v>5181</v>
      </c>
      <c r="B309" t="s">
        <v>4965</v>
      </c>
      <c r="C309" t="s">
        <v>4967</v>
      </c>
      <c r="D309">
        <v>190</v>
      </c>
      <c r="E309" t="s">
        <v>4970</v>
      </c>
      <c r="F309">
        <v>6.72</v>
      </c>
      <c r="K309" t="s">
        <v>5283</v>
      </c>
      <c r="M309" t="s">
        <v>6135</v>
      </c>
      <c r="N309">
        <v>8</v>
      </c>
      <c r="O309" t="s">
        <v>6208</v>
      </c>
      <c r="P309" t="s">
        <v>5434</v>
      </c>
      <c r="Q309">
        <v>11</v>
      </c>
      <c r="R309">
        <v>7</v>
      </c>
      <c r="S309">
        <v>4.68</v>
      </c>
      <c r="T309">
        <v>8.130000000000001</v>
      </c>
      <c r="U309">
        <v>676.8</v>
      </c>
      <c r="V309">
        <v>203.44</v>
      </c>
      <c r="W309">
        <v>5.14</v>
      </c>
      <c r="X309">
        <v>2.6</v>
      </c>
      <c r="Y309">
        <v>0</v>
      </c>
      <c r="Z309">
        <v>2</v>
      </c>
      <c r="AA309" t="s">
        <v>5529</v>
      </c>
      <c r="AB309">
        <v>4</v>
      </c>
      <c r="AC309">
        <v>20</v>
      </c>
      <c r="AD309">
        <v>1</v>
      </c>
      <c r="AE309" t="s">
        <v>5532</v>
      </c>
      <c r="AF309" t="s">
        <v>5534</v>
      </c>
      <c r="AI309">
        <v>0</v>
      </c>
      <c r="AJ309">
        <v>0</v>
      </c>
      <c r="AK309" t="s">
        <v>5561</v>
      </c>
      <c r="AL309" t="s">
        <v>5561</v>
      </c>
      <c r="AM309" t="s">
        <v>6856</v>
      </c>
    </row>
    <row r="310" spans="1:39">
      <c r="A310" t="s">
        <v>5693</v>
      </c>
      <c r="B310" t="s">
        <v>4965</v>
      </c>
      <c r="C310" t="s">
        <v>4967</v>
      </c>
      <c r="D310">
        <v>190</v>
      </c>
      <c r="E310" t="s">
        <v>4970</v>
      </c>
      <c r="F310">
        <v>6.72</v>
      </c>
      <c r="K310" t="s">
        <v>5283</v>
      </c>
      <c r="M310" t="s">
        <v>6126</v>
      </c>
      <c r="N310">
        <v>8</v>
      </c>
      <c r="O310" t="s">
        <v>6195</v>
      </c>
      <c r="P310" t="s">
        <v>6366</v>
      </c>
      <c r="Q310">
        <v>3</v>
      </c>
      <c r="R310">
        <v>4</v>
      </c>
      <c r="S310">
        <v>-1.14</v>
      </c>
      <c r="T310">
        <v>5.2</v>
      </c>
      <c r="U310">
        <v>636.47</v>
      </c>
      <c r="V310">
        <v>132.13</v>
      </c>
      <c r="W310">
        <v>6.75</v>
      </c>
      <c r="X310">
        <v>0.77</v>
      </c>
      <c r="Y310">
        <v>0</v>
      </c>
      <c r="Z310">
        <v>4</v>
      </c>
      <c r="AA310" t="s">
        <v>5529</v>
      </c>
      <c r="AB310">
        <v>2</v>
      </c>
      <c r="AC310">
        <v>11</v>
      </c>
      <c r="AD310">
        <v>2</v>
      </c>
      <c r="AF310" t="s">
        <v>5534</v>
      </c>
      <c r="AI310">
        <v>0</v>
      </c>
      <c r="AJ310">
        <v>0</v>
      </c>
      <c r="AK310" t="s">
        <v>6808</v>
      </c>
      <c r="AL310" t="s">
        <v>6808</v>
      </c>
      <c r="AM310" t="s">
        <v>6856</v>
      </c>
    </row>
    <row r="311" spans="1:39">
      <c r="A311" t="s">
        <v>5810</v>
      </c>
      <c r="B311" t="s">
        <v>4965</v>
      </c>
      <c r="C311" t="s">
        <v>4967</v>
      </c>
      <c r="D311">
        <v>190</v>
      </c>
      <c r="E311" t="s">
        <v>4970</v>
      </c>
      <c r="F311">
        <v>6.72</v>
      </c>
      <c r="K311" t="s">
        <v>5283</v>
      </c>
      <c r="M311" t="s">
        <v>6126</v>
      </c>
      <c r="N311">
        <v>8</v>
      </c>
      <c r="O311" t="s">
        <v>6195</v>
      </c>
      <c r="P311" t="s">
        <v>6483</v>
      </c>
      <c r="Q311">
        <v>6</v>
      </c>
      <c r="R311">
        <v>4</v>
      </c>
      <c r="S311">
        <v>-1.01</v>
      </c>
      <c r="T311">
        <v>5.33</v>
      </c>
      <c r="U311">
        <v>648.4400000000001</v>
      </c>
      <c r="V311">
        <v>167.66</v>
      </c>
      <c r="W311">
        <v>4.83</v>
      </c>
      <c r="X311">
        <v>0.76</v>
      </c>
      <c r="Y311">
        <v>0</v>
      </c>
      <c r="Z311">
        <v>3</v>
      </c>
      <c r="AA311" t="s">
        <v>5529</v>
      </c>
      <c r="AB311">
        <v>1</v>
      </c>
      <c r="AC311">
        <v>12</v>
      </c>
      <c r="AD311">
        <v>2</v>
      </c>
      <c r="AF311" t="s">
        <v>5534</v>
      </c>
      <c r="AI311">
        <v>0</v>
      </c>
      <c r="AJ311">
        <v>0</v>
      </c>
      <c r="AK311" t="s">
        <v>6808</v>
      </c>
      <c r="AL311" t="s">
        <v>6808</v>
      </c>
      <c r="AM311" t="s">
        <v>6856</v>
      </c>
    </row>
    <row r="312" spans="1:39">
      <c r="A312" t="s">
        <v>5811</v>
      </c>
      <c r="B312" t="s">
        <v>4965</v>
      </c>
      <c r="C312" t="s">
        <v>4967</v>
      </c>
      <c r="D312">
        <v>190</v>
      </c>
      <c r="E312" t="s">
        <v>4970</v>
      </c>
      <c r="F312">
        <v>6.72</v>
      </c>
      <c r="K312" t="s">
        <v>5283</v>
      </c>
      <c r="M312" t="s">
        <v>6126</v>
      </c>
      <c r="N312">
        <v>8</v>
      </c>
      <c r="O312" t="s">
        <v>6195</v>
      </c>
      <c r="P312" t="s">
        <v>6484</v>
      </c>
      <c r="Q312">
        <v>2</v>
      </c>
      <c r="R312">
        <v>2</v>
      </c>
      <c r="S312">
        <v>1.52</v>
      </c>
      <c r="T312">
        <v>5.94</v>
      </c>
      <c r="U312">
        <v>532.52</v>
      </c>
      <c r="V312">
        <v>74.59999999999999</v>
      </c>
      <c r="W312">
        <v>7.38</v>
      </c>
      <c r="X312">
        <v>1.07</v>
      </c>
      <c r="Y312">
        <v>0</v>
      </c>
      <c r="Z312">
        <v>4</v>
      </c>
      <c r="AA312" t="s">
        <v>5529</v>
      </c>
      <c r="AB312">
        <v>2</v>
      </c>
      <c r="AC312">
        <v>10</v>
      </c>
      <c r="AD312">
        <v>3.5</v>
      </c>
      <c r="AF312" t="s">
        <v>5534</v>
      </c>
      <c r="AI312">
        <v>0</v>
      </c>
      <c r="AJ312">
        <v>0</v>
      </c>
      <c r="AK312" t="s">
        <v>6808</v>
      </c>
      <c r="AL312" t="s">
        <v>6808</v>
      </c>
      <c r="AM312" t="s">
        <v>6856</v>
      </c>
    </row>
    <row r="313" spans="1:39">
      <c r="A313" t="s">
        <v>5622</v>
      </c>
      <c r="B313" t="s">
        <v>4965</v>
      </c>
      <c r="C313" t="s">
        <v>4967</v>
      </c>
      <c r="D313">
        <v>190</v>
      </c>
      <c r="E313" t="s">
        <v>4970</v>
      </c>
      <c r="F313">
        <v>6.72</v>
      </c>
      <c r="K313" t="s">
        <v>5283</v>
      </c>
      <c r="M313" t="s">
        <v>6129</v>
      </c>
      <c r="N313">
        <v>8</v>
      </c>
      <c r="O313" t="s">
        <v>6198</v>
      </c>
      <c r="P313" t="s">
        <v>6295</v>
      </c>
      <c r="Q313">
        <v>7</v>
      </c>
      <c r="R313">
        <v>4</v>
      </c>
      <c r="S313">
        <v>0.6</v>
      </c>
      <c r="T313">
        <v>6.94</v>
      </c>
      <c r="U313">
        <v>732.59</v>
      </c>
      <c r="V313">
        <v>158.66</v>
      </c>
      <c r="W313">
        <v>7.24</v>
      </c>
      <c r="X313">
        <v>0.75</v>
      </c>
      <c r="Y313">
        <v>1.38</v>
      </c>
      <c r="Z313">
        <v>6</v>
      </c>
      <c r="AA313" t="s">
        <v>5529</v>
      </c>
      <c r="AB313">
        <v>2</v>
      </c>
      <c r="AC313">
        <v>11</v>
      </c>
      <c r="AD313">
        <v>2</v>
      </c>
      <c r="AF313" t="s">
        <v>5534</v>
      </c>
      <c r="AI313">
        <v>0</v>
      </c>
      <c r="AJ313">
        <v>0</v>
      </c>
      <c r="AK313" t="s">
        <v>6798</v>
      </c>
      <c r="AL313" t="s">
        <v>6798</v>
      </c>
      <c r="AM313" t="s">
        <v>6856</v>
      </c>
    </row>
    <row r="314" spans="1:39">
      <c r="A314" t="s">
        <v>5195</v>
      </c>
      <c r="B314" t="s">
        <v>4965</v>
      </c>
      <c r="C314" t="s">
        <v>4967</v>
      </c>
      <c r="D314">
        <v>190</v>
      </c>
      <c r="E314" t="s">
        <v>4970</v>
      </c>
      <c r="F314">
        <v>6.72</v>
      </c>
      <c r="K314" t="s">
        <v>5283</v>
      </c>
      <c r="L314" t="s">
        <v>5284</v>
      </c>
      <c r="M314" t="s">
        <v>6136</v>
      </c>
      <c r="N314">
        <v>9</v>
      </c>
      <c r="O314" t="s">
        <v>6209</v>
      </c>
      <c r="P314" t="s">
        <v>5448</v>
      </c>
      <c r="Q314">
        <v>6</v>
      </c>
      <c r="R314">
        <v>4</v>
      </c>
      <c r="S314">
        <v>-2.94</v>
      </c>
      <c r="T314">
        <v>-0.97</v>
      </c>
      <c r="U314">
        <v>486.55</v>
      </c>
      <c r="V314">
        <v>164.53</v>
      </c>
      <c r="W314">
        <v>-0.16</v>
      </c>
      <c r="X314">
        <v>4.33</v>
      </c>
      <c r="Y314">
        <v>0</v>
      </c>
      <c r="Z314">
        <v>2</v>
      </c>
      <c r="AA314" t="s">
        <v>5529</v>
      </c>
      <c r="AB314">
        <v>0</v>
      </c>
      <c r="AC314">
        <v>9</v>
      </c>
      <c r="AD314">
        <v>3.096071428571428</v>
      </c>
      <c r="AF314" t="s">
        <v>5534</v>
      </c>
      <c r="AI314">
        <v>0</v>
      </c>
      <c r="AJ314">
        <v>0</v>
      </c>
      <c r="AK314" t="s">
        <v>5566</v>
      </c>
      <c r="AL314" t="s">
        <v>5566</v>
      </c>
      <c r="AM314" t="s">
        <v>6856</v>
      </c>
    </row>
    <row r="315" spans="1:39">
      <c r="A315" t="s">
        <v>5812</v>
      </c>
      <c r="B315" t="s">
        <v>4965</v>
      </c>
      <c r="C315" t="s">
        <v>4967</v>
      </c>
      <c r="D315">
        <v>190</v>
      </c>
      <c r="E315" t="s">
        <v>4970</v>
      </c>
      <c r="F315">
        <v>6.72</v>
      </c>
      <c r="K315" t="s">
        <v>5283</v>
      </c>
      <c r="L315" t="s">
        <v>5284</v>
      </c>
      <c r="M315" t="s">
        <v>6121</v>
      </c>
      <c r="N315">
        <v>9</v>
      </c>
      <c r="O315" t="s">
        <v>6187</v>
      </c>
      <c r="P315" t="s">
        <v>6485</v>
      </c>
      <c r="Q315">
        <v>6</v>
      </c>
      <c r="R315">
        <v>3</v>
      </c>
      <c r="S315">
        <v>2.03</v>
      </c>
      <c r="T315">
        <v>4</v>
      </c>
      <c r="U315">
        <v>600.72</v>
      </c>
      <c r="V315">
        <v>138.09</v>
      </c>
      <c r="W315">
        <v>4.69</v>
      </c>
      <c r="X315">
        <v>4.31</v>
      </c>
      <c r="Y315">
        <v>5.05</v>
      </c>
      <c r="Z315">
        <v>5</v>
      </c>
      <c r="AA315" t="s">
        <v>5529</v>
      </c>
      <c r="AB315">
        <v>1</v>
      </c>
      <c r="AC315">
        <v>8</v>
      </c>
      <c r="AD315">
        <v>2.651666666666667</v>
      </c>
      <c r="AF315" t="s">
        <v>5534</v>
      </c>
      <c r="AI315">
        <v>0</v>
      </c>
      <c r="AJ315">
        <v>0</v>
      </c>
      <c r="AK315" t="s">
        <v>6802</v>
      </c>
      <c r="AL315" t="s">
        <v>6802</v>
      </c>
      <c r="AM315" t="s">
        <v>6856</v>
      </c>
    </row>
    <row r="316" spans="1:39">
      <c r="A316" t="s">
        <v>5595</v>
      </c>
      <c r="B316" t="s">
        <v>4965</v>
      </c>
      <c r="C316" t="s">
        <v>4967</v>
      </c>
      <c r="D316">
        <v>200</v>
      </c>
      <c r="E316" t="s">
        <v>4970</v>
      </c>
      <c r="F316">
        <v>6.7</v>
      </c>
      <c r="K316" t="s">
        <v>5283</v>
      </c>
      <c r="M316" t="s">
        <v>6116</v>
      </c>
      <c r="N316">
        <v>8</v>
      </c>
      <c r="O316" t="s">
        <v>6181</v>
      </c>
      <c r="P316" t="s">
        <v>6268</v>
      </c>
      <c r="Q316">
        <v>7</v>
      </c>
      <c r="R316">
        <v>4</v>
      </c>
      <c r="S316">
        <v>1.47</v>
      </c>
      <c r="T316">
        <v>7.65</v>
      </c>
      <c r="U316">
        <v>826.77</v>
      </c>
      <c r="V316">
        <v>167.89</v>
      </c>
      <c r="W316">
        <v>8.640000000000001</v>
      </c>
      <c r="X316">
        <v>0.19</v>
      </c>
      <c r="Y316">
        <v>2.44</v>
      </c>
      <c r="Z316">
        <v>7</v>
      </c>
      <c r="AA316" t="s">
        <v>5529</v>
      </c>
      <c r="AB316">
        <v>2</v>
      </c>
      <c r="AC316">
        <v>14</v>
      </c>
      <c r="AD316">
        <v>2</v>
      </c>
      <c r="AF316" t="s">
        <v>5534</v>
      </c>
      <c r="AI316">
        <v>0</v>
      </c>
      <c r="AJ316">
        <v>0</v>
      </c>
      <c r="AK316" t="s">
        <v>6798</v>
      </c>
      <c r="AL316" t="s">
        <v>6798</v>
      </c>
      <c r="AM316" t="s">
        <v>6856</v>
      </c>
    </row>
    <row r="317" spans="1:39">
      <c r="A317" t="s">
        <v>5813</v>
      </c>
      <c r="B317" t="s">
        <v>4965</v>
      </c>
      <c r="C317" t="s">
        <v>4967</v>
      </c>
      <c r="D317">
        <v>200</v>
      </c>
      <c r="E317" t="s">
        <v>4970</v>
      </c>
      <c r="F317">
        <v>6.7</v>
      </c>
      <c r="K317" t="s">
        <v>5283</v>
      </c>
      <c r="M317" t="s">
        <v>6121</v>
      </c>
      <c r="N317">
        <v>8</v>
      </c>
      <c r="O317" t="s">
        <v>6189</v>
      </c>
      <c r="P317" t="s">
        <v>6486</v>
      </c>
      <c r="Q317">
        <v>6</v>
      </c>
      <c r="R317">
        <v>3</v>
      </c>
      <c r="S317">
        <v>1.43</v>
      </c>
      <c r="T317">
        <v>3.53</v>
      </c>
      <c r="U317">
        <v>660.74</v>
      </c>
      <c r="V317">
        <v>138.09</v>
      </c>
      <c r="W317">
        <v>5.15</v>
      </c>
      <c r="X317">
        <v>4.31</v>
      </c>
      <c r="Y317">
        <v>6.5</v>
      </c>
      <c r="Z317">
        <v>4</v>
      </c>
      <c r="AA317" t="s">
        <v>5529</v>
      </c>
      <c r="AB317">
        <v>2</v>
      </c>
      <c r="AC317">
        <v>12</v>
      </c>
      <c r="AD317">
        <v>2.901666666666667</v>
      </c>
      <c r="AF317" t="s">
        <v>5534</v>
      </c>
      <c r="AI317">
        <v>0</v>
      </c>
      <c r="AJ317">
        <v>0</v>
      </c>
      <c r="AK317" t="s">
        <v>6804</v>
      </c>
      <c r="AL317" t="s">
        <v>6804</v>
      </c>
      <c r="AM317" t="s">
        <v>6856</v>
      </c>
    </row>
    <row r="318" spans="1:39">
      <c r="A318" t="s">
        <v>5180</v>
      </c>
      <c r="B318" t="s">
        <v>4965</v>
      </c>
      <c r="C318" t="s">
        <v>4967</v>
      </c>
      <c r="D318">
        <v>200</v>
      </c>
      <c r="E318" t="s">
        <v>4970</v>
      </c>
      <c r="F318">
        <v>6.7</v>
      </c>
      <c r="K318" t="s">
        <v>5283</v>
      </c>
      <c r="M318" t="s">
        <v>5291</v>
      </c>
      <c r="N318">
        <v>8</v>
      </c>
      <c r="O318" t="s">
        <v>6201</v>
      </c>
      <c r="P318" t="s">
        <v>5433</v>
      </c>
      <c r="Q318">
        <v>6</v>
      </c>
      <c r="R318">
        <v>2</v>
      </c>
      <c r="S318">
        <v>0.92</v>
      </c>
      <c r="T318">
        <v>5.34</v>
      </c>
      <c r="U318">
        <v>551.53</v>
      </c>
      <c r="V318">
        <v>120.69</v>
      </c>
      <c r="W318">
        <v>4.82</v>
      </c>
      <c r="X318">
        <v>1.05</v>
      </c>
      <c r="Y318">
        <v>0</v>
      </c>
      <c r="Z318">
        <v>4</v>
      </c>
      <c r="AA318" t="s">
        <v>5529</v>
      </c>
      <c r="AB318">
        <v>1</v>
      </c>
      <c r="AC318">
        <v>9</v>
      </c>
      <c r="AD318">
        <v>2.5</v>
      </c>
      <c r="AF318" t="s">
        <v>5534</v>
      </c>
      <c r="AI318">
        <v>0</v>
      </c>
      <c r="AJ318">
        <v>0</v>
      </c>
      <c r="AK318" t="s">
        <v>6812</v>
      </c>
      <c r="AL318" t="s">
        <v>6812</v>
      </c>
      <c r="AM318" t="s">
        <v>6856</v>
      </c>
    </row>
    <row r="319" spans="1:39">
      <c r="A319" t="s">
        <v>5814</v>
      </c>
      <c r="B319" t="s">
        <v>4965</v>
      </c>
      <c r="C319" t="s">
        <v>4967</v>
      </c>
      <c r="D319">
        <v>200</v>
      </c>
      <c r="E319" t="s">
        <v>4970</v>
      </c>
      <c r="F319">
        <v>6.7</v>
      </c>
      <c r="K319" t="s">
        <v>5283</v>
      </c>
      <c r="L319" t="s">
        <v>5284</v>
      </c>
      <c r="M319" t="s">
        <v>6137</v>
      </c>
      <c r="N319">
        <v>9</v>
      </c>
      <c r="O319" t="s">
        <v>6210</v>
      </c>
      <c r="P319" t="s">
        <v>6487</v>
      </c>
      <c r="Q319">
        <v>6</v>
      </c>
      <c r="R319">
        <v>2</v>
      </c>
      <c r="S319">
        <v>5.82</v>
      </c>
      <c r="T319">
        <v>5.82</v>
      </c>
      <c r="U319">
        <v>411.39</v>
      </c>
      <c r="V319">
        <v>85.95</v>
      </c>
      <c r="W319">
        <v>5.13</v>
      </c>
      <c r="Y319">
        <v>5.55</v>
      </c>
      <c r="Z319">
        <v>4</v>
      </c>
      <c r="AA319" t="s">
        <v>5529</v>
      </c>
      <c r="AB319">
        <v>1</v>
      </c>
      <c r="AC319">
        <v>4</v>
      </c>
      <c r="AD319">
        <v>3.132928571428572</v>
      </c>
      <c r="AF319" t="s">
        <v>6792</v>
      </c>
      <c r="AI319">
        <v>0</v>
      </c>
      <c r="AJ319">
        <v>0</v>
      </c>
      <c r="AK319" t="s">
        <v>6818</v>
      </c>
      <c r="AL319" t="s">
        <v>6818</v>
      </c>
      <c r="AM319" t="s">
        <v>6856</v>
      </c>
    </row>
    <row r="320" spans="1:39">
      <c r="A320" t="s">
        <v>5815</v>
      </c>
      <c r="B320" t="s">
        <v>4965</v>
      </c>
      <c r="C320" t="s">
        <v>4967</v>
      </c>
      <c r="D320">
        <v>201</v>
      </c>
      <c r="E320" t="s">
        <v>4970</v>
      </c>
      <c r="F320">
        <v>6.7</v>
      </c>
      <c r="K320" t="s">
        <v>5283</v>
      </c>
      <c r="L320" t="s">
        <v>5284</v>
      </c>
      <c r="M320" t="s">
        <v>5299</v>
      </c>
      <c r="N320">
        <v>9</v>
      </c>
      <c r="O320" t="s">
        <v>5347</v>
      </c>
      <c r="P320" t="s">
        <v>6488</v>
      </c>
      <c r="Q320">
        <v>6</v>
      </c>
      <c r="R320">
        <v>1</v>
      </c>
      <c r="S320">
        <v>3.06</v>
      </c>
      <c r="T320">
        <v>6.18</v>
      </c>
      <c r="U320">
        <v>416.41</v>
      </c>
      <c r="V320">
        <v>106.47</v>
      </c>
      <c r="W320">
        <v>5.98</v>
      </c>
      <c r="X320">
        <v>3.07</v>
      </c>
      <c r="Y320">
        <v>0.19</v>
      </c>
      <c r="Z320">
        <v>5</v>
      </c>
      <c r="AA320" t="s">
        <v>5529</v>
      </c>
      <c r="AB320">
        <v>1</v>
      </c>
      <c r="AC320">
        <v>4</v>
      </c>
      <c r="AD320">
        <v>3.351404761904762</v>
      </c>
      <c r="AF320" t="s">
        <v>5534</v>
      </c>
      <c r="AI320">
        <v>0</v>
      </c>
      <c r="AJ320">
        <v>0</v>
      </c>
      <c r="AK320" t="s">
        <v>5553</v>
      </c>
      <c r="AL320" t="s">
        <v>5553</v>
      </c>
      <c r="AM320" t="s">
        <v>6856</v>
      </c>
    </row>
    <row r="321" spans="1:39">
      <c r="A321" t="s">
        <v>5816</v>
      </c>
      <c r="B321" t="s">
        <v>4965</v>
      </c>
      <c r="C321" t="s">
        <v>4967</v>
      </c>
      <c r="D321">
        <v>203</v>
      </c>
      <c r="E321" t="s">
        <v>4970</v>
      </c>
      <c r="F321">
        <v>6.69</v>
      </c>
      <c r="K321" t="s">
        <v>5283</v>
      </c>
      <c r="L321" t="s">
        <v>5284</v>
      </c>
      <c r="M321" t="s">
        <v>6138</v>
      </c>
      <c r="N321">
        <v>9</v>
      </c>
      <c r="O321" t="s">
        <v>6211</v>
      </c>
      <c r="P321" t="s">
        <v>6489</v>
      </c>
      <c r="Q321">
        <v>6</v>
      </c>
      <c r="R321">
        <v>3</v>
      </c>
      <c r="S321">
        <v>2.04</v>
      </c>
      <c r="T321">
        <v>2.07</v>
      </c>
      <c r="U321">
        <v>437.52</v>
      </c>
      <c r="V321">
        <v>114.99</v>
      </c>
      <c r="W321">
        <v>3.19</v>
      </c>
      <c r="X321">
        <v>8.66</v>
      </c>
      <c r="Y321">
        <v>1.18</v>
      </c>
      <c r="Z321">
        <v>2</v>
      </c>
      <c r="AA321" t="s">
        <v>5529</v>
      </c>
      <c r="AB321">
        <v>0</v>
      </c>
      <c r="AC321">
        <v>10</v>
      </c>
      <c r="AD321">
        <v>3.759952380952381</v>
      </c>
      <c r="AF321" t="s">
        <v>6792</v>
      </c>
      <c r="AI321">
        <v>0</v>
      </c>
      <c r="AJ321">
        <v>0</v>
      </c>
      <c r="AK321" t="s">
        <v>5538</v>
      </c>
      <c r="AL321" t="s">
        <v>5538</v>
      </c>
      <c r="AM321" t="s">
        <v>6856</v>
      </c>
    </row>
    <row r="322" spans="1:39">
      <c r="A322" t="s">
        <v>5817</v>
      </c>
      <c r="B322" t="s">
        <v>4965</v>
      </c>
      <c r="C322" t="s">
        <v>4967</v>
      </c>
      <c r="D322">
        <v>204</v>
      </c>
      <c r="E322" t="s">
        <v>4970</v>
      </c>
      <c r="F322">
        <v>6.69</v>
      </c>
      <c r="K322" t="s">
        <v>5283</v>
      </c>
      <c r="L322" t="s">
        <v>5284</v>
      </c>
      <c r="M322" t="s">
        <v>6138</v>
      </c>
      <c r="N322">
        <v>9</v>
      </c>
      <c r="O322" t="s">
        <v>6211</v>
      </c>
      <c r="P322" t="s">
        <v>6490</v>
      </c>
      <c r="Q322">
        <v>7</v>
      </c>
      <c r="R322">
        <v>3</v>
      </c>
      <c r="S322">
        <v>1.63</v>
      </c>
      <c r="T322">
        <v>1.67</v>
      </c>
      <c r="U322">
        <v>467.54</v>
      </c>
      <c r="V322">
        <v>124.22</v>
      </c>
      <c r="W322">
        <v>3.19</v>
      </c>
      <c r="X322">
        <v>8.470000000000001</v>
      </c>
      <c r="Y322">
        <v>0.92</v>
      </c>
      <c r="Z322">
        <v>2</v>
      </c>
      <c r="AA322" t="s">
        <v>5529</v>
      </c>
      <c r="AB322">
        <v>0</v>
      </c>
      <c r="AC322">
        <v>11</v>
      </c>
      <c r="AD322">
        <v>3.39852380952381</v>
      </c>
      <c r="AF322" t="s">
        <v>6792</v>
      </c>
      <c r="AI322">
        <v>0</v>
      </c>
      <c r="AJ322">
        <v>0</v>
      </c>
      <c r="AK322" t="s">
        <v>5538</v>
      </c>
      <c r="AL322" t="s">
        <v>5538</v>
      </c>
      <c r="AM322" t="s">
        <v>6856</v>
      </c>
    </row>
    <row r="323" spans="1:39">
      <c r="A323" t="s">
        <v>5818</v>
      </c>
      <c r="B323" t="s">
        <v>4965</v>
      </c>
      <c r="C323" t="s">
        <v>4967</v>
      </c>
      <c r="D323">
        <v>205</v>
      </c>
      <c r="E323" t="s">
        <v>4970</v>
      </c>
      <c r="F323">
        <v>6.69</v>
      </c>
      <c r="K323" t="s">
        <v>5283</v>
      </c>
      <c r="M323" t="s">
        <v>5291</v>
      </c>
      <c r="N323">
        <v>8</v>
      </c>
      <c r="O323" t="s">
        <v>6207</v>
      </c>
      <c r="P323" t="s">
        <v>6491</v>
      </c>
      <c r="Q323">
        <v>7</v>
      </c>
      <c r="R323">
        <v>3</v>
      </c>
      <c r="S323">
        <v>4.09</v>
      </c>
      <c r="T323">
        <v>7.24</v>
      </c>
      <c r="U323">
        <v>581.03</v>
      </c>
      <c r="V323">
        <v>130.48</v>
      </c>
      <c r="W323">
        <v>7.3</v>
      </c>
      <c r="X323">
        <v>2.5</v>
      </c>
      <c r="Y323">
        <v>0</v>
      </c>
      <c r="Z323">
        <v>6</v>
      </c>
      <c r="AA323" t="s">
        <v>5529</v>
      </c>
      <c r="AB323">
        <v>2</v>
      </c>
      <c r="AC323">
        <v>8</v>
      </c>
      <c r="AD323">
        <v>1.166666666666667</v>
      </c>
      <c r="AF323" t="s">
        <v>5534</v>
      </c>
      <c r="AI323">
        <v>0</v>
      </c>
      <c r="AJ323">
        <v>0</v>
      </c>
      <c r="AK323" t="s">
        <v>6817</v>
      </c>
      <c r="AL323" t="s">
        <v>6817</v>
      </c>
      <c r="AM323" t="s">
        <v>6856</v>
      </c>
    </row>
    <row r="324" spans="1:39">
      <c r="A324" t="s">
        <v>5819</v>
      </c>
      <c r="B324" t="s">
        <v>4965</v>
      </c>
      <c r="C324" t="s">
        <v>4967</v>
      </c>
      <c r="D324">
        <v>210</v>
      </c>
      <c r="E324" t="s">
        <v>4970</v>
      </c>
      <c r="F324">
        <v>6.68</v>
      </c>
      <c r="K324" t="s">
        <v>5283</v>
      </c>
      <c r="M324" t="s">
        <v>6121</v>
      </c>
      <c r="N324">
        <v>8</v>
      </c>
      <c r="O324" t="s">
        <v>6189</v>
      </c>
      <c r="P324" t="s">
        <v>6492</v>
      </c>
      <c r="Q324">
        <v>7</v>
      </c>
      <c r="R324">
        <v>3</v>
      </c>
      <c r="S324">
        <v>-0.5600000000000001</v>
      </c>
      <c r="T324">
        <v>2.1</v>
      </c>
      <c r="U324">
        <v>570.67</v>
      </c>
      <c r="V324">
        <v>133.8</v>
      </c>
      <c r="W324">
        <v>2.22</v>
      </c>
      <c r="X324">
        <v>4.34</v>
      </c>
      <c r="Y324">
        <v>10.8</v>
      </c>
      <c r="Z324">
        <v>3</v>
      </c>
      <c r="AA324" t="s">
        <v>5529</v>
      </c>
      <c r="AB324">
        <v>1</v>
      </c>
      <c r="AC324">
        <v>9</v>
      </c>
      <c r="AD324">
        <v>2.166666666666667</v>
      </c>
      <c r="AF324" t="s">
        <v>5535</v>
      </c>
      <c r="AI324">
        <v>0</v>
      </c>
      <c r="AJ324">
        <v>0</v>
      </c>
      <c r="AK324" t="s">
        <v>6804</v>
      </c>
      <c r="AL324" t="s">
        <v>6804</v>
      </c>
      <c r="AM324" t="s">
        <v>6856</v>
      </c>
    </row>
    <row r="325" spans="1:39">
      <c r="A325" t="s">
        <v>5180</v>
      </c>
      <c r="B325" t="s">
        <v>4965</v>
      </c>
      <c r="C325" t="s">
        <v>4967</v>
      </c>
      <c r="D325">
        <v>210</v>
      </c>
      <c r="E325" t="s">
        <v>4970</v>
      </c>
      <c r="F325">
        <v>6.68</v>
      </c>
      <c r="K325" t="s">
        <v>5283</v>
      </c>
      <c r="L325" t="s">
        <v>5284</v>
      </c>
      <c r="M325" t="s">
        <v>5298</v>
      </c>
      <c r="N325">
        <v>9</v>
      </c>
      <c r="O325" t="s">
        <v>6192</v>
      </c>
      <c r="P325" t="s">
        <v>5433</v>
      </c>
      <c r="Q325">
        <v>6</v>
      </c>
      <c r="R325">
        <v>2</v>
      </c>
      <c r="S325">
        <v>0.92</v>
      </c>
      <c r="T325">
        <v>5.34</v>
      </c>
      <c r="U325">
        <v>551.53</v>
      </c>
      <c r="V325">
        <v>120.69</v>
      </c>
      <c r="W325">
        <v>4.82</v>
      </c>
      <c r="X325">
        <v>1.05</v>
      </c>
      <c r="Y325">
        <v>0</v>
      </c>
      <c r="Z325">
        <v>4</v>
      </c>
      <c r="AA325" t="s">
        <v>5529</v>
      </c>
      <c r="AB325">
        <v>1</v>
      </c>
      <c r="AC325">
        <v>9</v>
      </c>
      <c r="AD325">
        <v>2.5</v>
      </c>
      <c r="AF325" t="s">
        <v>5534</v>
      </c>
      <c r="AI325">
        <v>0</v>
      </c>
      <c r="AJ325">
        <v>0</v>
      </c>
      <c r="AK325" t="s">
        <v>5552</v>
      </c>
      <c r="AL325" t="s">
        <v>5552</v>
      </c>
      <c r="AM325" t="s">
        <v>6856</v>
      </c>
    </row>
    <row r="326" spans="1:39">
      <c r="A326" t="s">
        <v>5820</v>
      </c>
      <c r="B326" t="s">
        <v>4965</v>
      </c>
      <c r="C326" t="s">
        <v>4967</v>
      </c>
      <c r="D326">
        <v>212</v>
      </c>
      <c r="E326" t="s">
        <v>4970</v>
      </c>
      <c r="F326">
        <v>6.67</v>
      </c>
      <c r="K326" t="s">
        <v>5283</v>
      </c>
      <c r="L326" t="s">
        <v>5284</v>
      </c>
      <c r="M326" t="s">
        <v>6138</v>
      </c>
      <c r="N326">
        <v>9</v>
      </c>
      <c r="O326" t="s">
        <v>6211</v>
      </c>
      <c r="P326" t="s">
        <v>6493</v>
      </c>
      <c r="Q326">
        <v>5</v>
      </c>
      <c r="R326">
        <v>3</v>
      </c>
      <c r="S326">
        <v>2.74</v>
      </c>
      <c r="T326">
        <v>2.78</v>
      </c>
      <c r="U326">
        <v>486.39</v>
      </c>
      <c r="V326">
        <v>105.76</v>
      </c>
      <c r="W326">
        <v>3.94</v>
      </c>
      <c r="X326">
        <v>8.460000000000001</v>
      </c>
      <c r="Y326">
        <v>0</v>
      </c>
      <c r="Z326">
        <v>2</v>
      </c>
      <c r="AA326" t="s">
        <v>5529</v>
      </c>
      <c r="AB326">
        <v>0</v>
      </c>
      <c r="AC326">
        <v>9</v>
      </c>
      <c r="AD326">
        <v>3.368547619047618</v>
      </c>
      <c r="AF326" t="s">
        <v>6792</v>
      </c>
      <c r="AI326">
        <v>0</v>
      </c>
      <c r="AJ326">
        <v>0</v>
      </c>
      <c r="AK326" t="s">
        <v>5538</v>
      </c>
      <c r="AL326" t="s">
        <v>5538</v>
      </c>
      <c r="AM326" t="s">
        <v>6856</v>
      </c>
    </row>
    <row r="327" spans="1:39">
      <c r="A327" t="s">
        <v>5821</v>
      </c>
      <c r="B327" t="s">
        <v>4965</v>
      </c>
      <c r="C327" t="s">
        <v>4967</v>
      </c>
      <c r="D327">
        <v>214</v>
      </c>
      <c r="E327" t="s">
        <v>4970</v>
      </c>
      <c r="F327">
        <v>6.67</v>
      </c>
      <c r="K327" t="s">
        <v>5283</v>
      </c>
      <c r="M327" t="s">
        <v>5291</v>
      </c>
      <c r="N327">
        <v>8</v>
      </c>
      <c r="O327" t="s">
        <v>6207</v>
      </c>
      <c r="P327" t="s">
        <v>6494</v>
      </c>
      <c r="Q327">
        <v>7</v>
      </c>
      <c r="R327">
        <v>3</v>
      </c>
      <c r="S327">
        <v>3.27</v>
      </c>
      <c r="T327">
        <v>6.41</v>
      </c>
      <c r="U327">
        <v>546.58</v>
      </c>
      <c r="V327">
        <v>130.48</v>
      </c>
      <c r="W327">
        <v>6.64</v>
      </c>
      <c r="X327">
        <v>2.5</v>
      </c>
      <c r="Y327">
        <v>0.44</v>
      </c>
      <c r="Z327">
        <v>6</v>
      </c>
      <c r="AA327" t="s">
        <v>5529</v>
      </c>
      <c r="AB327">
        <v>2</v>
      </c>
      <c r="AC327">
        <v>8</v>
      </c>
      <c r="AD327">
        <v>1.531666666666667</v>
      </c>
      <c r="AF327" t="s">
        <v>5534</v>
      </c>
      <c r="AI327">
        <v>0</v>
      </c>
      <c r="AJ327">
        <v>0</v>
      </c>
      <c r="AK327" t="s">
        <v>6817</v>
      </c>
      <c r="AL327" t="s">
        <v>6817</v>
      </c>
      <c r="AM327" t="s">
        <v>6856</v>
      </c>
    </row>
    <row r="328" spans="1:39">
      <c r="A328" t="s">
        <v>5822</v>
      </c>
      <c r="B328" t="s">
        <v>4965</v>
      </c>
      <c r="C328" t="s">
        <v>4967</v>
      </c>
      <c r="D328">
        <v>217</v>
      </c>
      <c r="E328" t="s">
        <v>4970</v>
      </c>
      <c r="F328">
        <v>6.66</v>
      </c>
      <c r="K328" t="s">
        <v>5283</v>
      </c>
      <c r="M328" t="s">
        <v>5291</v>
      </c>
      <c r="N328">
        <v>8</v>
      </c>
      <c r="O328" t="s">
        <v>6207</v>
      </c>
      <c r="P328" t="s">
        <v>6495</v>
      </c>
      <c r="Q328">
        <v>10</v>
      </c>
      <c r="R328">
        <v>3</v>
      </c>
      <c r="S328">
        <v>2.41</v>
      </c>
      <c r="T328">
        <v>5.56</v>
      </c>
      <c r="U328">
        <v>583.63</v>
      </c>
      <c r="V328">
        <v>152.6</v>
      </c>
      <c r="W328">
        <v>6.11</v>
      </c>
      <c r="X328">
        <v>2.5</v>
      </c>
      <c r="Y328">
        <v>2.13</v>
      </c>
      <c r="Z328">
        <v>6</v>
      </c>
      <c r="AA328" t="s">
        <v>5529</v>
      </c>
      <c r="AB328">
        <v>2</v>
      </c>
      <c r="AC328">
        <v>9</v>
      </c>
      <c r="AD328">
        <v>1.961666666666667</v>
      </c>
      <c r="AF328" t="s">
        <v>5534</v>
      </c>
      <c r="AI328">
        <v>0</v>
      </c>
      <c r="AJ328">
        <v>0</v>
      </c>
      <c r="AK328" t="s">
        <v>6817</v>
      </c>
      <c r="AL328" t="s">
        <v>6817</v>
      </c>
      <c r="AM328" t="s">
        <v>6856</v>
      </c>
    </row>
    <row r="329" spans="1:39">
      <c r="A329" t="s">
        <v>5823</v>
      </c>
      <c r="B329" t="s">
        <v>4965</v>
      </c>
      <c r="C329" t="s">
        <v>4967</v>
      </c>
      <c r="D329">
        <v>218.78</v>
      </c>
      <c r="E329" t="s">
        <v>4970</v>
      </c>
      <c r="F329">
        <v>6.66</v>
      </c>
      <c r="K329" t="s">
        <v>5283</v>
      </c>
      <c r="L329" t="s">
        <v>5284</v>
      </c>
      <c r="M329" t="s">
        <v>6124</v>
      </c>
      <c r="N329">
        <v>9</v>
      </c>
      <c r="O329" t="s">
        <v>6191</v>
      </c>
      <c r="P329" t="s">
        <v>6496</v>
      </c>
      <c r="Q329">
        <v>3</v>
      </c>
      <c r="R329">
        <v>1</v>
      </c>
      <c r="S329">
        <v>4.96</v>
      </c>
      <c r="T329">
        <v>8.6</v>
      </c>
      <c r="U329">
        <v>538.64</v>
      </c>
      <c r="V329">
        <v>59.67</v>
      </c>
      <c r="W329">
        <v>8.82</v>
      </c>
      <c r="X329">
        <v>3.08</v>
      </c>
      <c r="Y329">
        <v>0</v>
      </c>
      <c r="Z329">
        <v>6</v>
      </c>
      <c r="AA329" t="s">
        <v>5529</v>
      </c>
      <c r="AB329">
        <v>2</v>
      </c>
      <c r="AC329">
        <v>10</v>
      </c>
      <c r="AD329">
        <v>2.833333333333333</v>
      </c>
      <c r="AF329" t="s">
        <v>5534</v>
      </c>
      <c r="AI329">
        <v>0</v>
      </c>
      <c r="AJ329">
        <v>0</v>
      </c>
      <c r="AK329" t="s">
        <v>6806</v>
      </c>
      <c r="AL329" t="s">
        <v>6806</v>
      </c>
      <c r="AM329" t="s">
        <v>6856</v>
      </c>
    </row>
    <row r="330" spans="1:39">
      <c r="A330" t="s">
        <v>5608</v>
      </c>
      <c r="B330" t="s">
        <v>4965</v>
      </c>
      <c r="C330" t="s">
        <v>4967</v>
      </c>
      <c r="D330">
        <v>220</v>
      </c>
      <c r="E330" t="s">
        <v>4970</v>
      </c>
      <c r="F330">
        <v>6.66</v>
      </c>
      <c r="K330" t="s">
        <v>5283</v>
      </c>
      <c r="M330" t="s">
        <v>6129</v>
      </c>
      <c r="N330">
        <v>8</v>
      </c>
      <c r="O330" t="s">
        <v>6198</v>
      </c>
      <c r="P330" t="s">
        <v>6281</v>
      </c>
      <c r="Q330">
        <v>6</v>
      </c>
      <c r="R330">
        <v>4</v>
      </c>
      <c r="S330">
        <v>0.6899999999999999</v>
      </c>
      <c r="T330">
        <v>6.82</v>
      </c>
      <c r="U330">
        <v>740.64</v>
      </c>
      <c r="V330">
        <v>158.66</v>
      </c>
      <c r="W330">
        <v>7.21</v>
      </c>
      <c r="X330">
        <v>0.24</v>
      </c>
      <c r="Y330">
        <v>4.1</v>
      </c>
      <c r="Z330">
        <v>7</v>
      </c>
      <c r="AA330" t="s">
        <v>5529</v>
      </c>
      <c r="AB330">
        <v>2</v>
      </c>
      <c r="AC330">
        <v>10</v>
      </c>
      <c r="AD330">
        <v>2</v>
      </c>
      <c r="AF330" t="s">
        <v>5534</v>
      </c>
      <c r="AI330">
        <v>0</v>
      </c>
      <c r="AJ330">
        <v>0</v>
      </c>
      <c r="AK330" t="s">
        <v>6798</v>
      </c>
      <c r="AL330" t="s">
        <v>6798</v>
      </c>
      <c r="AM330" t="s">
        <v>6856</v>
      </c>
    </row>
    <row r="331" spans="1:39">
      <c r="A331" t="s">
        <v>5824</v>
      </c>
      <c r="B331" t="s">
        <v>4965</v>
      </c>
      <c r="C331" t="s">
        <v>4967</v>
      </c>
      <c r="D331">
        <v>220</v>
      </c>
      <c r="E331" t="s">
        <v>4970</v>
      </c>
      <c r="F331">
        <v>6.66</v>
      </c>
      <c r="K331" t="s">
        <v>5283</v>
      </c>
      <c r="M331" t="s">
        <v>5291</v>
      </c>
      <c r="N331">
        <v>8</v>
      </c>
      <c r="O331" t="s">
        <v>6212</v>
      </c>
      <c r="P331" t="s">
        <v>6497</v>
      </c>
      <c r="Q331">
        <v>8</v>
      </c>
      <c r="R331">
        <v>3</v>
      </c>
      <c r="S331">
        <v>0.63</v>
      </c>
      <c r="T331">
        <v>5.38</v>
      </c>
      <c r="U331">
        <v>721.72</v>
      </c>
      <c r="V331">
        <v>165.53</v>
      </c>
      <c r="W331">
        <v>8.09</v>
      </c>
      <c r="X331">
        <v>2.21</v>
      </c>
      <c r="Y331">
        <v>0</v>
      </c>
      <c r="Z331">
        <v>6</v>
      </c>
      <c r="AA331" t="s">
        <v>5529</v>
      </c>
      <c r="AB331">
        <v>2</v>
      </c>
      <c r="AC331">
        <v>15</v>
      </c>
      <c r="AD331">
        <v>2.166666666666667</v>
      </c>
      <c r="AF331" t="s">
        <v>5534</v>
      </c>
      <c r="AI331">
        <v>0</v>
      </c>
      <c r="AJ331">
        <v>0</v>
      </c>
      <c r="AK331" t="s">
        <v>6819</v>
      </c>
      <c r="AL331" t="s">
        <v>6819</v>
      </c>
      <c r="AM331" t="s">
        <v>6856</v>
      </c>
    </row>
    <row r="332" spans="1:39">
      <c r="A332" t="s">
        <v>5823</v>
      </c>
      <c r="B332" t="s">
        <v>4965</v>
      </c>
      <c r="C332" t="s">
        <v>4967</v>
      </c>
      <c r="D332">
        <v>220</v>
      </c>
      <c r="E332" t="s">
        <v>4970</v>
      </c>
      <c r="F332">
        <v>6.66</v>
      </c>
      <c r="K332" t="s">
        <v>5283</v>
      </c>
      <c r="M332" t="s">
        <v>6123</v>
      </c>
      <c r="N332">
        <v>8</v>
      </c>
      <c r="O332" t="s">
        <v>6190</v>
      </c>
      <c r="P332" t="s">
        <v>6496</v>
      </c>
      <c r="Q332">
        <v>3</v>
      </c>
      <c r="R332">
        <v>1</v>
      </c>
      <c r="S332">
        <v>4.96</v>
      </c>
      <c r="T332">
        <v>8.6</v>
      </c>
      <c r="U332">
        <v>538.64</v>
      </c>
      <c r="V332">
        <v>59.67</v>
      </c>
      <c r="W332">
        <v>8.82</v>
      </c>
      <c r="X332">
        <v>3.08</v>
      </c>
      <c r="Y332">
        <v>0</v>
      </c>
      <c r="Z332">
        <v>6</v>
      </c>
      <c r="AA332" t="s">
        <v>5529</v>
      </c>
      <c r="AB332">
        <v>2</v>
      </c>
      <c r="AC332">
        <v>10</v>
      </c>
      <c r="AD332">
        <v>2.833333333333333</v>
      </c>
      <c r="AF332" t="s">
        <v>5534</v>
      </c>
      <c r="AI332">
        <v>0</v>
      </c>
      <c r="AJ332">
        <v>0</v>
      </c>
      <c r="AK332" t="s">
        <v>6805</v>
      </c>
      <c r="AL332" t="s">
        <v>6805</v>
      </c>
      <c r="AM332" t="s">
        <v>6856</v>
      </c>
    </row>
    <row r="333" spans="1:39">
      <c r="A333" t="s">
        <v>5825</v>
      </c>
      <c r="B333" t="s">
        <v>4965</v>
      </c>
      <c r="C333" t="s">
        <v>4967</v>
      </c>
      <c r="D333">
        <v>220</v>
      </c>
      <c r="E333" t="s">
        <v>4970</v>
      </c>
      <c r="F333">
        <v>6.66</v>
      </c>
      <c r="K333" t="s">
        <v>5283</v>
      </c>
      <c r="L333" t="s">
        <v>5284</v>
      </c>
      <c r="M333" t="s">
        <v>5298</v>
      </c>
      <c r="N333">
        <v>9</v>
      </c>
      <c r="O333" t="s">
        <v>6192</v>
      </c>
      <c r="P333" t="s">
        <v>6498</v>
      </c>
      <c r="Q333">
        <v>8</v>
      </c>
      <c r="R333">
        <v>3</v>
      </c>
      <c r="S333">
        <v>-3.92</v>
      </c>
      <c r="T333">
        <v>1.75</v>
      </c>
      <c r="U333">
        <v>611.54</v>
      </c>
      <c r="V333">
        <v>167.22</v>
      </c>
      <c r="W333">
        <v>4.29</v>
      </c>
      <c r="X333">
        <v>1.05</v>
      </c>
      <c r="Y333">
        <v>0</v>
      </c>
      <c r="Z333">
        <v>4</v>
      </c>
      <c r="AA333" t="s">
        <v>5529</v>
      </c>
      <c r="AB333">
        <v>1</v>
      </c>
      <c r="AC333">
        <v>11</v>
      </c>
      <c r="AD333">
        <v>3.166666666666667</v>
      </c>
      <c r="AF333" t="s">
        <v>5534</v>
      </c>
      <c r="AI333">
        <v>0</v>
      </c>
      <c r="AJ333">
        <v>0</v>
      </c>
      <c r="AK333" t="s">
        <v>5552</v>
      </c>
      <c r="AL333" t="s">
        <v>5552</v>
      </c>
      <c r="AM333" t="s">
        <v>6856</v>
      </c>
    </row>
    <row r="334" spans="1:39">
      <c r="A334" t="s">
        <v>5826</v>
      </c>
      <c r="B334" t="s">
        <v>4965</v>
      </c>
      <c r="C334" t="s">
        <v>4967</v>
      </c>
      <c r="D334">
        <v>220</v>
      </c>
      <c r="E334" t="s">
        <v>4970</v>
      </c>
      <c r="F334">
        <v>6.66</v>
      </c>
      <c r="K334" t="s">
        <v>5283</v>
      </c>
      <c r="M334" t="s">
        <v>6135</v>
      </c>
      <c r="N334">
        <v>8</v>
      </c>
      <c r="O334" t="s">
        <v>6208</v>
      </c>
      <c r="P334" t="s">
        <v>6499</v>
      </c>
      <c r="Q334">
        <v>6</v>
      </c>
      <c r="R334">
        <v>4</v>
      </c>
      <c r="S334">
        <v>7.09</v>
      </c>
      <c r="T334">
        <v>10.49</v>
      </c>
      <c r="U334">
        <v>514.66</v>
      </c>
      <c r="V334">
        <v>124.29</v>
      </c>
      <c r="W334">
        <v>7.66</v>
      </c>
      <c r="X334">
        <v>2.57</v>
      </c>
      <c r="Y334">
        <v>0</v>
      </c>
      <c r="Z334">
        <v>2</v>
      </c>
      <c r="AA334" t="s">
        <v>5529</v>
      </c>
      <c r="AB334">
        <v>2</v>
      </c>
      <c r="AC334">
        <v>17</v>
      </c>
      <c r="AD334">
        <v>1</v>
      </c>
      <c r="AF334" t="s">
        <v>5534</v>
      </c>
      <c r="AI334">
        <v>0</v>
      </c>
      <c r="AJ334">
        <v>0</v>
      </c>
      <c r="AK334" t="s">
        <v>5561</v>
      </c>
      <c r="AL334" t="s">
        <v>5561</v>
      </c>
      <c r="AM334" t="s">
        <v>6856</v>
      </c>
    </row>
    <row r="335" spans="1:39">
      <c r="A335" t="s">
        <v>5827</v>
      </c>
      <c r="B335" t="s">
        <v>4965</v>
      </c>
      <c r="C335" t="s">
        <v>4967</v>
      </c>
      <c r="D335">
        <v>220</v>
      </c>
      <c r="E335" t="s">
        <v>4970</v>
      </c>
      <c r="F335">
        <v>6.66</v>
      </c>
      <c r="K335" t="s">
        <v>5283</v>
      </c>
      <c r="M335" t="s">
        <v>5291</v>
      </c>
      <c r="N335">
        <v>8</v>
      </c>
      <c r="O335" t="s">
        <v>5337</v>
      </c>
      <c r="P335" t="s">
        <v>6500</v>
      </c>
      <c r="Q335">
        <v>6</v>
      </c>
      <c r="R335">
        <v>2</v>
      </c>
      <c r="S335">
        <v>0.97</v>
      </c>
      <c r="T335">
        <v>5.12</v>
      </c>
      <c r="U335">
        <v>564.62</v>
      </c>
      <c r="V335">
        <v>116.5</v>
      </c>
      <c r="W335">
        <v>6.47</v>
      </c>
      <c r="X335">
        <v>4.16</v>
      </c>
      <c r="Y335">
        <v>0</v>
      </c>
      <c r="Z335">
        <v>4</v>
      </c>
      <c r="AA335" t="s">
        <v>5529</v>
      </c>
      <c r="AB335">
        <v>2</v>
      </c>
      <c r="AC335">
        <v>9</v>
      </c>
      <c r="AD335">
        <v>2.616666666666667</v>
      </c>
      <c r="AF335" t="s">
        <v>5534</v>
      </c>
      <c r="AI335">
        <v>0</v>
      </c>
      <c r="AJ335">
        <v>0</v>
      </c>
      <c r="AK335" t="s">
        <v>5544</v>
      </c>
      <c r="AL335" t="s">
        <v>5544</v>
      </c>
      <c r="AM335" t="s">
        <v>6856</v>
      </c>
    </row>
    <row r="336" spans="1:39">
      <c r="A336" t="s">
        <v>5204</v>
      </c>
      <c r="B336" t="s">
        <v>4965</v>
      </c>
      <c r="C336" t="s">
        <v>4967</v>
      </c>
      <c r="D336">
        <v>220</v>
      </c>
      <c r="E336" t="s">
        <v>4970</v>
      </c>
      <c r="F336">
        <v>6.66</v>
      </c>
      <c r="K336" t="s">
        <v>5283</v>
      </c>
      <c r="M336" t="s">
        <v>5291</v>
      </c>
      <c r="N336">
        <v>8</v>
      </c>
      <c r="O336" t="s">
        <v>5337</v>
      </c>
      <c r="P336" t="s">
        <v>5457</v>
      </c>
      <c r="Q336">
        <v>7</v>
      </c>
      <c r="R336">
        <v>1</v>
      </c>
      <c r="S336">
        <v>6.91</v>
      </c>
      <c r="T336">
        <v>10.39</v>
      </c>
      <c r="U336">
        <v>605.87</v>
      </c>
      <c r="V336">
        <v>75.55</v>
      </c>
      <c r="W336">
        <v>8.91</v>
      </c>
      <c r="X336">
        <v>3.77</v>
      </c>
      <c r="Y336">
        <v>3.02</v>
      </c>
      <c r="Z336">
        <v>4</v>
      </c>
      <c r="AA336" t="s">
        <v>5529</v>
      </c>
      <c r="AB336">
        <v>2</v>
      </c>
      <c r="AC336">
        <v>15</v>
      </c>
      <c r="AD336">
        <v>2.833333333333333</v>
      </c>
      <c r="AF336" t="s">
        <v>5534</v>
      </c>
      <c r="AI336">
        <v>0</v>
      </c>
      <c r="AJ336">
        <v>0</v>
      </c>
      <c r="AK336" t="s">
        <v>5544</v>
      </c>
      <c r="AL336" t="s">
        <v>5544</v>
      </c>
      <c r="AM336" t="s">
        <v>6856</v>
      </c>
    </row>
    <row r="337" spans="1:39">
      <c r="A337" t="s">
        <v>5828</v>
      </c>
      <c r="B337" t="s">
        <v>4965</v>
      </c>
      <c r="C337" t="s">
        <v>4967</v>
      </c>
      <c r="D337">
        <v>222</v>
      </c>
      <c r="E337" t="s">
        <v>4970</v>
      </c>
      <c r="F337">
        <v>6.65</v>
      </c>
      <c r="K337" t="s">
        <v>5283</v>
      </c>
      <c r="L337" t="s">
        <v>5284</v>
      </c>
      <c r="M337" t="s">
        <v>6139</v>
      </c>
      <c r="N337">
        <v>9</v>
      </c>
      <c r="O337" t="s">
        <v>6213</v>
      </c>
      <c r="P337" t="s">
        <v>6501</v>
      </c>
      <c r="Q337">
        <v>9</v>
      </c>
      <c r="R337">
        <v>0</v>
      </c>
      <c r="S337">
        <v>1.62</v>
      </c>
      <c r="T337">
        <v>1.62</v>
      </c>
      <c r="U337">
        <v>729.9</v>
      </c>
      <c r="V337">
        <v>147.67</v>
      </c>
      <c r="W337">
        <v>4.38</v>
      </c>
      <c r="Y337">
        <v>0</v>
      </c>
      <c r="Z337">
        <v>4</v>
      </c>
      <c r="AA337" t="s">
        <v>5529</v>
      </c>
      <c r="AB337">
        <v>1</v>
      </c>
      <c r="AC337">
        <v>16</v>
      </c>
      <c r="AD337">
        <v>4</v>
      </c>
      <c r="AF337" t="s">
        <v>6792</v>
      </c>
      <c r="AI337">
        <v>0</v>
      </c>
      <c r="AJ337">
        <v>0</v>
      </c>
      <c r="AK337" t="s">
        <v>6820</v>
      </c>
      <c r="AL337" t="s">
        <v>6820</v>
      </c>
      <c r="AM337" t="s">
        <v>6856</v>
      </c>
    </row>
    <row r="338" spans="1:39">
      <c r="A338" t="s">
        <v>5829</v>
      </c>
      <c r="B338" t="s">
        <v>4965</v>
      </c>
      <c r="C338" t="s">
        <v>4967</v>
      </c>
      <c r="D338">
        <v>229.09</v>
      </c>
      <c r="E338" t="s">
        <v>4970</v>
      </c>
      <c r="F338">
        <v>6.64</v>
      </c>
      <c r="K338" t="s">
        <v>5283</v>
      </c>
      <c r="L338" t="s">
        <v>5284</v>
      </c>
      <c r="M338" t="s">
        <v>6124</v>
      </c>
      <c r="N338">
        <v>9</v>
      </c>
      <c r="O338" t="s">
        <v>6191</v>
      </c>
      <c r="P338" t="s">
        <v>6502</v>
      </c>
      <c r="Q338">
        <v>5</v>
      </c>
      <c r="R338">
        <v>1</v>
      </c>
      <c r="S338">
        <v>3.97</v>
      </c>
      <c r="T338">
        <v>7.66</v>
      </c>
      <c r="U338">
        <v>569.61</v>
      </c>
      <c r="V338">
        <v>102.81</v>
      </c>
      <c r="W338">
        <v>8.34</v>
      </c>
      <c r="X338">
        <v>2.89</v>
      </c>
      <c r="Y338">
        <v>0</v>
      </c>
      <c r="Z338">
        <v>6</v>
      </c>
      <c r="AA338" t="s">
        <v>5529</v>
      </c>
      <c r="AB338">
        <v>2</v>
      </c>
      <c r="AC338">
        <v>10</v>
      </c>
      <c r="AD338">
        <v>2.421333333333333</v>
      </c>
      <c r="AF338" t="s">
        <v>5534</v>
      </c>
      <c r="AI338">
        <v>0</v>
      </c>
      <c r="AJ338">
        <v>0</v>
      </c>
      <c r="AK338" t="s">
        <v>6806</v>
      </c>
      <c r="AL338" t="s">
        <v>6806</v>
      </c>
      <c r="AM338" t="s">
        <v>6856</v>
      </c>
    </row>
    <row r="339" spans="1:39">
      <c r="A339" t="s">
        <v>5829</v>
      </c>
      <c r="B339" t="s">
        <v>4965</v>
      </c>
      <c r="C339" t="s">
        <v>4967</v>
      </c>
      <c r="D339">
        <v>230</v>
      </c>
      <c r="E339" t="s">
        <v>4970</v>
      </c>
      <c r="F339">
        <v>6.64</v>
      </c>
      <c r="K339" t="s">
        <v>5283</v>
      </c>
      <c r="M339" t="s">
        <v>6123</v>
      </c>
      <c r="N339">
        <v>8</v>
      </c>
      <c r="O339" t="s">
        <v>6190</v>
      </c>
      <c r="P339" t="s">
        <v>6502</v>
      </c>
      <c r="Q339">
        <v>5</v>
      </c>
      <c r="R339">
        <v>1</v>
      </c>
      <c r="S339">
        <v>3.97</v>
      </c>
      <c r="T339">
        <v>7.66</v>
      </c>
      <c r="U339">
        <v>569.61</v>
      </c>
      <c r="V339">
        <v>102.81</v>
      </c>
      <c r="W339">
        <v>8.34</v>
      </c>
      <c r="X339">
        <v>2.89</v>
      </c>
      <c r="Y339">
        <v>0</v>
      </c>
      <c r="Z339">
        <v>6</v>
      </c>
      <c r="AA339" t="s">
        <v>5529</v>
      </c>
      <c r="AB339">
        <v>2</v>
      </c>
      <c r="AC339">
        <v>10</v>
      </c>
      <c r="AD339">
        <v>2.421333333333333</v>
      </c>
      <c r="AF339" t="s">
        <v>5534</v>
      </c>
      <c r="AI339">
        <v>0</v>
      </c>
      <c r="AJ339">
        <v>0</v>
      </c>
      <c r="AK339" t="s">
        <v>6805</v>
      </c>
      <c r="AL339" t="s">
        <v>6805</v>
      </c>
      <c r="AM339" t="s">
        <v>6856</v>
      </c>
    </row>
    <row r="340" spans="1:39">
      <c r="A340" t="s">
        <v>5830</v>
      </c>
      <c r="B340" t="s">
        <v>4965</v>
      </c>
      <c r="C340" t="s">
        <v>4967</v>
      </c>
      <c r="D340">
        <v>230</v>
      </c>
      <c r="E340" t="s">
        <v>4970</v>
      </c>
      <c r="F340">
        <v>6.64</v>
      </c>
      <c r="K340" t="s">
        <v>5283</v>
      </c>
      <c r="M340" t="s">
        <v>6123</v>
      </c>
      <c r="N340">
        <v>8</v>
      </c>
      <c r="O340" t="s">
        <v>6190</v>
      </c>
      <c r="P340" t="s">
        <v>6503</v>
      </c>
      <c r="Q340">
        <v>3</v>
      </c>
      <c r="R340">
        <v>2</v>
      </c>
      <c r="S340">
        <v>6.42</v>
      </c>
      <c r="T340">
        <v>6.43</v>
      </c>
      <c r="U340">
        <v>372.46</v>
      </c>
      <c r="V340">
        <v>53.6</v>
      </c>
      <c r="W340">
        <v>6.23</v>
      </c>
      <c r="X340">
        <v>9.789999999999999</v>
      </c>
      <c r="Y340">
        <v>0</v>
      </c>
      <c r="Z340">
        <v>4</v>
      </c>
      <c r="AA340" t="s">
        <v>5529</v>
      </c>
      <c r="AB340">
        <v>1</v>
      </c>
      <c r="AC340">
        <v>6</v>
      </c>
      <c r="AD340">
        <v>3.411</v>
      </c>
      <c r="AF340" t="s">
        <v>6792</v>
      </c>
      <c r="AI340">
        <v>0</v>
      </c>
      <c r="AJ340">
        <v>0</v>
      </c>
      <c r="AK340" t="s">
        <v>6805</v>
      </c>
      <c r="AL340" t="s">
        <v>6805</v>
      </c>
      <c r="AM340" t="s">
        <v>6856</v>
      </c>
    </row>
    <row r="341" spans="1:39">
      <c r="A341" t="s">
        <v>5831</v>
      </c>
      <c r="B341" t="s">
        <v>4965</v>
      </c>
      <c r="C341" t="s">
        <v>4967</v>
      </c>
      <c r="D341">
        <v>230</v>
      </c>
      <c r="E341" t="s">
        <v>4970</v>
      </c>
      <c r="F341">
        <v>6.64</v>
      </c>
      <c r="K341" t="s">
        <v>5283</v>
      </c>
      <c r="M341" t="s">
        <v>6121</v>
      </c>
      <c r="N341">
        <v>8</v>
      </c>
      <c r="O341" t="s">
        <v>6193</v>
      </c>
      <c r="P341" t="s">
        <v>6504</v>
      </c>
      <c r="Q341">
        <v>7</v>
      </c>
      <c r="R341">
        <v>3</v>
      </c>
      <c r="S341">
        <v>1.5</v>
      </c>
      <c r="T341">
        <v>3.49</v>
      </c>
      <c r="U341">
        <v>521.6</v>
      </c>
      <c r="V341">
        <v>116.84</v>
      </c>
      <c r="W341">
        <v>4.6</v>
      </c>
      <c r="X341">
        <v>4.04</v>
      </c>
      <c r="Y341">
        <v>4.94</v>
      </c>
      <c r="Z341">
        <v>5</v>
      </c>
      <c r="AA341" t="s">
        <v>5529</v>
      </c>
      <c r="AB341">
        <v>1</v>
      </c>
      <c r="AC341">
        <v>6</v>
      </c>
      <c r="AD341">
        <v>3.027</v>
      </c>
      <c r="AF341" t="s">
        <v>5534</v>
      </c>
      <c r="AI341">
        <v>0</v>
      </c>
      <c r="AJ341">
        <v>0</v>
      </c>
      <c r="AK341" t="s">
        <v>6807</v>
      </c>
      <c r="AL341" t="s">
        <v>6807</v>
      </c>
      <c r="AM341" t="s">
        <v>6856</v>
      </c>
    </row>
    <row r="342" spans="1:39">
      <c r="A342" t="s">
        <v>5832</v>
      </c>
      <c r="B342" t="s">
        <v>4965</v>
      </c>
      <c r="C342" t="s">
        <v>4967</v>
      </c>
      <c r="D342">
        <v>240</v>
      </c>
      <c r="E342" t="s">
        <v>4970</v>
      </c>
      <c r="F342">
        <v>6.62</v>
      </c>
      <c r="K342" t="s">
        <v>5283</v>
      </c>
      <c r="M342" t="s">
        <v>6116</v>
      </c>
      <c r="N342">
        <v>8</v>
      </c>
      <c r="O342" t="s">
        <v>6181</v>
      </c>
      <c r="P342" t="s">
        <v>6505</v>
      </c>
      <c r="Q342">
        <v>6</v>
      </c>
      <c r="R342">
        <v>2</v>
      </c>
      <c r="S342">
        <v>1.72</v>
      </c>
      <c r="T342">
        <v>6.14</v>
      </c>
      <c r="U342">
        <v>563.5</v>
      </c>
      <c r="V342">
        <v>114.54</v>
      </c>
      <c r="W342">
        <v>5.39</v>
      </c>
      <c r="X342">
        <v>1.04</v>
      </c>
      <c r="Y342">
        <v>1.37</v>
      </c>
      <c r="Z342">
        <v>5</v>
      </c>
      <c r="AA342" t="s">
        <v>5529</v>
      </c>
      <c r="AB342">
        <v>2</v>
      </c>
      <c r="AC342">
        <v>9</v>
      </c>
      <c r="AD342">
        <v>2.682</v>
      </c>
      <c r="AF342" t="s">
        <v>5534</v>
      </c>
      <c r="AI342">
        <v>0</v>
      </c>
      <c r="AJ342">
        <v>0</v>
      </c>
      <c r="AK342" t="s">
        <v>6798</v>
      </c>
      <c r="AL342" t="s">
        <v>6798</v>
      </c>
      <c r="AM342" t="s">
        <v>6856</v>
      </c>
    </row>
    <row r="343" spans="1:39">
      <c r="A343" t="s">
        <v>5593</v>
      </c>
      <c r="B343" t="s">
        <v>4965</v>
      </c>
      <c r="C343" t="s">
        <v>4967</v>
      </c>
      <c r="D343">
        <v>240</v>
      </c>
      <c r="E343" t="s">
        <v>4970</v>
      </c>
      <c r="F343">
        <v>6.62</v>
      </c>
      <c r="K343" t="s">
        <v>5283</v>
      </c>
      <c r="M343" t="s">
        <v>6129</v>
      </c>
      <c r="N343">
        <v>8</v>
      </c>
      <c r="O343" t="s">
        <v>6198</v>
      </c>
      <c r="P343" t="s">
        <v>6266</v>
      </c>
      <c r="Q343">
        <v>5</v>
      </c>
      <c r="R343">
        <v>4</v>
      </c>
      <c r="S343">
        <v>0.67</v>
      </c>
      <c r="T343">
        <v>6.42</v>
      </c>
      <c r="U343">
        <v>675.5700000000001</v>
      </c>
      <c r="V343">
        <v>145.77</v>
      </c>
      <c r="W343">
        <v>6.36</v>
      </c>
      <c r="X343">
        <v>1.06</v>
      </c>
      <c r="Y343">
        <v>1.37</v>
      </c>
      <c r="Z343">
        <v>6</v>
      </c>
      <c r="AA343" t="s">
        <v>5529</v>
      </c>
      <c r="AB343">
        <v>2</v>
      </c>
      <c r="AC343">
        <v>10</v>
      </c>
      <c r="AD343">
        <v>2</v>
      </c>
      <c r="AF343" t="s">
        <v>5534</v>
      </c>
      <c r="AI343">
        <v>0</v>
      </c>
      <c r="AJ343">
        <v>0</v>
      </c>
      <c r="AK343" t="s">
        <v>6798</v>
      </c>
      <c r="AL343" t="s">
        <v>6798</v>
      </c>
      <c r="AM343" t="s">
        <v>6856</v>
      </c>
    </row>
    <row r="344" spans="1:39">
      <c r="A344" t="s">
        <v>5833</v>
      </c>
      <c r="B344" t="s">
        <v>4965</v>
      </c>
      <c r="C344" t="s">
        <v>4967</v>
      </c>
      <c r="D344">
        <v>240</v>
      </c>
      <c r="E344" t="s">
        <v>4970</v>
      </c>
      <c r="F344">
        <v>6.62</v>
      </c>
      <c r="K344" t="s">
        <v>5283</v>
      </c>
      <c r="M344" t="s">
        <v>6121</v>
      </c>
      <c r="N344">
        <v>8</v>
      </c>
      <c r="O344" t="s">
        <v>6189</v>
      </c>
      <c r="P344" t="s">
        <v>6506</v>
      </c>
      <c r="Q344">
        <v>6</v>
      </c>
      <c r="R344">
        <v>3</v>
      </c>
      <c r="S344">
        <v>-1.65</v>
      </c>
      <c r="T344">
        <v>0.46</v>
      </c>
      <c r="U344">
        <v>528.53</v>
      </c>
      <c r="V344">
        <v>138.09</v>
      </c>
      <c r="W344">
        <v>2.58</v>
      </c>
      <c r="X344">
        <v>4.31</v>
      </c>
      <c r="Y344">
        <v>6.39</v>
      </c>
      <c r="Z344">
        <v>3</v>
      </c>
      <c r="AA344" t="s">
        <v>5529</v>
      </c>
      <c r="AB344">
        <v>1</v>
      </c>
      <c r="AC344">
        <v>7</v>
      </c>
      <c r="AD344">
        <v>3.166666666666667</v>
      </c>
      <c r="AF344" t="s">
        <v>5534</v>
      </c>
      <c r="AI344">
        <v>0</v>
      </c>
      <c r="AJ344">
        <v>0</v>
      </c>
      <c r="AK344" t="s">
        <v>6804</v>
      </c>
      <c r="AL344" t="s">
        <v>6804</v>
      </c>
      <c r="AM344" t="s">
        <v>6856</v>
      </c>
    </row>
    <row r="345" spans="1:39">
      <c r="A345" t="s">
        <v>5195</v>
      </c>
      <c r="B345" t="s">
        <v>4965</v>
      </c>
      <c r="C345" t="s">
        <v>4967</v>
      </c>
      <c r="D345">
        <v>240</v>
      </c>
      <c r="E345" t="s">
        <v>4970</v>
      </c>
      <c r="F345">
        <v>6.62</v>
      </c>
      <c r="K345" t="s">
        <v>5283</v>
      </c>
      <c r="L345" t="s">
        <v>5284</v>
      </c>
      <c r="M345" t="s">
        <v>6121</v>
      </c>
      <c r="N345">
        <v>9</v>
      </c>
      <c r="O345" t="s">
        <v>6187</v>
      </c>
      <c r="P345" t="s">
        <v>5448</v>
      </c>
      <c r="Q345">
        <v>6</v>
      </c>
      <c r="R345">
        <v>4</v>
      </c>
      <c r="S345">
        <v>-2.94</v>
      </c>
      <c r="T345">
        <v>-0.97</v>
      </c>
      <c r="U345">
        <v>486.55</v>
      </c>
      <c r="V345">
        <v>164.53</v>
      </c>
      <c r="W345">
        <v>-0.16</v>
      </c>
      <c r="X345">
        <v>4.33</v>
      </c>
      <c r="Y345">
        <v>0</v>
      </c>
      <c r="Z345">
        <v>2</v>
      </c>
      <c r="AA345" t="s">
        <v>5529</v>
      </c>
      <c r="AB345">
        <v>0</v>
      </c>
      <c r="AC345">
        <v>9</v>
      </c>
      <c r="AD345">
        <v>3.096071428571428</v>
      </c>
      <c r="AF345" t="s">
        <v>5534</v>
      </c>
      <c r="AI345">
        <v>0</v>
      </c>
      <c r="AJ345">
        <v>0</v>
      </c>
      <c r="AK345" t="s">
        <v>6802</v>
      </c>
      <c r="AL345" t="s">
        <v>6802</v>
      </c>
      <c r="AM345" t="s">
        <v>6856</v>
      </c>
    </row>
    <row r="346" spans="1:39">
      <c r="A346" t="s">
        <v>5834</v>
      </c>
      <c r="B346" t="s">
        <v>4965</v>
      </c>
      <c r="C346" t="s">
        <v>4967</v>
      </c>
      <c r="D346">
        <v>240</v>
      </c>
      <c r="E346" t="s">
        <v>4970</v>
      </c>
      <c r="F346">
        <v>6.62</v>
      </c>
      <c r="K346" t="s">
        <v>5283</v>
      </c>
      <c r="L346" t="s">
        <v>5284</v>
      </c>
      <c r="M346" t="s">
        <v>6121</v>
      </c>
      <c r="N346">
        <v>9</v>
      </c>
      <c r="O346" t="s">
        <v>6187</v>
      </c>
      <c r="P346" t="s">
        <v>6507</v>
      </c>
      <c r="Q346">
        <v>6</v>
      </c>
      <c r="R346">
        <v>3</v>
      </c>
      <c r="S346">
        <v>0.87</v>
      </c>
      <c r="T346">
        <v>2.87</v>
      </c>
      <c r="U346">
        <v>579.49</v>
      </c>
      <c r="V346">
        <v>138.09</v>
      </c>
      <c r="W346">
        <v>4.02</v>
      </c>
      <c r="X346">
        <v>4.31</v>
      </c>
      <c r="Y346">
        <v>4.76</v>
      </c>
      <c r="Z346">
        <v>4</v>
      </c>
      <c r="AA346" t="s">
        <v>5529</v>
      </c>
      <c r="AB346">
        <v>1</v>
      </c>
      <c r="AC346">
        <v>7</v>
      </c>
      <c r="AD346">
        <v>3.166666666666667</v>
      </c>
      <c r="AF346" t="s">
        <v>5534</v>
      </c>
      <c r="AI346">
        <v>0</v>
      </c>
      <c r="AJ346">
        <v>0</v>
      </c>
      <c r="AK346" t="s">
        <v>6802</v>
      </c>
      <c r="AL346" t="s">
        <v>6802</v>
      </c>
      <c r="AM346" t="s">
        <v>6856</v>
      </c>
    </row>
    <row r="347" spans="1:39">
      <c r="A347" t="s">
        <v>5835</v>
      </c>
      <c r="B347" t="s">
        <v>4965</v>
      </c>
      <c r="C347" t="s">
        <v>4967</v>
      </c>
      <c r="D347">
        <v>240</v>
      </c>
      <c r="E347" t="s">
        <v>4970</v>
      </c>
      <c r="F347">
        <v>6.62</v>
      </c>
      <c r="K347" t="s">
        <v>5283</v>
      </c>
      <c r="L347" t="s">
        <v>5284</v>
      </c>
      <c r="M347" t="s">
        <v>6121</v>
      </c>
      <c r="N347">
        <v>9</v>
      </c>
      <c r="O347" t="s">
        <v>6187</v>
      </c>
      <c r="P347" t="s">
        <v>6508</v>
      </c>
      <c r="Q347">
        <v>7</v>
      </c>
      <c r="R347">
        <v>4</v>
      </c>
      <c r="S347">
        <v>0.96</v>
      </c>
      <c r="T347">
        <v>2.99</v>
      </c>
      <c r="U347">
        <v>602.6900000000001</v>
      </c>
      <c r="V347">
        <v>158.32</v>
      </c>
      <c r="W347">
        <v>4.09</v>
      </c>
      <c r="X347">
        <v>4.31</v>
      </c>
      <c r="Y347">
        <v>4.46</v>
      </c>
      <c r="Z347">
        <v>5</v>
      </c>
      <c r="AA347" t="s">
        <v>5529</v>
      </c>
      <c r="AB347">
        <v>1</v>
      </c>
      <c r="AC347">
        <v>8</v>
      </c>
      <c r="AD347">
        <v>3</v>
      </c>
      <c r="AF347" t="s">
        <v>5534</v>
      </c>
      <c r="AI347">
        <v>0</v>
      </c>
      <c r="AJ347">
        <v>0</v>
      </c>
      <c r="AK347" t="s">
        <v>6802</v>
      </c>
      <c r="AL347" t="s">
        <v>6802</v>
      </c>
      <c r="AM347" t="s">
        <v>6856</v>
      </c>
    </row>
    <row r="348" spans="1:39">
      <c r="A348" t="s">
        <v>5836</v>
      </c>
      <c r="B348" t="s">
        <v>4965</v>
      </c>
      <c r="C348" t="s">
        <v>4967</v>
      </c>
      <c r="D348">
        <v>240</v>
      </c>
      <c r="E348" t="s">
        <v>4970</v>
      </c>
      <c r="F348">
        <v>6.62</v>
      </c>
      <c r="K348" t="s">
        <v>5283</v>
      </c>
      <c r="L348" t="s">
        <v>5284</v>
      </c>
      <c r="M348" t="s">
        <v>6140</v>
      </c>
      <c r="N348">
        <v>9</v>
      </c>
      <c r="O348" t="s">
        <v>6214</v>
      </c>
      <c r="P348" t="s">
        <v>6509</v>
      </c>
      <c r="Q348">
        <v>5</v>
      </c>
      <c r="R348">
        <v>1</v>
      </c>
      <c r="S348">
        <v>3.28</v>
      </c>
      <c r="T348">
        <v>6.31</v>
      </c>
      <c r="U348">
        <v>540.6900000000001</v>
      </c>
      <c r="V348">
        <v>79.2</v>
      </c>
      <c r="W348">
        <v>7.17</v>
      </c>
      <c r="X348">
        <v>4.37</v>
      </c>
      <c r="Y348">
        <v>0</v>
      </c>
      <c r="Z348">
        <v>3</v>
      </c>
      <c r="AA348" t="s">
        <v>5529</v>
      </c>
      <c r="AB348">
        <v>2</v>
      </c>
      <c r="AC348">
        <v>8</v>
      </c>
      <c r="AD348">
        <v>3.193333333333333</v>
      </c>
      <c r="AF348" t="s">
        <v>5534</v>
      </c>
      <c r="AI348">
        <v>0</v>
      </c>
      <c r="AJ348">
        <v>0</v>
      </c>
      <c r="AK348" t="s">
        <v>5559</v>
      </c>
      <c r="AL348" t="s">
        <v>5559</v>
      </c>
      <c r="AM348" t="s">
        <v>6856</v>
      </c>
    </row>
    <row r="349" spans="1:39">
      <c r="A349" t="s">
        <v>5837</v>
      </c>
      <c r="B349" t="s">
        <v>4965</v>
      </c>
      <c r="C349" t="s">
        <v>4967</v>
      </c>
      <c r="D349">
        <v>250</v>
      </c>
      <c r="E349" t="s">
        <v>4970</v>
      </c>
      <c r="F349">
        <v>6.6</v>
      </c>
      <c r="K349" t="s">
        <v>5283</v>
      </c>
      <c r="M349" t="s">
        <v>6120</v>
      </c>
      <c r="N349">
        <v>8</v>
      </c>
      <c r="O349" t="s">
        <v>6186</v>
      </c>
      <c r="P349" t="s">
        <v>6510</v>
      </c>
      <c r="Q349">
        <v>3</v>
      </c>
      <c r="R349">
        <v>3</v>
      </c>
      <c r="S349">
        <v>-3.08</v>
      </c>
      <c r="T349">
        <v>1.42</v>
      </c>
      <c r="U349">
        <v>381.07</v>
      </c>
      <c r="V349">
        <v>113.51</v>
      </c>
      <c r="W349">
        <v>2.32</v>
      </c>
      <c r="X349">
        <v>-1.26</v>
      </c>
      <c r="Y349">
        <v>0</v>
      </c>
      <c r="Z349">
        <v>2</v>
      </c>
      <c r="AA349" t="s">
        <v>5529</v>
      </c>
      <c r="AB349">
        <v>0</v>
      </c>
      <c r="AC349">
        <v>3</v>
      </c>
      <c r="AD349">
        <v>4.2325</v>
      </c>
      <c r="AF349" t="s">
        <v>5534</v>
      </c>
      <c r="AI349">
        <v>0</v>
      </c>
      <c r="AJ349">
        <v>0</v>
      </c>
      <c r="AK349" t="s">
        <v>6801</v>
      </c>
      <c r="AL349" t="s">
        <v>6801</v>
      </c>
      <c r="AM349" t="s">
        <v>6856</v>
      </c>
    </row>
    <row r="350" spans="1:39">
      <c r="A350" t="s">
        <v>5838</v>
      </c>
      <c r="B350" t="s">
        <v>4965</v>
      </c>
      <c r="C350" t="s">
        <v>4967</v>
      </c>
      <c r="D350">
        <v>250</v>
      </c>
      <c r="E350" t="s">
        <v>4970</v>
      </c>
      <c r="F350">
        <v>6.6</v>
      </c>
      <c r="K350" t="s">
        <v>5283</v>
      </c>
      <c r="M350" t="s">
        <v>6121</v>
      </c>
      <c r="N350">
        <v>8</v>
      </c>
      <c r="O350" t="s">
        <v>6189</v>
      </c>
      <c r="P350" t="s">
        <v>6511</v>
      </c>
      <c r="Q350">
        <v>6</v>
      </c>
      <c r="R350">
        <v>3</v>
      </c>
      <c r="S350">
        <v>-1.07</v>
      </c>
      <c r="T350">
        <v>1</v>
      </c>
      <c r="U350">
        <v>568.65</v>
      </c>
      <c r="V350">
        <v>138.09</v>
      </c>
      <c r="W350">
        <v>3.29</v>
      </c>
      <c r="X350">
        <v>4.31</v>
      </c>
      <c r="Y350">
        <v>6.5</v>
      </c>
      <c r="Z350">
        <v>4</v>
      </c>
      <c r="AA350" t="s">
        <v>5529</v>
      </c>
      <c r="AB350">
        <v>1</v>
      </c>
      <c r="AC350">
        <v>9</v>
      </c>
      <c r="AD350">
        <v>3.166666666666667</v>
      </c>
      <c r="AF350" t="s">
        <v>5534</v>
      </c>
      <c r="AI350">
        <v>0</v>
      </c>
      <c r="AJ350">
        <v>0</v>
      </c>
      <c r="AK350" t="s">
        <v>6804</v>
      </c>
      <c r="AL350" t="s">
        <v>6804</v>
      </c>
      <c r="AM350" t="s">
        <v>6856</v>
      </c>
    </row>
    <row r="351" spans="1:39">
      <c r="A351" t="s">
        <v>5839</v>
      </c>
      <c r="B351" t="s">
        <v>4965</v>
      </c>
      <c r="C351" t="s">
        <v>4967</v>
      </c>
      <c r="D351">
        <v>250</v>
      </c>
      <c r="E351" t="s">
        <v>4970</v>
      </c>
      <c r="F351">
        <v>6.6</v>
      </c>
      <c r="K351" t="s">
        <v>5283</v>
      </c>
      <c r="L351" t="s">
        <v>5284</v>
      </c>
      <c r="M351" t="s">
        <v>6137</v>
      </c>
      <c r="N351">
        <v>9</v>
      </c>
      <c r="O351" t="s">
        <v>6210</v>
      </c>
      <c r="P351" t="s">
        <v>6512</v>
      </c>
      <c r="Q351">
        <v>6</v>
      </c>
      <c r="R351">
        <v>3</v>
      </c>
      <c r="S351">
        <v>-0.45</v>
      </c>
      <c r="T351">
        <v>2.6</v>
      </c>
      <c r="U351">
        <v>363.3</v>
      </c>
      <c r="V351">
        <v>114.02</v>
      </c>
      <c r="W351">
        <v>3.03</v>
      </c>
      <c r="X351">
        <v>2.52</v>
      </c>
      <c r="Y351">
        <v>5.82</v>
      </c>
      <c r="Z351">
        <v>3</v>
      </c>
      <c r="AA351" t="s">
        <v>5529</v>
      </c>
      <c r="AB351">
        <v>0</v>
      </c>
      <c r="AC351">
        <v>3</v>
      </c>
      <c r="AD351">
        <v>4.342428571428572</v>
      </c>
      <c r="AF351" t="s">
        <v>5534</v>
      </c>
      <c r="AI351">
        <v>0</v>
      </c>
      <c r="AJ351">
        <v>0</v>
      </c>
      <c r="AK351" t="s">
        <v>6818</v>
      </c>
      <c r="AL351" t="s">
        <v>6818</v>
      </c>
      <c r="AM351" t="s">
        <v>6856</v>
      </c>
    </row>
    <row r="352" spans="1:39">
      <c r="A352" t="s">
        <v>5840</v>
      </c>
      <c r="B352" t="s">
        <v>4965</v>
      </c>
      <c r="C352" t="s">
        <v>4967</v>
      </c>
      <c r="D352">
        <v>257</v>
      </c>
      <c r="E352" t="s">
        <v>4970</v>
      </c>
      <c r="F352">
        <v>6.59</v>
      </c>
      <c r="K352" t="s">
        <v>5283</v>
      </c>
      <c r="L352" t="s">
        <v>5284</v>
      </c>
      <c r="M352" t="s">
        <v>5299</v>
      </c>
      <c r="N352">
        <v>9</v>
      </c>
      <c r="O352" t="s">
        <v>5347</v>
      </c>
      <c r="P352" t="s">
        <v>6513</v>
      </c>
      <c r="Q352">
        <v>5</v>
      </c>
      <c r="R352">
        <v>1</v>
      </c>
      <c r="S352">
        <v>2.88</v>
      </c>
      <c r="T352">
        <v>6</v>
      </c>
      <c r="U352">
        <v>414.49</v>
      </c>
      <c r="V352">
        <v>66.56999999999999</v>
      </c>
      <c r="W352">
        <v>6.14</v>
      </c>
      <c r="X352">
        <v>3.07</v>
      </c>
      <c r="Y352">
        <v>3.19</v>
      </c>
      <c r="Z352">
        <v>5</v>
      </c>
      <c r="AA352" t="s">
        <v>5529</v>
      </c>
      <c r="AB352">
        <v>1</v>
      </c>
      <c r="AC352">
        <v>4</v>
      </c>
      <c r="AD352">
        <v>4.004119047619048</v>
      </c>
      <c r="AF352" t="s">
        <v>5534</v>
      </c>
      <c r="AI352">
        <v>0</v>
      </c>
      <c r="AJ352">
        <v>0</v>
      </c>
      <c r="AK352" t="s">
        <v>5553</v>
      </c>
      <c r="AL352" t="s">
        <v>5553</v>
      </c>
      <c r="AM352" t="s">
        <v>6856</v>
      </c>
    </row>
    <row r="353" spans="1:39">
      <c r="A353" t="s">
        <v>5841</v>
      </c>
      <c r="B353" t="s">
        <v>4965</v>
      </c>
      <c r="C353" t="s">
        <v>4967</v>
      </c>
      <c r="D353">
        <v>260</v>
      </c>
      <c r="E353" t="s">
        <v>4970</v>
      </c>
      <c r="F353">
        <v>6.58</v>
      </c>
      <c r="K353" t="s">
        <v>5283</v>
      </c>
      <c r="M353" t="s">
        <v>6121</v>
      </c>
      <c r="N353">
        <v>8</v>
      </c>
      <c r="O353" t="s">
        <v>6189</v>
      </c>
      <c r="P353" t="s">
        <v>6514</v>
      </c>
      <c r="Q353">
        <v>6</v>
      </c>
      <c r="R353">
        <v>3</v>
      </c>
      <c r="S353">
        <v>0.44</v>
      </c>
      <c r="T353">
        <v>2.52</v>
      </c>
      <c r="U353">
        <v>610.73</v>
      </c>
      <c r="V353">
        <v>138.09</v>
      </c>
      <c r="W353">
        <v>4.27</v>
      </c>
      <c r="X353">
        <v>4.31</v>
      </c>
      <c r="Y353">
        <v>6.51</v>
      </c>
      <c r="Z353">
        <v>4</v>
      </c>
      <c r="AA353" t="s">
        <v>5529</v>
      </c>
      <c r="AB353">
        <v>1</v>
      </c>
      <c r="AC353">
        <v>12</v>
      </c>
      <c r="AD353">
        <v>3.166666666666667</v>
      </c>
      <c r="AF353" t="s">
        <v>5534</v>
      </c>
      <c r="AI353">
        <v>0</v>
      </c>
      <c r="AJ353">
        <v>0</v>
      </c>
      <c r="AK353" t="s">
        <v>6804</v>
      </c>
      <c r="AL353" t="s">
        <v>6804</v>
      </c>
      <c r="AM353" t="s">
        <v>6856</v>
      </c>
    </row>
    <row r="354" spans="1:39">
      <c r="A354" t="s">
        <v>5842</v>
      </c>
      <c r="B354" t="s">
        <v>4965</v>
      </c>
      <c r="C354" t="s">
        <v>4967</v>
      </c>
      <c r="D354">
        <v>260</v>
      </c>
      <c r="E354" t="s">
        <v>4970</v>
      </c>
      <c r="F354">
        <v>6.58</v>
      </c>
      <c r="K354" t="s">
        <v>5283</v>
      </c>
      <c r="L354" t="s">
        <v>5284</v>
      </c>
      <c r="M354" t="s">
        <v>6137</v>
      </c>
      <c r="N354">
        <v>9</v>
      </c>
      <c r="O354" t="s">
        <v>6210</v>
      </c>
      <c r="P354" t="s">
        <v>6515</v>
      </c>
      <c r="Q354">
        <v>5</v>
      </c>
      <c r="R354">
        <v>2</v>
      </c>
      <c r="S354">
        <v>3.94</v>
      </c>
      <c r="T354">
        <v>3.94</v>
      </c>
      <c r="U354">
        <v>337.28</v>
      </c>
      <c r="V354">
        <v>76.72</v>
      </c>
      <c r="W354">
        <v>3.47</v>
      </c>
      <c r="Y354">
        <v>5.19</v>
      </c>
      <c r="Z354">
        <v>3</v>
      </c>
      <c r="AA354" t="s">
        <v>5529</v>
      </c>
      <c r="AB354">
        <v>0</v>
      </c>
      <c r="AC354">
        <v>2</v>
      </c>
      <c r="AD354">
        <v>4.06</v>
      </c>
      <c r="AF354" t="s">
        <v>6792</v>
      </c>
      <c r="AI354">
        <v>0</v>
      </c>
      <c r="AJ354">
        <v>0</v>
      </c>
      <c r="AK354" t="s">
        <v>6818</v>
      </c>
      <c r="AL354" t="s">
        <v>6818</v>
      </c>
      <c r="AM354" t="s">
        <v>6856</v>
      </c>
    </row>
    <row r="355" spans="1:39">
      <c r="A355" t="s">
        <v>5843</v>
      </c>
      <c r="B355" t="s">
        <v>4965</v>
      </c>
      <c r="C355" t="s">
        <v>4967</v>
      </c>
      <c r="D355">
        <v>270</v>
      </c>
      <c r="E355" t="s">
        <v>4970</v>
      </c>
      <c r="F355">
        <v>6.57</v>
      </c>
      <c r="K355" t="s">
        <v>5283</v>
      </c>
      <c r="M355" t="s">
        <v>6141</v>
      </c>
      <c r="N355">
        <v>8</v>
      </c>
      <c r="O355" t="s">
        <v>6215</v>
      </c>
      <c r="P355" t="s">
        <v>6516</v>
      </c>
      <c r="Q355">
        <v>6</v>
      </c>
      <c r="R355">
        <v>2</v>
      </c>
      <c r="S355">
        <v>6.94</v>
      </c>
      <c r="T355">
        <v>9.970000000000001</v>
      </c>
      <c r="U355">
        <v>606.8</v>
      </c>
      <c r="V355">
        <v>110.13</v>
      </c>
      <c r="W355">
        <v>7.22</v>
      </c>
      <c r="X355">
        <v>3.74</v>
      </c>
      <c r="Y355">
        <v>0</v>
      </c>
      <c r="Z355">
        <v>1</v>
      </c>
      <c r="AA355" t="s">
        <v>5529</v>
      </c>
      <c r="AB355">
        <v>2</v>
      </c>
      <c r="AC355">
        <v>5</v>
      </c>
      <c r="AD355">
        <v>1.829</v>
      </c>
      <c r="AF355" t="s">
        <v>5534</v>
      </c>
      <c r="AI355">
        <v>0</v>
      </c>
      <c r="AJ355">
        <v>0</v>
      </c>
      <c r="AK355" t="s">
        <v>6821</v>
      </c>
      <c r="AL355" t="s">
        <v>6821</v>
      </c>
      <c r="AM355" t="s">
        <v>6856</v>
      </c>
    </row>
    <row r="356" spans="1:39">
      <c r="A356" t="s">
        <v>5844</v>
      </c>
      <c r="B356" t="s">
        <v>4965</v>
      </c>
      <c r="C356" t="s">
        <v>4967</v>
      </c>
      <c r="D356">
        <v>270</v>
      </c>
      <c r="E356" t="s">
        <v>4970</v>
      </c>
      <c r="F356">
        <v>6.57</v>
      </c>
      <c r="K356" t="s">
        <v>5283</v>
      </c>
      <c r="M356" t="s">
        <v>6123</v>
      </c>
      <c r="N356">
        <v>8</v>
      </c>
      <c r="O356" t="s">
        <v>6190</v>
      </c>
      <c r="P356" t="s">
        <v>6517</v>
      </c>
      <c r="Q356">
        <v>3</v>
      </c>
      <c r="R356">
        <v>1</v>
      </c>
      <c r="S356">
        <v>3.88</v>
      </c>
      <c r="T356">
        <v>7.5</v>
      </c>
      <c r="U356">
        <v>524.62</v>
      </c>
      <c r="V356">
        <v>59.67</v>
      </c>
      <c r="W356">
        <v>8.43</v>
      </c>
      <c r="X356">
        <v>3.16</v>
      </c>
      <c r="Y356">
        <v>0</v>
      </c>
      <c r="Z356">
        <v>6</v>
      </c>
      <c r="AA356" t="s">
        <v>5529</v>
      </c>
      <c r="AB356">
        <v>2</v>
      </c>
      <c r="AC356">
        <v>9</v>
      </c>
      <c r="AD356">
        <v>2.893333333333334</v>
      </c>
      <c r="AF356" t="s">
        <v>5534</v>
      </c>
      <c r="AI356">
        <v>0</v>
      </c>
      <c r="AJ356">
        <v>0</v>
      </c>
      <c r="AK356" t="s">
        <v>6805</v>
      </c>
      <c r="AL356" t="s">
        <v>6805</v>
      </c>
      <c r="AM356" t="s">
        <v>6856</v>
      </c>
    </row>
    <row r="357" spans="1:39">
      <c r="A357" t="s">
        <v>5845</v>
      </c>
      <c r="B357" t="s">
        <v>4965</v>
      </c>
      <c r="C357" t="s">
        <v>4967</v>
      </c>
      <c r="D357">
        <v>270</v>
      </c>
      <c r="E357" t="s">
        <v>4970</v>
      </c>
      <c r="F357">
        <v>6.57</v>
      </c>
      <c r="K357" t="s">
        <v>5283</v>
      </c>
      <c r="L357" t="s">
        <v>5284</v>
      </c>
      <c r="M357" t="s">
        <v>6134</v>
      </c>
      <c r="N357">
        <v>9</v>
      </c>
      <c r="O357" t="s">
        <v>6204</v>
      </c>
      <c r="P357" t="s">
        <v>6518</v>
      </c>
      <c r="Q357">
        <v>5</v>
      </c>
      <c r="R357">
        <v>1</v>
      </c>
      <c r="S357">
        <v>3.69</v>
      </c>
      <c r="T357">
        <v>7.34</v>
      </c>
      <c r="U357">
        <v>493.64</v>
      </c>
      <c r="V357">
        <v>89.63</v>
      </c>
      <c r="W357">
        <v>8.18</v>
      </c>
      <c r="X357">
        <v>3.06</v>
      </c>
      <c r="Y357">
        <v>0</v>
      </c>
      <c r="Z357">
        <v>1</v>
      </c>
      <c r="AA357" t="s">
        <v>5529</v>
      </c>
      <c r="AB357">
        <v>1</v>
      </c>
      <c r="AC357">
        <v>18</v>
      </c>
      <c r="AD357">
        <v>3.033761904761905</v>
      </c>
      <c r="AF357" t="s">
        <v>5534</v>
      </c>
      <c r="AI357">
        <v>0</v>
      </c>
      <c r="AJ357">
        <v>0</v>
      </c>
      <c r="AK357" t="s">
        <v>6814</v>
      </c>
      <c r="AL357" t="s">
        <v>6814</v>
      </c>
      <c r="AM357" t="s">
        <v>6856</v>
      </c>
    </row>
    <row r="358" spans="1:39">
      <c r="A358" t="s">
        <v>5846</v>
      </c>
      <c r="B358" t="s">
        <v>4965</v>
      </c>
      <c r="C358" t="s">
        <v>4967</v>
      </c>
      <c r="D358">
        <v>270</v>
      </c>
      <c r="E358" t="s">
        <v>4970</v>
      </c>
      <c r="F358">
        <v>6.57</v>
      </c>
      <c r="K358" t="s">
        <v>5283</v>
      </c>
      <c r="M358" t="s">
        <v>6121</v>
      </c>
      <c r="N358">
        <v>8</v>
      </c>
      <c r="O358" t="s">
        <v>6193</v>
      </c>
      <c r="P358" t="s">
        <v>6519</v>
      </c>
      <c r="Q358">
        <v>7</v>
      </c>
      <c r="R358">
        <v>3</v>
      </c>
      <c r="S358">
        <v>1.49</v>
      </c>
      <c r="T358">
        <v>3.45</v>
      </c>
      <c r="U358">
        <v>503.61</v>
      </c>
      <c r="V358">
        <v>116.84</v>
      </c>
      <c r="W358">
        <v>4.46</v>
      </c>
      <c r="X358">
        <v>4.32</v>
      </c>
      <c r="Y358">
        <v>4.98</v>
      </c>
      <c r="Z358">
        <v>5</v>
      </c>
      <c r="AA358" t="s">
        <v>5529</v>
      </c>
      <c r="AB358">
        <v>1</v>
      </c>
      <c r="AC358">
        <v>6</v>
      </c>
      <c r="AD358">
        <v>3.047</v>
      </c>
      <c r="AF358" t="s">
        <v>5534</v>
      </c>
      <c r="AI358">
        <v>0</v>
      </c>
      <c r="AJ358">
        <v>0</v>
      </c>
      <c r="AK358" t="s">
        <v>6807</v>
      </c>
      <c r="AL358" t="s">
        <v>6807</v>
      </c>
      <c r="AM358" t="s">
        <v>6856</v>
      </c>
    </row>
    <row r="359" spans="1:39">
      <c r="A359" t="s">
        <v>5847</v>
      </c>
      <c r="B359" t="s">
        <v>4965</v>
      </c>
      <c r="C359" t="s">
        <v>4967</v>
      </c>
      <c r="D359">
        <v>270</v>
      </c>
      <c r="E359" t="s">
        <v>4970</v>
      </c>
      <c r="F359">
        <v>6.57</v>
      </c>
      <c r="K359" t="s">
        <v>5283</v>
      </c>
      <c r="L359" t="s">
        <v>5284</v>
      </c>
      <c r="M359" t="s">
        <v>6142</v>
      </c>
      <c r="N359">
        <v>9</v>
      </c>
      <c r="O359" t="s">
        <v>6216</v>
      </c>
      <c r="P359" t="s">
        <v>6520</v>
      </c>
      <c r="Q359">
        <v>5</v>
      </c>
      <c r="R359">
        <v>0</v>
      </c>
      <c r="S359">
        <v>4.05</v>
      </c>
      <c r="T359">
        <v>4.05</v>
      </c>
      <c r="U359">
        <v>373.41</v>
      </c>
      <c r="V359">
        <v>65.37</v>
      </c>
      <c r="W359">
        <v>4.01</v>
      </c>
      <c r="Y359">
        <v>0</v>
      </c>
      <c r="Z359">
        <v>3</v>
      </c>
      <c r="AA359" t="s">
        <v>5529</v>
      </c>
      <c r="AB359">
        <v>0</v>
      </c>
      <c r="AC359">
        <v>5</v>
      </c>
      <c r="AD359">
        <v>4.379214285714285</v>
      </c>
      <c r="AI359">
        <v>0</v>
      </c>
      <c r="AJ359">
        <v>0</v>
      </c>
      <c r="AK359" t="s">
        <v>6822</v>
      </c>
      <c r="AL359" t="s">
        <v>6822</v>
      </c>
      <c r="AM359" t="s">
        <v>6856</v>
      </c>
    </row>
    <row r="360" spans="1:39">
      <c r="A360" t="s">
        <v>5848</v>
      </c>
      <c r="B360" t="s">
        <v>4965</v>
      </c>
      <c r="C360" t="s">
        <v>4967</v>
      </c>
      <c r="D360">
        <v>270</v>
      </c>
      <c r="E360" t="s">
        <v>4970</v>
      </c>
      <c r="F360">
        <v>6.57</v>
      </c>
      <c r="K360" t="s">
        <v>5283</v>
      </c>
      <c r="L360" t="s">
        <v>5284</v>
      </c>
      <c r="M360" t="s">
        <v>6137</v>
      </c>
      <c r="N360">
        <v>9</v>
      </c>
      <c r="O360" t="s">
        <v>6210</v>
      </c>
      <c r="P360" t="s">
        <v>6521</v>
      </c>
      <c r="Q360">
        <v>5</v>
      </c>
      <c r="R360">
        <v>2</v>
      </c>
      <c r="S360">
        <v>5.33</v>
      </c>
      <c r="T360">
        <v>5.34</v>
      </c>
      <c r="U360">
        <v>361.37</v>
      </c>
      <c r="V360">
        <v>76.72</v>
      </c>
      <c r="W360">
        <v>4.29</v>
      </c>
      <c r="Y360">
        <v>5.73</v>
      </c>
      <c r="Z360">
        <v>3</v>
      </c>
      <c r="AA360" t="s">
        <v>5529</v>
      </c>
      <c r="AB360">
        <v>0</v>
      </c>
      <c r="AC360">
        <v>4</v>
      </c>
      <c r="AD360">
        <v>3.490214285714286</v>
      </c>
      <c r="AF360" t="s">
        <v>6792</v>
      </c>
      <c r="AI360">
        <v>0</v>
      </c>
      <c r="AJ360">
        <v>0</v>
      </c>
      <c r="AK360" t="s">
        <v>6818</v>
      </c>
      <c r="AL360" t="s">
        <v>6818</v>
      </c>
      <c r="AM360" t="s">
        <v>6856</v>
      </c>
    </row>
    <row r="361" spans="1:39">
      <c r="A361" t="s">
        <v>5849</v>
      </c>
      <c r="B361" t="s">
        <v>4965</v>
      </c>
      <c r="C361" t="s">
        <v>4967</v>
      </c>
      <c r="D361">
        <v>270</v>
      </c>
      <c r="E361" t="s">
        <v>4970</v>
      </c>
      <c r="F361">
        <v>6.57</v>
      </c>
      <c r="K361" t="s">
        <v>5283</v>
      </c>
      <c r="L361" t="s">
        <v>5284</v>
      </c>
      <c r="M361" t="s">
        <v>5286</v>
      </c>
      <c r="N361">
        <v>9</v>
      </c>
      <c r="O361" t="s">
        <v>6180</v>
      </c>
      <c r="P361" t="s">
        <v>6522</v>
      </c>
      <c r="Q361">
        <v>7</v>
      </c>
      <c r="R361">
        <v>3</v>
      </c>
      <c r="S361">
        <v>1.49</v>
      </c>
      <c r="T361">
        <v>3.45</v>
      </c>
      <c r="U361">
        <v>503.61</v>
      </c>
      <c r="V361">
        <v>116.84</v>
      </c>
      <c r="W361">
        <v>4.46</v>
      </c>
      <c r="X361">
        <v>4.32</v>
      </c>
      <c r="Y361">
        <v>4.98</v>
      </c>
      <c r="Z361">
        <v>5</v>
      </c>
      <c r="AA361" t="s">
        <v>5529</v>
      </c>
      <c r="AB361">
        <v>1</v>
      </c>
      <c r="AC361">
        <v>6</v>
      </c>
      <c r="AD361">
        <v>3.047</v>
      </c>
      <c r="AF361" t="s">
        <v>5534</v>
      </c>
      <c r="AI361">
        <v>0</v>
      </c>
      <c r="AJ361">
        <v>0</v>
      </c>
      <c r="AK361" t="s">
        <v>6797</v>
      </c>
      <c r="AL361" t="s">
        <v>6797</v>
      </c>
      <c r="AM361" t="s">
        <v>6856</v>
      </c>
    </row>
    <row r="362" spans="1:39">
      <c r="A362" t="s">
        <v>5595</v>
      </c>
      <c r="B362" t="s">
        <v>4965</v>
      </c>
      <c r="C362" t="s">
        <v>4967</v>
      </c>
      <c r="D362">
        <v>280</v>
      </c>
      <c r="E362" t="s">
        <v>4970</v>
      </c>
      <c r="F362">
        <v>6.55</v>
      </c>
      <c r="K362" t="s">
        <v>5283</v>
      </c>
      <c r="M362" t="s">
        <v>6116</v>
      </c>
      <c r="N362">
        <v>8</v>
      </c>
      <c r="O362" t="s">
        <v>6181</v>
      </c>
      <c r="P362" t="s">
        <v>6268</v>
      </c>
      <c r="Q362">
        <v>7</v>
      </c>
      <c r="R362">
        <v>4</v>
      </c>
      <c r="S362">
        <v>1.47</v>
      </c>
      <c r="T362">
        <v>7.65</v>
      </c>
      <c r="U362">
        <v>826.77</v>
      </c>
      <c r="V362">
        <v>167.89</v>
      </c>
      <c r="W362">
        <v>8.640000000000001</v>
      </c>
      <c r="X362">
        <v>0.19</v>
      </c>
      <c r="Y362">
        <v>2.44</v>
      </c>
      <c r="Z362">
        <v>7</v>
      </c>
      <c r="AA362" t="s">
        <v>5529</v>
      </c>
      <c r="AB362">
        <v>2</v>
      </c>
      <c r="AC362">
        <v>14</v>
      </c>
      <c r="AD362">
        <v>2</v>
      </c>
      <c r="AF362" t="s">
        <v>5534</v>
      </c>
      <c r="AI362">
        <v>0</v>
      </c>
      <c r="AJ362">
        <v>0</v>
      </c>
      <c r="AK362" t="s">
        <v>6798</v>
      </c>
      <c r="AL362" t="s">
        <v>6798</v>
      </c>
      <c r="AM362" t="s">
        <v>6856</v>
      </c>
    </row>
    <row r="363" spans="1:39">
      <c r="A363" t="s">
        <v>5850</v>
      </c>
      <c r="B363" t="s">
        <v>4965</v>
      </c>
      <c r="C363" t="s">
        <v>4967</v>
      </c>
      <c r="D363">
        <v>280</v>
      </c>
      <c r="E363" t="s">
        <v>4970</v>
      </c>
      <c r="F363">
        <v>6.55</v>
      </c>
      <c r="K363" t="s">
        <v>5283</v>
      </c>
      <c r="L363" t="s">
        <v>5284</v>
      </c>
      <c r="M363" t="s">
        <v>5299</v>
      </c>
      <c r="N363">
        <v>9</v>
      </c>
      <c r="O363" t="s">
        <v>5347</v>
      </c>
      <c r="P363" t="s">
        <v>6523</v>
      </c>
      <c r="Q363">
        <v>6</v>
      </c>
      <c r="R363">
        <v>1</v>
      </c>
      <c r="S363">
        <v>2.53</v>
      </c>
      <c r="T363">
        <v>5.65</v>
      </c>
      <c r="U363">
        <v>456.52</v>
      </c>
      <c r="V363">
        <v>75.8</v>
      </c>
      <c r="W363">
        <v>5.91</v>
      </c>
      <c r="X363">
        <v>3.07</v>
      </c>
      <c r="Y363">
        <v>3.26</v>
      </c>
      <c r="Z363">
        <v>5</v>
      </c>
      <c r="AA363" t="s">
        <v>5529</v>
      </c>
      <c r="AB363">
        <v>1</v>
      </c>
      <c r="AC363">
        <v>4</v>
      </c>
      <c r="AD363">
        <v>3.878904761904762</v>
      </c>
      <c r="AF363" t="s">
        <v>5534</v>
      </c>
      <c r="AI363">
        <v>0</v>
      </c>
      <c r="AJ363">
        <v>0</v>
      </c>
      <c r="AK363" t="s">
        <v>5553</v>
      </c>
      <c r="AL363" t="s">
        <v>5553</v>
      </c>
      <c r="AM363" t="s">
        <v>6856</v>
      </c>
    </row>
    <row r="364" spans="1:39">
      <c r="A364" t="s">
        <v>5851</v>
      </c>
      <c r="B364" t="s">
        <v>4965</v>
      </c>
      <c r="C364" t="s">
        <v>4967</v>
      </c>
      <c r="D364">
        <v>280</v>
      </c>
      <c r="E364" t="s">
        <v>4970</v>
      </c>
      <c r="F364">
        <v>6.55</v>
      </c>
      <c r="K364" t="s">
        <v>5283</v>
      </c>
      <c r="L364" t="s">
        <v>5284</v>
      </c>
      <c r="M364" t="s">
        <v>6121</v>
      </c>
      <c r="N364">
        <v>9</v>
      </c>
      <c r="O364" t="s">
        <v>6187</v>
      </c>
      <c r="P364" t="s">
        <v>6524</v>
      </c>
      <c r="Q364">
        <v>6</v>
      </c>
      <c r="R364">
        <v>3</v>
      </c>
      <c r="S364">
        <v>0.53</v>
      </c>
      <c r="T364">
        <v>2.52</v>
      </c>
      <c r="U364">
        <v>579.49</v>
      </c>
      <c r="V364">
        <v>138.09</v>
      </c>
      <c r="W364">
        <v>4.02</v>
      </c>
      <c r="X364">
        <v>4.31</v>
      </c>
      <c r="Y364">
        <v>4.76</v>
      </c>
      <c r="Z364">
        <v>4</v>
      </c>
      <c r="AA364" t="s">
        <v>5529</v>
      </c>
      <c r="AB364">
        <v>1</v>
      </c>
      <c r="AC364">
        <v>7</v>
      </c>
      <c r="AD364">
        <v>3.166666666666667</v>
      </c>
      <c r="AF364" t="s">
        <v>5534</v>
      </c>
      <c r="AI364">
        <v>0</v>
      </c>
      <c r="AJ364">
        <v>0</v>
      </c>
      <c r="AK364" t="s">
        <v>6802</v>
      </c>
      <c r="AL364" t="s">
        <v>6802</v>
      </c>
      <c r="AM364" t="s">
        <v>6856</v>
      </c>
    </row>
    <row r="365" spans="1:39">
      <c r="A365" t="s">
        <v>5852</v>
      </c>
      <c r="B365" t="s">
        <v>4965</v>
      </c>
      <c r="C365" t="s">
        <v>4967</v>
      </c>
      <c r="D365">
        <v>280</v>
      </c>
      <c r="E365" t="s">
        <v>4970</v>
      </c>
      <c r="F365">
        <v>6.55</v>
      </c>
      <c r="K365" t="s">
        <v>5283</v>
      </c>
      <c r="M365" t="s">
        <v>6121</v>
      </c>
      <c r="N365">
        <v>8</v>
      </c>
      <c r="O365" t="s">
        <v>6193</v>
      </c>
      <c r="P365" t="s">
        <v>6525</v>
      </c>
      <c r="Q365">
        <v>7</v>
      </c>
      <c r="R365">
        <v>3</v>
      </c>
      <c r="S365">
        <v>2.01</v>
      </c>
      <c r="T365">
        <v>3.99</v>
      </c>
      <c r="U365">
        <v>538.05</v>
      </c>
      <c r="V365">
        <v>116.84</v>
      </c>
      <c r="W365">
        <v>5.11</v>
      </c>
      <c r="X365">
        <v>4.03</v>
      </c>
      <c r="Y365">
        <v>4.94</v>
      </c>
      <c r="Z365">
        <v>5</v>
      </c>
      <c r="AA365" t="s">
        <v>5529</v>
      </c>
      <c r="AB365">
        <v>2</v>
      </c>
      <c r="AC365">
        <v>6</v>
      </c>
      <c r="AD365">
        <v>2.772</v>
      </c>
      <c r="AF365" t="s">
        <v>5534</v>
      </c>
      <c r="AI365">
        <v>0</v>
      </c>
      <c r="AJ365">
        <v>0</v>
      </c>
      <c r="AK365" t="s">
        <v>6807</v>
      </c>
      <c r="AL365" t="s">
        <v>6807</v>
      </c>
      <c r="AM365" t="s">
        <v>6856</v>
      </c>
    </row>
    <row r="366" spans="1:39">
      <c r="A366" t="s">
        <v>5853</v>
      </c>
      <c r="B366" t="s">
        <v>4965</v>
      </c>
      <c r="C366" t="s">
        <v>4967</v>
      </c>
      <c r="D366">
        <v>284</v>
      </c>
      <c r="E366" t="s">
        <v>4970</v>
      </c>
      <c r="F366">
        <v>6.55</v>
      </c>
      <c r="K366" t="s">
        <v>5283</v>
      </c>
      <c r="M366" t="s">
        <v>6131</v>
      </c>
      <c r="N366">
        <v>8</v>
      </c>
      <c r="O366" t="s">
        <v>6200</v>
      </c>
      <c r="P366" t="s">
        <v>6526</v>
      </c>
      <c r="Q366">
        <v>4</v>
      </c>
      <c r="R366">
        <v>1</v>
      </c>
      <c r="S366">
        <v>4.58</v>
      </c>
      <c r="T366">
        <v>8.25</v>
      </c>
      <c r="U366">
        <v>668.29</v>
      </c>
      <c r="V366">
        <v>59.67</v>
      </c>
      <c r="W366">
        <v>8.15</v>
      </c>
      <c r="X366">
        <v>2.98</v>
      </c>
      <c r="Y366">
        <v>0</v>
      </c>
      <c r="Z366">
        <v>5</v>
      </c>
      <c r="AA366" t="s">
        <v>5529</v>
      </c>
      <c r="AB366">
        <v>2</v>
      </c>
      <c r="AC366">
        <v>4</v>
      </c>
      <c r="AD366">
        <v>2.833333333333333</v>
      </c>
      <c r="AF366" t="s">
        <v>5534</v>
      </c>
      <c r="AI366">
        <v>0</v>
      </c>
      <c r="AJ366">
        <v>0</v>
      </c>
      <c r="AK366" t="s">
        <v>6811</v>
      </c>
      <c r="AL366" t="s">
        <v>6811</v>
      </c>
      <c r="AM366" t="s">
        <v>6856</v>
      </c>
    </row>
    <row r="367" spans="1:39">
      <c r="A367" t="s">
        <v>5854</v>
      </c>
      <c r="B367" t="s">
        <v>4965</v>
      </c>
      <c r="C367" t="s">
        <v>4967</v>
      </c>
      <c r="D367">
        <v>288</v>
      </c>
      <c r="E367" t="s">
        <v>4970</v>
      </c>
      <c r="F367">
        <v>6.54</v>
      </c>
      <c r="K367" t="s">
        <v>5283</v>
      </c>
      <c r="M367" t="s">
        <v>6119</v>
      </c>
      <c r="N367">
        <v>8</v>
      </c>
      <c r="O367" t="s">
        <v>6185</v>
      </c>
      <c r="P367" t="s">
        <v>6527</v>
      </c>
      <c r="Q367">
        <v>8</v>
      </c>
      <c r="R367">
        <v>3</v>
      </c>
      <c r="S367">
        <v>-0.8</v>
      </c>
      <c r="T367">
        <v>4.89</v>
      </c>
      <c r="U367">
        <v>704.46</v>
      </c>
      <c r="V367">
        <v>167.22</v>
      </c>
      <c r="W367">
        <v>5.05</v>
      </c>
      <c r="X367">
        <v>0.99</v>
      </c>
      <c r="Y367">
        <v>0</v>
      </c>
      <c r="Z367">
        <v>4</v>
      </c>
      <c r="AA367" t="s">
        <v>5529</v>
      </c>
      <c r="AB367">
        <v>2</v>
      </c>
      <c r="AC367">
        <v>12</v>
      </c>
      <c r="AD367">
        <v>2.221666666666667</v>
      </c>
      <c r="AF367" t="s">
        <v>5534</v>
      </c>
      <c r="AI367">
        <v>0</v>
      </c>
      <c r="AJ367">
        <v>0</v>
      </c>
      <c r="AK367" t="s">
        <v>6800</v>
      </c>
      <c r="AL367" t="s">
        <v>6800</v>
      </c>
      <c r="AM367" t="s">
        <v>6856</v>
      </c>
    </row>
    <row r="368" spans="1:39">
      <c r="A368" t="s">
        <v>5855</v>
      </c>
      <c r="B368" t="s">
        <v>4965</v>
      </c>
      <c r="C368" t="s">
        <v>4967</v>
      </c>
      <c r="D368">
        <v>288.4</v>
      </c>
      <c r="E368" t="s">
        <v>4970</v>
      </c>
      <c r="F368">
        <v>6.54</v>
      </c>
      <c r="K368" t="s">
        <v>5283</v>
      </c>
      <c r="L368" t="s">
        <v>5284</v>
      </c>
      <c r="M368" t="s">
        <v>6124</v>
      </c>
      <c r="N368">
        <v>9</v>
      </c>
      <c r="O368" t="s">
        <v>6191</v>
      </c>
      <c r="P368" t="s">
        <v>6528</v>
      </c>
      <c r="Q368">
        <v>3</v>
      </c>
      <c r="R368">
        <v>1</v>
      </c>
      <c r="S368">
        <v>6.93</v>
      </c>
      <c r="T368">
        <v>10.62</v>
      </c>
      <c r="U368">
        <v>712.5</v>
      </c>
      <c r="V368">
        <v>46.53</v>
      </c>
      <c r="W368">
        <v>10.82</v>
      </c>
      <c r="X368">
        <v>2.87</v>
      </c>
      <c r="Y368">
        <v>0</v>
      </c>
      <c r="Z368">
        <v>6</v>
      </c>
      <c r="AA368" t="s">
        <v>5529</v>
      </c>
      <c r="AB368">
        <v>2</v>
      </c>
      <c r="AC368">
        <v>10</v>
      </c>
      <c r="AD368">
        <v>2.833333333333333</v>
      </c>
      <c r="AF368" t="s">
        <v>5534</v>
      </c>
      <c r="AI368">
        <v>0</v>
      </c>
      <c r="AJ368">
        <v>0</v>
      </c>
      <c r="AK368" t="s">
        <v>6806</v>
      </c>
      <c r="AL368" t="s">
        <v>6806</v>
      </c>
      <c r="AM368" t="s">
        <v>6856</v>
      </c>
    </row>
    <row r="369" spans="1:39">
      <c r="A369" t="s">
        <v>5855</v>
      </c>
      <c r="B369" t="s">
        <v>4965</v>
      </c>
      <c r="C369" t="s">
        <v>4967</v>
      </c>
      <c r="D369">
        <v>290</v>
      </c>
      <c r="E369" t="s">
        <v>4970</v>
      </c>
      <c r="F369">
        <v>6.54</v>
      </c>
      <c r="K369" t="s">
        <v>5283</v>
      </c>
      <c r="M369" t="s">
        <v>6123</v>
      </c>
      <c r="N369">
        <v>8</v>
      </c>
      <c r="O369" t="s">
        <v>6190</v>
      </c>
      <c r="P369" t="s">
        <v>6528</v>
      </c>
      <c r="Q369">
        <v>3</v>
      </c>
      <c r="R369">
        <v>1</v>
      </c>
      <c r="S369">
        <v>6.93</v>
      </c>
      <c r="T369">
        <v>10.62</v>
      </c>
      <c r="U369">
        <v>712.5</v>
      </c>
      <c r="V369">
        <v>46.53</v>
      </c>
      <c r="W369">
        <v>10.82</v>
      </c>
      <c r="X369">
        <v>2.87</v>
      </c>
      <c r="Y369">
        <v>0</v>
      </c>
      <c r="Z369">
        <v>6</v>
      </c>
      <c r="AA369" t="s">
        <v>5529</v>
      </c>
      <c r="AB369">
        <v>2</v>
      </c>
      <c r="AC369">
        <v>10</v>
      </c>
      <c r="AD369">
        <v>2.833333333333333</v>
      </c>
      <c r="AF369" t="s">
        <v>5534</v>
      </c>
      <c r="AI369">
        <v>0</v>
      </c>
      <c r="AJ369">
        <v>0</v>
      </c>
      <c r="AK369" t="s">
        <v>6805</v>
      </c>
      <c r="AL369" t="s">
        <v>6805</v>
      </c>
      <c r="AM369" t="s">
        <v>6856</v>
      </c>
    </row>
    <row r="370" spans="1:39">
      <c r="A370" t="s">
        <v>5856</v>
      </c>
      <c r="B370" t="s">
        <v>4965</v>
      </c>
      <c r="C370" t="s">
        <v>4967</v>
      </c>
      <c r="D370">
        <v>290</v>
      </c>
      <c r="E370" t="s">
        <v>4970</v>
      </c>
      <c r="F370">
        <v>6.54</v>
      </c>
      <c r="K370" t="s">
        <v>5283</v>
      </c>
      <c r="M370" t="s">
        <v>6123</v>
      </c>
      <c r="N370">
        <v>8</v>
      </c>
      <c r="O370" t="s">
        <v>6190</v>
      </c>
      <c r="P370" t="s">
        <v>6529</v>
      </c>
      <c r="Q370">
        <v>3</v>
      </c>
      <c r="R370">
        <v>1</v>
      </c>
      <c r="S370">
        <v>4.3</v>
      </c>
      <c r="T370">
        <v>7.92</v>
      </c>
      <c r="U370">
        <v>538.64</v>
      </c>
      <c r="V370">
        <v>59.67</v>
      </c>
      <c r="W370">
        <v>8.82</v>
      </c>
      <c r="X370">
        <v>3.2</v>
      </c>
      <c r="Y370">
        <v>0</v>
      </c>
      <c r="Z370">
        <v>6</v>
      </c>
      <c r="AA370" t="s">
        <v>5529</v>
      </c>
      <c r="AB370">
        <v>2</v>
      </c>
      <c r="AC370">
        <v>9</v>
      </c>
      <c r="AD370">
        <v>2.833333333333333</v>
      </c>
      <c r="AF370" t="s">
        <v>5534</v>
      </c>
      <c r="AI370">
        <v>0</v>
      </c>
      <c r="AJ370">
        <v>0</v>
      </c>
      <c r="AK370" t="s">
        <v>6805</v>
      </c>
      <c r="AL370" t="s">
        <v>6805</v>
      </c>
      <c r="AM370" t="s">
        <v>6856</v>
      </c>
    </row>
    <row r="371" spans="1:39">
      <c r="A371" t="s">
        <v>5857</v>
      </c>
      <c r="B371" t="s">
        <v>4965</v>
      </c>
      <c r="C371" t="s">
        <v>4967</v>
      </c>
      <c r="D371">
        <v>300</v>
      </c>
      <c r="E371" t="s">
        <v>4970</v>
      </c>
      <c r="F371">
        <v>6.52</v>
      </c>
      <c r="K371" t="s">
        <v>5283</v>
      </c>
      <c r="M371" t="s">
        <v>6121</v>
      </c>
      <c r="N371">
        <v>8</v>
      </c>
      <c r="O371" t="s">
        <v>6189</v>
      </c>
      <c r="P371" t="s">
        <v>6530</v>
      </c>
      <c r="Q371">
        <v>6</v>
      </c>
      <c r="R371">
        <v>3</v>
      </c>
      <c r="S371">
        <v>-0.08</v>
      </c>
      <c r="T371">
        <v>2.01</v>
      </c>
      <c r="U371">
        <v>618.66</v>
      </c>
      <c r="V371">
        <v>138.09</v>
      </c>
      <c r="W371">
        <v>4.17</v>
      </c>
      <c r="X371">
        <v>4.31</v>
      </c>
      <c r="Y371">
        <v>6.49</v>
      </c>
      <c r="Z371">
        <v>4</v>
      </c>
      <c r="AA371" t="s">
        <v>5529</v>
      </c>
      <c r="AB371">
        <v>1</v>
      </c>
      <c r="AC371">
        <v>9</v>
      </c>
      <c r="AD371">
        <v>3.166666666666667</v>
      </c>
      <c r="AF371" t="s">
        <v>5534</v>
      </c>
      <c r="AI371">
        <v>0</v>
      </c>
      <c r="AJ371">
        <v>0</v>
      </c>
      <c r="AK371" t="s">
        <v>6804</v>
      </c>
      <c r="AL371" t="s">
        <v>6804</v>
      </c>
      <c r="AM371" t="s">
        <v>6856</v>
      </c>
    </row>
    <row r="372" spans="1:39">
      <c r="A372" t="s">
        <v>5858</v>
      </c>
      <c r="B372" t="s">
        <v>4965</v>
      </c>
      <c r="C372" t="s">
        <v>4967</v>
      </c>
      <c r="D372">
        <v>300</v>
      </c>
      <c r="E372" t="s">
        <v>4970</v>
      </c>
      <c r="F372">
        <v>6.52</v>
      </c>
      <c r="K372" t="s">
        <v>5283</v>
      </c>
      <c r="L372" t="s">
        <v>5284</v>
      </c>
      <c r="M372" t="s">
        <v>6121</v>
      </c>
      <c r="N372">
        <v>9</v>
      </c>
      <c r="O372" t="s">
        <v>6187</v>
      </c>
      <c r="P372" t="s">
        <v>6531</v>
      </c>
      <c r="Q372">
        <v>6</v>
      </c>
      <c r="R372">
        <v>3</v>
      </c>
      <c r="S372">
        <v>-0.17</v>
      </c>
      <c r="T372">
        <v>1.8</v>
      </c>
      <c r="U372">
        <v>524.62</v>
      </c>
      <c r="V372">
        <v>138.09</v>
      </c>
      <c r="W372">
        <v>3.02</v>
      </c>
      <c r="X372">
        <v>4.31</v>
      </c>
      <c r="Y372">
        <v>4.82</v>
      </c>
      <c r="Z372">
        <v>4</v>
      </c>
      <c r="AA372" t="s">
        <v>5529</v>
      </c>
      <c r="AB372">
        <v>1</v>
      </c>
      <c r="AC372">
        <v>7</v>
      </c>
      <c r="AD372">
        <v>3.166666666666667</v>
      </c>
      <c r="AF372" t="s">
        <v>5534</v>
      </c>
      <c r="AI372">
        <v>0</v>
      </c>
      <c r="AJ372">
        <v>0</v>
      </c>
      <c r="AK372" t="s">
        <v>6802</v>
      </c>
      <c r="AL372" t="s">
        <v>6802</v>
      </c>
      <c r="AM372" t="s">
        <v>6856</v>
      </c>
    </row>
    <row r="373" spans="1:39">
      <c r="A373" t="s">
        <v>5859</v>
      </c>
      <c r="B373" t="s">
        <v>4965</v>
      </c>
      <c r="C373" t="s">
        <v>4967</v>
      </c>
      <c r="D373">
        <v>300</v>
      </c>
      <c r="E373" t="s">
        <v>4970</v>
      </c>
      <c r="F373">
        <v>6.52</v>
      </c>
      <c r="K373" t="s">
        <v>5283</v>
      </c>
      <c r="L373" t="s">
        <v>5284</v>
      </c>
      <c r="M373" t="s">
        <v>6143</v>
      </c>
      <c r="N373">
        <v>9</v>
      </c>
      <c r="O373" t="s">
        <v>6217</v>
      </c>
      <c r="P373" t="s">
        <v>6532</v>
      </c>
      <c r="Q373">
        <v>7</v>
      </c>
      <c r="R373">
        <v>1</v>
      </c>
      <c r="S373">
        <v>4.52</v>
      </c>
      <c r="T373">
        <v>8.02</v>
      </c>
      <c r="U373">
        <v>576.73</v>
      </c>
      <c r="V373">
        <v>106.97</v>
      </c>
      <c r="W373">
        <v>7.86</v>
      </c>
      <c r="X373">
        <v>1.37</v>
      </c>
      <c r="Y373">
        <v>0</v>
      </c>
      <c r="Z373">
        <v>2</v>
      </c>
      <c r="AA373" t="s">
        <v>5529</v>
      </c>
      <c r="AB373">
        <v>2</v>
      </c>
      <c r="AC373">
        <v>20</v>
      </c>
      <c r="AD373">
        <v>2.267666666666667</v>
      </c>
      <c r="AF373" t="s">
        <v>5534</v>
      </c>
      <c r="AI373">
        <v>0</v>
      </c>
      <c r="AJ373">
        <v>0</v>
      </c>
      <c r="AK373" t="s">
        <v>6823</v>
      </c>
      <c r="AL373" t="s">
        <v>6823</v>
      </c>
      <c r="AM373" t="s">
        <v>6856</v>
      </c>
    </row>
    <row r="374" spans="1:39">
      <c r="A374" t="s">
        <v>5860</v>
      </c>
      <c r="B374" t="s">
        <v>4965</v>
      </c>
      <c r="C374" t="s">
        <v>4967</v>
      </c>
      <c r="D374">
        <v>304</v>
      </c>
      <c r="E374" t="s">
        <v>4970</v>
      </c>
      <c r="F374">
        <v>6.52</v>
      </c>
      <c r="K374" t="s">
        <v>5283</v>
      </c>
      <c r="M374" t="s">
        <v>5291</v>
      </c>
      <c r="N374">
        <v>8</v>
      </c>
      <c r="O374" t="s">
        <v>5345</v>
      </c>
      <c r="P374" t="s">
        <v>6533</v>
      </c>
      <c r="Q374">
        <v>6</v>
      </c>
      <c r="R374">
        <v>2</v>
      </c>
      <c r="S374">
        <v>-0.59</v>
      </c>
      <c r="T374">
        <v>3.12</v>
      </c>
      <c r="U374">
        <v>395.5</v>
      </c>
      <c r="V374">
        <v>92.7</v>
      </c>
      <c r="W374">
        <v>3.51</v>
      </c>
      <c r="X374">
        <v>2.71</v>
      </c>
      <c r="Y374">
        <v>0.19</v>
      </c>
      <c r="Z374">
        <v>1</v>
      </c>
      <c r="AA374" t="s">
        <v>5529</v>
      </c>
      <c r="AB374">
        <v>0</v>
      </c>
      <c r="AC374">
        <v>7</v>
      </c>
      <c r="AD374">
        <v>5.096428571428572</v>
      </c>
      <c r="AF374" t="s">
        <v>5534</v>
      </c>
      <c r="AI374">
        <v>0</v>
      </c>
      <c r="AJ374">
        <v>0</v>
      </c>
      <c r="AK374" t="s">
        <v>5551</v>
      </c>
      <c r="AL374" t="s">
        <v>5551</v>
      </c>
      <c r="AM374" t="s">
        <v>6856</v>
      </c>
    </row>
    <row r="375" spans="1:39">
      <c r="A375" t="s">
        <v>5861</v>
      </c>
      <c r="B375" t="s">
        <v>4965</v>
      </c>
      <c r="C375" t="s">
        <v>4967</v>
      </c>
      <c r="D375">
        <v>309</v>
      </c>
      <c r="E375" t="s">
        <v>4970</v>
      </c>
      <c r="F375">
        <v>6.51</v>
      </c>
      <c r="K375" t="s">
        <v>5283</v>
      </c>
      <c r="L375" t="s">
        <v>5284</v>
      </c>
      <c r="M375" t="s">
        <v>6138</v>
      </c>
      <c r="N375">
        <v>9</v>
      </c>
      <c r="O375" t="s">
        <v>6211</v>
      </c>
      <c r="P375" t="s">
        <v>6534</v>
      </c>
      <c r="Q375">
        <v>5</v>
      </c>
      <c r="R375">
        <v>3</v>
      </c>
      <c r="S375">
        <v>2.6</v>
      </c>
      <c r="T375">
        <v>2.63</v>
      </c>
      <c r="U375">
        <v>421.52</v>
      </c>
      <c r="V375">
        <v>105.76</v>
      </c>
      <c r="W375">
        <v>3.49</v>
      </c>
      <c r="X375">
        <v>8.6</v>
      </c>
      <c r="Y375">
        <v>0.88</v>
      </c>
      <c r="Z375">
        <v>2</v>
      </c>
      <c r="AA375" t="s">
        <v>5529</v>
      </c>
      <c r="AB375">
        <v>0</v>
      </c>
      <c r="AC375">
        <v>9</v>
      </c>
      <c r="AD375">
        <v>3.901904761904762</v>
      </c>
      <c r="AF375" t="s">
        <v>6792</v>
      </c>
      <c r="AI375">
        <v>0</v>
      </c>
      <c r="AJ375">
        <v>0</v>
      </c>
      <c r="AK375" t="s">
        <v>5538</v>
      </c>
      <c r="AL375" t="s">
        <v>5538</v>
      </c>
      <c r="AM375" t="s">
        <v>6856</v>
      </c>
    </row>
    <row r="376" spans="1:39">
      <c r="A376" t="s">
        <v>5862</v>
      </c>
      <c r="B376" t="s">
        <v>4965</v>
      </c>
      <c r="C376" t="s">
        <v>4967</v>
      </c>
      <c r="D376">
        <v>310</v>
      </c>
      <c r="E376" t="s">
        <v>4970</v>
      </c>
      <c r="F376">
        <v>6.51</v>
      </c>
      <c r="K376" t="s">
        <v>5283</v>
      </c>
      <c r="M376" t="s">
        <v>6120</v>
      </c>
      <c r="N376">
        <v>8</v>
      </c>
      <c r="O376" t="s">
        <v>6186</v>
      </c>
      <c r="P376" t="s">
        <v>6535</v>
      </c>
      <c r="Q376">
        <v>2</v>
      </c>
      <c r="R376">
        <v>2</v>
      </c>
      <c r="S376">
        <v>-1.32</v>
      </c>
      <c r="T376">
        <v>3.18</v>
      </c>
      <c r="U376">
        <v>362.07</v>
      </c>
      <c r="V376">
        <v>81.31999999999999</v>
      </c>
      <c r="W376">
        <v>3.7</v>
      </c>
      <c r="X376">
        <v>-0.9</v>
      </c>
      <c r="Y376">
        <v>0</v>
      </c>
      <c r="Z376">
        <v>2</v>
      </c>
      <c r="AA376" t="s">
        <v>5529</v>
      </c>
      <c r="AB376">
        <v>0</v>
      </c>
      <c r="AC376">
        <v>2</v>
      </c>
      <c r="AD376">
        <v>5.395214285714285</v>
      </c>
      <c r="AF376" t="s">
        <v>5534</v>
      </c>
      <c r="AI376">
        <v>0</v>
      </c>
      <c r="AJ376">
        <v>0</v>
      </c>
      <c r="AK376" t="s">
        <v>6801</v>
      </c>
      <c r="AL376" t="s">
        <v>6801</v>
      </c>
      <c r="AM376" t="s">
        <v>6856</v>
      </c>
    </row>
    <row r="377" spans="1:39">
      <c r="A377" t="s">
        <v>5863</v>
      </c>
      <c r="B377" t="s">
        <v>4965</v>
      </c>
      <c r="C377" t="s">
        <v>4967</v>
      </c>
      <c r="D377">
        <v>320</v>
      </c>
      <c r="E377" t="s">
        <v>4970</v>
      </c>
      <c r="F377">
        <v>6.5</v>
      </c>
      <c r="K377" t="s">
        <v>5283</v>
      </c>
      <c r="M377" t="s">
        <v>6144</v>
      </c>
      <c r="N377">
        <v>8</v>
      </c>
      <c r="O377" t="s">
        <v>6218</v>
      </c>
      <c r="P377" t="s">
        <v>6536</v>
      </c>
      <c r="Q377">
        <v>2</v>
      </c>
      <c r="R377">
        <v>0</v>
      </c>
      <c r="S377">
        <v>3.9</v>
      </c>
      <c r="T377">
        <v>3.9</v>
      </c>
      <c r="U377">
        <v>240.3</v>
      </c>
      <c r="V377">
        <v>34.14</v>
      </c>
      <c r="W377">
        <v>3.42</v>
      </c>
      <c r="Y377">
        <v>0</v>
      </c>
      <c r="Z377">
        <v>1</v>
      </c>
      <c r="AA377" t="s">
        <v>5529</v>
      </c>
      <c r="AB377">
        <v>0</v>
      </c>
      <c r="AC377">
        <v>1</v>
      </c>
      <c r="AD377">
        <v>4.307</v>
      </c>
      <c r="AI377">
        <v>0</v>
      </c>
      <c r="AJ377">
        <v>0</v>
      </c>
      <c r="AK377" t="s">
        <v>6822</v>
      </c>
      <c r="AL377" t="s">
        <v>6822</v>
      </c>
      <c r="AM377" t="s">
        <v>6856</v>
      </c>
    </row>
    <row r="378" spans="1:39">
      <c r="A378" t="s">
        <v>5864</v>
      </c>
      <c r="B378" t="s">
        <v>4965</v>
      </c>
      <c r="C378" t="s">
        <v>4967</v>
      </c>
      <c r="D378">
        <v>320</v>
      </c>
      <c r="E378" t="s">
        <v>4970</v>
      </c>
      <c r="F378">
        <v>6.5</v>
      </c>
      <c r="K378" t="s">
        <v>5283</v>
      </c>
      <c r="M378" t="s">
        <v>6123</v>
      </c>
      <c r="N378">
        <v>8</v>
      </c>
      <c r="O378" t="s">
        <v>6190</v>
      </c>
      <c r="P378" t="s">
        <v>6537</v>
      </c>
      <c r="Q378">
        <v>3</v>
      </c>
      <c r="R378">
        <v>1</v>
      </c>
      <c r="S378">
        <v>5.18</v>
      </c>
      <c r="T378">
        <v>8.84</v>
      </c>
      <c r="U378">
        <v>604.48</v>
      </c>
      <c r="V378">
        <v>59.67</v>
      </c>
      <c r="W378">
        <v>8.199999999999999</v>
      </c>
      <c r="X378">
        <v>3.01</v>
      </c>
      <c r="Y378">
        <v>0</v>
      </c>
      <c r="Z378">
        <v>5</v>
      </c>
      <c r="AA378" t="s">
        <v>5529</v>
      </c>
      <c r="AB378">
        <v>2</v>
      </c>
      <c r="AC378">
        <v>10</v>
      </c>
      <c r="AD378">
        <v>2.833333333333333</v>
      </c>
      <c r="AF378" t="s">
        <v>5534</v>
      </c>
      <c r="AI378">
        <v>0</v>
      </c>
      <c r="AJ378">
        <v>0</v>
      </c>
      <c r="AK378" t="s">
        <v>6805</v>
      </c>
      <c r="AL378" t="s">
        <v>6805</v>
      </c>
      <c r="AM378" t="s">
        <v>6856</v>
      </c>
    </row>
    <row r="379" spans="1:39">
      <c r="A379" t="s">
        <v>5865</v>
      </c>
      <c r="B379" t="s">
        <v>4965</v>
      </c>
      <c r="C379" t="s">
        <v>4967</v>
      </c>
      <c r="D379">
        <v>320</v>
      </c>
      <c r="E379" t="s">
        <v>4970</v>
      </c>
      <c r="F379">
        <v>6.5</v>
      </c>
      <c r="K379" t="s">
        <v>5283</v>
      </c>
      <c r="M379" t="s">
        <v>6123</v>
      </c>
      <c r="N379">
        <v>8</v>
      </c>
      <c r="O379" t="s">
        <v>6190</v>
      </c>
      <c r="P379" t="s">
        <v>6538</v>
      </c>
      <c r="Q379">
        <v>3</v>
      </c>
      <c r="R379">
        <v>1</v>
      </c>
      <c r="S379">
        <v>3.88</v>
      </c>
      <c r="T379">
        <v>7.5</v>
      </c>
      <c r="U379">
        <v>524.62</v>
      </c>
      <c r="V379">
        <v>59.67</v>
      </c>
      <c r="W379">
        <v>8.43</v>
      </c>
      <c r="X379">
        <v>3.16</v>
      </c>
      <c r="Y379">
        <v>0</v>
      </c>
      <c r="Z379">
        <v>6</v>
      </c>
      <c r="AA379" t="s">
        <v>5529</v>
      </c>
      <c r="AB379">
        <v>2</v>
      </c>
      <c r="AC379">
        <v>9</v>
      </c>
      <c r="AD379">
        <v>2.893333333333334</v>
      </c>
      <c r="AF379" t="s">
        <v>5534</v>
      </c>
      <c r="AI379">
        <v>0</v>
      </c>
      <c r="AJ379">
        <v>0</v>
      </c>
      <c r="AK379" t="s">
        <v>6805</v>
      </c>
      <c r="AL379" t="s">
        <v>6805</v>
      </c>
      <c r="AM379" t="s">
        <v>6856</v>
      </c>
    </row>
    <row r="380" spans="1:39">
      <c r="A380" t="s">
        <v>5865</v>
      </c>
      <c r="B380" t="s">
        <v>4965</v>
      </c>
      <c r="C380" t="s">
        <v>4967</v>
      </c>
      <c r="D380">
        <v>323.59</v>
      </c>
      <c r="E380" t="s">
        <v>4970</v>
      </c>
      <c r="F380">
        <v>6.49</v>
      </c>
      <c r="K380" t="s">
        <v>5283</v>
      </c>
      <c r="L380" t="s">
        <v>5284</v>
      </c>
      <c r="M380" t="s">
        <v>6124</v>
      </c>
      <c r="N380">
        <v>9</v>
      </c>
      <c r="O380" t="s">
        <v>6191</v>
      </c>
      <c r="P380" t="s">
        <v>6538</v>
      </c>
      <c r="Q380">
        <v>3</v>
      </c>
      <c r="R380">
        <v>1</v>
      </c>
      <c r="S380">
        <v>3.88</v>
      </c>
      <c r="T380">
        <v>7.5</v>
      </c>
      <c r="U380">
        <v>524.62</v>
      </c>
      <c r="V380">
        <v>59.67</v>
      </c>
      <c r="W380">
        <v>8.43</v>
      </c>
      <c r="X380">
        <v>3.16</v>
      </c>
      <c r="Y380">
        <v>0</v>
      </c>
      <c r="Z380">
        <v>6</v>
      </c>
      <c r="AA380" t="s">
        <v>5529</v>
      </c>
      <c r="AB380">
        <v>2</v>
      </c>
      <c r="AC380">
        <v>9</v>
      </c>
      <c r="AD380">
        <v>2.893333333333334</v>
      </c>
      <c r="AF380" t="s">
        <v>5534</v>
      </c>
      <c r="AI380">
        <v>0</v>
      </c>
      <c r="AJ380">
        <v>0</v>
      </c>
      <c r="AK380" t="s">
        <v>6806</v>
      </c>
      <c r="AL380" t="s">
        <v>6806</v>
      </c>
      <c r="AM380" t="s">
        <v>6856</v>
      </c>
    </row>
    <row r="381" spans="1:39">
      <c r="A381" t="s">
        <v>5866</v>
      </c>
      <c r="B381" t="s">
        <v>4965</v>
      </c>
      <c r="C381" t="s">
        <v>4967</v>
      </c>
      <c r="D381">
        <v>330</v>
      </c>
      <c r="E381" t="s">
        <v>4970</v>
      </c>
      <c r="F381">
        <v>6.48</v>
      </c>
      <c r="K381" t="s">
        <v>5283</v>
      </c>
      <c r="M381" t="s">
        <v>6120</v>
      </c>
      <c r="N381">
        <v>8</v>
      </c>
      <c r="O381" t="s">
        <v>6186</v>
      </c>
      <c r="P381" t="s">
        <v>6539</v>
      </c>
      <c r="Q381">
        <v>1</v>
      </c>
      <c r="R381">
        <v>2</v>
      </c>
      <c r="S381">
        <v>-0.18</v>
      </c>
      <c r="T381">
        <v>4.32</v>
      </c>
      <c r="U381">
        <v>351.08</v>
      </c>
      <c r="V381">
        <v>57.53</v>
      </c>
      <c r="W381">
        <v>4.14</v>
      </c>
      <c r="X381">
        <v>-0.82</v>
      </c>
      <c r="Y381">
        <v>0</v>
      </c>
      <c r="Z381">
        <v>2</v>
      </c>
      <c r="AA381" t="s">
        <v>5529</v>
      </c>
      <c r="AB381">
        <v>0</v>
      </c>
      <c r="AC381">
        <v>2</v>
      </c>
      <c r="AD381">
        <v>4.84</v>
      </c>
      <c r="AF381" t="s">
        <v>5534</v>
      </c>
      <c r="AI381">
        <v>0</v>
      </c>
      <c r="AJ381">
        <v>0</v>
      </c>
      <c r="AK381" t="s">
        <v>6801</v>
      </c>
      <c r="AL381" t="s">
        <v>6801</v>
      </c>
      <c r="AM381" t="s">
        <v>6856</v>
      </c>
    </row>
    <row r="382" spans="1:39">
      <c r="A382" t="s">
        <v>5867</v>
      </c>
      <c r="B382" t="s">
        <v>4965</v>
      </c>
      <c r="C382" t="s">
        <v>4967</v>
      </c>
      <c r="D382">
        <v>330</v>
      </c>
      <c r="E382" t="s">
        <v>4970</v>
      </c>
      <c r="F382">
        <v>6.48</v>
      </c>
      <c r="K382" t="s">
        <v>5283</v>
      </c>
      <c r="M382" t="s">
        <v>6141</v>
      </c>
      <c r="N382">
        <v>8</v>
      </c>
      <c r="O382" t="s">
        <v>6215</v>
      </c>
      <c r="P382" t="s">
        <v>6540</v>
      </c>
      <c r="Q382">
        <v>6</v>
      </c>
      <c r="R382">
        <v>2</v>
      </c>
      <c r="S382">
        <v>6.94</v>
      </c>
      <c r="T382">
        <v>9.949999999999999</v>
      </c>
      <c r="U382">
        <v>606.8</v>
      </c>
      <c r="V382">
        <v>110.13</v>
      </c>
      <c r="W382">
        <v>7.22</v>
      </c>
      <c r="X382">
        <v>3.83</v>
      </c>
      <c r="Y382">
        <v>0</v>
      </c>
      <c r="Z382">
        <v>1</v>
      </c>
      <c r="AA382" t="s">
        <v>5529</v>
      </c>
      <c r="AB382">
        <v>2</v>
      </c>
      <c r="AC382">
        <v>5</v>
      </c>
      <c r="AD382">
        <v>1.829</v>
      </c>
      <c r="AF382" t="s">
        <v>5534</v>
      </c>
      <c r="AI382">
        <v>0</v>
      </c>
      <c r="AJ382">
        <v>0</v>
      </c>
      <c r="AK382" t="s">
        <v>6821</v>
      </c>
      <c r="AL382" t="s">
        <v>6821</v>
      </c>
      <c r="AM382" t="s">
        <v>6856</v>
      </c>
    </row>
    <row r="383" spans="1:39">
      <c r="A383" t="s">
        <v>5868</v>
      </c>
      <c r="B383" t="s">
        <v>4965</v>
      </c>
      <c r="C383" t="s">
        <v>4967</v>
      </c>
      <c r="D383">
        <v>330</v>
      </c>
      <c r="E383" t="s">
        <v>4970</v>
      </c>
      <c r="F383">
        <v>6.48</v>
      </c>
      <c r="K383" t="s">
        <v>5283</v>
      </c>
      <c r="M383" t="s">
        <v>6123</v>
      </c>
      <c r="N383">
        <v>8</v>
      </c>
      <c r="O383" t="s">
        <v>6190</v>
      </c>
      <c r="P383" t="s">
        <v>6541</v>
      </c>
      <c r="Q383">
        <v>2</v>
      </c>
      <c r="R383">
        <v>1</v>
      </c>
      <c r="S383">
        <v>7.4</v>
      </c>
      <c r="T383">
        <v>7.74</v>
      </c>
      <c r="U383">
        <v>409.32</v>
      </c>
      <c r="V383">
        <v>33.37</v>
      </c>
      <c r="W383">
        <v>6.99</v>
      </c>
      <c r="X383">
        <v>7.32</v>
      </c>
      <c r="Y383">
        <v>0</v>
      </c>
      <c r="Z383">
        <v>4</v>
      </c>
      <c r="AA383" t="s">
        <v>5529</v>
      </c>
      <c r="AB383">
        <v>1</v>
      </c>
      <c r="AC383">
        <v>5</v>
      </c>
      <c r="AD383">
        <v>3.149547619047619</v>
      </c>
      <c r="AF383" t="s">
        <v>6792</v>
      </c>
      <c r="AI383">
        <v>0</v>
      </c>
      <c r="AJ383">
        <v>0</v>
      </c>
      <c r="AK383" t="s">
        <v>6805</v>
      </c>
      <c r="AL383" t="s">
        <v>6805</v>
      </c>
      <c r="AM383" t="s">
        <v>6856</v>
      </c>
    </row>
    <row r="384" spans="1:39">
      <c r="A384" t="s">
        <v>5869</v>
      </c>
      <c r="B384" t="s">
        <v>4965</v>
      </c>
      <c r="C384" t="s">
        <v>4967</v>
      </c>
      <c r="D384">
        <v>330</v>
      </c>
      <c r="E384" t="s">
        <v>4970</v>
      </c>
      <c r="F384">
        <v>6.48</v>
      </c>
      <c r="K384" t="s">
        <v>5283</v>
      </c>
      <c r="M384" t="s">
        <v>6121</v>
      </c>
      <c r="N384">
        <v>8</v>
      </c>
      <c r="O384" t="s">
        <v>6193</v>
      </c>
      <c r="P384" t="s">
        <v>6542</v>
      </c>
      <c r="Q384">
        <v>7</v>
      </c>
      <c r="R384">
        <v>3</v>
      </c>
      <c r="S384">
        <v>2.2</v>
      </c>
      <c r="T384">
        <v>4.16</v>
      </c>
      <c r="U384">
        <v>571.61</v>
      </c>
      <c r="V384">
        <v>116.84</v>
      </c>
      <c r="W384">
        <v>5.48</v>
      </c>
      <c r="X384">
        <v>4.32</v>
      </c>
      <c r="Y384">
        <v>4.96</v>
      </c>
      <c r="Z384">
        <v>5</v>
      </c>
      <c r="AA384" t="s">
        <v>5529</v>
      </c>
      <c r="AB384">
        <v>2</v>
      </c>
      <c r="AC384">
        <v>6</v>
      </c>
      <c r="AD384">
        <v>2.592</v>
      </c>
      <c r="AF384" t="s">
        <v>5534</v>
      </c>
      <c r="AI384">
        <v>0</v>
      </c>
      <c r="AJ384">
        <v>0</v>
      </c>
      <c r="AK384" t="s">
        <v>6807</v>
      </c>
      <c r="AL384" t="s">
        <v>6807</v>
      </c>
      <c r="AM384" t="s">
        <v>6856</v>
      </c>
    </row>
    <row r="385" spans="1:39">
      <c r="A385" t="s">
        <v>5870</v>
      </c>
      <c r="B385" t="s">
        <v>4965</v>
      </c>
      <c r="C385" t="s">
        <v>4967</v>
      </c>
      <c r="D385">
        <v>330</v>
      </c>
      <c r="E385" t="s">
        <v>4970</v>
      </c>
      <c r="F385">
        <v>6.48</v>
      </c>
      <c r="K385" t="s">
        <v>5283</v>
      </c>
      <c r="L385" t="s">
        <v>5284</v>
      </c>
      <c r="M385" t="s">
        <v>6142</v>
      </c>
      <c r="N385">
        <v>9</v>
      </c>
      <c r="O385" t="s">
        <v>6216</v>
      </c>
      <c r="P385" t="s">
        <v>6543</v>
      </c>
      <c r="Q385">
        <v>4</v>
      </c>
      <c r="R385">
        <v>0</v>
      </c>
      <c r="S385">
        <v>2.8</v>
      </c>
      <c r="T385">
        <v>2.8</v>
      </c>
      <c r="U385">
        <v>320.34</v>
      </c>
      <c r="V385">
        <v>60.44</v>
      </c>
      <c r="W385">
        <v>2.99</v>
      </c>
      <c r="Y385">
        <v>0</v>
      </c>
      <c r="Z385">
        <v>2</v>
      </c>
      <c r="AA385" t="s">
        <v>5529</v>
      </c>
      <c r="AB385">
        <v>0</v>
      </c>
      <c r="AC385">
        <v>4</v>
      </c>
      <c r="AD385">
        <v>5.6</v>
      </c>
      <c r="AI385">
        <v>0</v>
      </c>
      <c r="AJ385">
        <v>0</v>
      </c>
      <c r="AK385" t="s">
        <v>6822</v>
      </c>
      <c r="AL385" t="s">
        <v>6822</v>
      </c>
      <c r="AM385" t="s">
        <v>6856</v>
      </c>
    </row>
    <row r="386" spans="1:39">
      <c r="A386" t="s">
        <v>5871</v>
      </c>
      <c r="B386" t="s">
        <v>4965</v>
      </c>
      <c r="C386" t="s">
        <v>4967</v>
      </c>
      <c r="D386">
        <v>340</v>
      </c>
      <c r="E386" t="s">
        <v>4970</v>
      </c>
      <c r="F386">
        <v>6.47</v>
      </c>
      <c r="K386" t="s">
        <v>5283</v>
      </c>
      <c r="L386" t="s">
        <v>5284</v>
      </c>
      <c r="M386" t="s">
        <v>6121</v>
      </c>
      <c r="N386">
        <v>9</v>
      </c>
      <c r="O386" t="s">
        <v>6187</v>
      </c>
      <c r="P386" t="s">
        <v>6544</v>
      </c>
      <c r="Q386">
        <v>6</v>
      </c>
      <c r="R386">
        <v>3</v>
      </c>
      <c r="S386">
        <v>-0.03</v>
      </c>
      <c r="T386">
        <v>1.96</v>
      </c>
      <c r="U386">
        <v>611.48</v>
      </c>
      <c r="V386">
        <v>138.09</v>
      </c>
      <c r="W386">
        <v>3.48</v>
      </c>
      <c r="X386">
        <v>4.07</v>
      </c>
      <c r="Y386">
        <v>4.87</v>
      </c>
      <c r="Z386">
        <v>4</v>
      </c>
      <c r="AA386" t="s">
        <v>5529</v>
      </c>
      <c r="AB386">
        <v>1</v>
      </c>
      <c r="AC386">
        <v>7</v>
      </c>
      <c r="AD386">
        <v>3.166666666666667</v>
      </c>
      <c r="AF386" t="s">
        <v>5534</v>
      </c>
      <c r="AI386">
        <v>0</v>
      </c>
      <c r="AJ386">
        <v>0</v>
      </c>
      <c r="AK386" t="s">
        <v>6802</v>
      </c>
      <c r="AL386" t="s">
        <v>6802</v>
      </c>
      <c r="AM386" t="s">
        <v>6856</v>
      </c>
    </row>
    <row r="387" spans="1:39">
      <c r="A387" t="s">
        <v>5872</v>
      </c>
      <c r="B387" t="s">
        <v>4965</v>
      </c>
      <c r="C387" t="s">
        <v>4967</v>
      </c>
      <c r="D387">
        <v>340</v>
      </c>
      <c r="E387" t="s">
        <v>4970</v>
      </c>
      <c r="F387">
        <v>6.47</v>
      </c>
      <c r="K387" t="s">
        <v>5283</v>
      </c>
      <c r="M387" t="s">
        <v>6123</v>
      </c>
      <c r="N387">
        <v>8</v>
      </c>
      <c r="O387" t="s">
        <v>6190</v>
      </c>
      <c r="P387" t="s">
        <v>6545</v>
      </c>
      <c r="Q387">
        <v>5</v>
      </c>
      <c r="R387">
        <v>1</v>
      </c>
      <c r="S387">
        <v>3.86</v>
      </c>
      <c r="T387">
        <v>7.52</v>
      </c>
      <c r="U387">
        <v>607.66</v>
      </c>
      <c r="V387">
        <v>97.05</v>
      </c>
      <c r="W387">
        <v>7.88</v>
      </c>
      <c r="X387">
        <v>2.98</v>
      </c>
      <c r="Y387">
        <v>0</v>
      </c>
      <c r="Z387">
        <v>6</v>
      </c>
      <c r="AA387" t="s">
        <v>5529</v>
      </c>
      <c r="AB387">
        <v>2</v>
      </c>
      <c r="AC387">
        <v>10</v>
      </c>
      <c r="AD387">
        <v>2.668333333333333</v>
      </c>
      <c r="AF387" t="s">
        <v>5534</v>
      </c>
      <c r="AI387">
        <v>0</v>
      </c>
      <c r="AJ387">
        <v>0</v>
      </c>
      <c r="AK387" t="s">
        <v>6805</v>
      </c>
      <c r="AL387" t="s">
        <v>6805</v>
      </c>
      <c r="AM387" t="s">
        <v>6856</v>
      </c>
    </row>
    <row r="388" spans="1:39">
      <c r="A388" t="s">
        <v>5873</v>
      </c>
      <c r="B388" t="s">
        <v>4965</v>
      </c>
      <c r="C388" t="s">
        <v>4967</v>
      </c>
      <c r="D388">
        <v>346</v>
      </c>
      <c r="E388" t="s">
        <v>4970</v>
      </c>
      <c r="F388">
        <v>6.46</v>
      </c>
      <c r="K388" t="s">
        <v>5283</v>
      </c>
      <c r="L388" t="s">
        <v>5284</v>
      </c>
      <c r="M388" t="s">
        <v>6139</v>
      </c>
      <c r="N388">
        <v>9</v>
      </c>
      <c r="O388" t="s">
        <v>6213</v>
      </c>
      <c r="P388" t="s">
        <v>6546</v>
      </c>
      <c r="Q388">
        <v>9</v>
      </c>
      <c r="R388">
        <v>0</v>
      </c>
      <c r="S388">
        <v>1.12</v>
      </c>
      <c r="T388">
        <v>1.12</v>
      </c>
      <c r="U388">
        <v>715.87</v>
      </c>
      <c r="V388">
        <v>147.67</v>
      </c>
      <c r="W388">
        <v>3.99</v>
      </c>
      <c r="Y388">
        <v>0</v>
      </c>
      <c r="Z388">
        <v>4</v>
      </c>
      <c r="AA388" t="s">
        <v>5529</v>
      </c>
      <c r="AB388">
        <v>1</v>
      </c>
      <c r="AC388">
        <v>15</v>
      </c>
      <c r="AD388">
        <v>4</v>
      </c>
      <c r="AF388" t="s">
        <v>6792</v>
      </c>
      <c r="AI388">
        <v>0</v>
      </c>
      <c r="AJ388">
        <v>0</v>
      </c>
      <c r="AK388" t="s">
        <v>6820</v>
      </c>
      <c r="AL388" t="s">
        <v>6820</v>
      </c>
      <c r="AM388" t="s">
        <v>6856</v>
      </c>
    </row>
    <row r="389" spans="1:39">
      <c r="A389" t="s">
        <v>5874</v>
      </c>
      <c r="B389" t="s">
        <v>4965</v>
      </c>
      <c r="C389" t="s">
        <v>4967</v>
      </c>
      <c r="D389">
        <v>346.74</v>
      </c>
      <c r="E389" t="s">
        <v>4970</v>
      </c>
      <c r="F389">
        <v>6.46</v>
      </c>
      <c r="K389" t="s">
        <v>5283</v>
      </c>
      <c r="L389" t="s">
        <v>5284</v>
      </c>
      <c r="M389" t="s">
        <v>6124</v>
      </c>
      <c r="N389">
        <v>9</v>
      </c>
      <c r="O389" t="s">
        <v>6191</v>
      </c>
      <c r="P389" t="s">
        <v>6547</v>
      </c>
      <c r="Q389">
        <v>3</v>
      </c>
      <c r="R389">
        <v>1</v>
      </c>
      <c r="S389">
        <v>3.88</v>
      </c>
      <c r="T389">
        <v>7.5</v>
      </c>
      <c r="U389">
        <v>524.62</v>
      </c>
      <c r="V389">
        <v>59.67</v>
      </c>
      <c r="W389">
        <v>8.43</v>
      </c>
      <c r="X389">
        <v>3.16</v>
      </c>
      <c r="Y389">
        <v>0</v>
      </c>
      <c r="Z389">
        <v>6</v>
      </c>
      <c r="AA389" t="s">
        <v>5529</v>
      </c>
      <c r="AB389">
        <v>2</v>
      </c>
      <c r="AC389">
        <v>9</v>
      </c>
      <c r="AD389">
        <v>2.893333333333334</v>
      </c>
      <c r="AF389" t="s">
        <v>5534</v>
      </c>
      <c r="AI389">
        <v>0</v>
      </c>
      <c r="AJ389">
        <v>0</v>
      </c>
      <c r="AK389" t="s">
        <v>6806</v>
      </c>
      <c r="AL389" t="s">
        <v>6806</v>
      </c>
      <c r="AM389" t="s">
        <v>6856</v>
      </c>
    </row>
    <row r="390" spans="1:39">
      <c r="A390" t="s">
        <v>5875</v>
      </c>
      <c r="B390" t="s">
        <v>4965</v>
      </c>
      <c r="C390" t="s">
        <v>4967</v>
      </c>
      <c r="D390">
        <v>349.95</v>
      </c>
      <c r="E390" t="s">
        <v>4970</v>
      </c>
      <c r="F390">
        <v>6.46</v>
      </c>
      <c r="K390" t="s">
        <v>5283</v>
      </c>
      <c r="L390" t="s">
        <v>5284</v>
      </c>
      <c r="M390" t="s">
        <v>6145</v>
      </c>
      <c r="N390">
        <v>9</v>
      </c>
      <c r="O390" t="s">
        <v>6219</v>
      </c>
      <c r="P390" t="s">
        <v>6548</v>
      </c>
      <c r="Q390">
        <v>5</v>
      </c>
      <c r="R390">
        <v>1</v>
      </c>
      <c r="S390">
        <v>1.11</v>
      </c>
      <c r="T390">
        <v>1.11</v>
      </c>
      <c r="U390">
        <v>252.28</v>
      </c>
      <c r="V390">
        <v>74.64</v>
      </c>
      <c r="W390">
        <v>1.51</v>
      </c>
      <c r="Y390">
        <v>5.04</v>
      </c>
      <c r="Z390">
        <v>1</v>
      </c>
      <c r="AA390" t="s">
        <v>5529</v>
      </c>
      <c r="AB390">
        <v>0</v>
      </c>
      <c r="AC390">
        <v>1</v>
      </c>
      <c r="AD390">
        <v>5.833333333333333</v>
      </c>
      <c r="AF390" t="s">
        <v>6792</v>
      </c>
      <c r="AI390">
        <v>0</v>
      </c>
      <c r="AJ390">
        <v>0</v>
      </c>
      <c r="AK390" t="s">
        <v>6824</v>
      </c>
      <c r="AL390" t="s">
        <v>6824</v>
      </c>
      <c r="AM390" t="s">
        <v>6856</v>
      </c>
    </row>
    <row r="391" spans="1:39">
      <c r="A391" t="s">
        <v>5876</v>
      </c>
      <c r="B391" t="s">
        <v>4965</v>
      </c>
      <c r="C391" t="s">
        <v>4967</v>
      </c>
      <c r="D391">
        <v>350</v>
      </c>
      <c r="E391" t="s">
        <v>4970</v>
      </c>
      <c r="F391">
        <v>6.46</v>
      </c>
      <c r="K391" t="s">
        <v>5283</v>
      </c>
      <c r="M391" t="s">
        <v>5291</v>
      </c>
      <c r="N391">
        <v>8</v>
      </c>
      <c r="O391" t="s">
        <v>6220</v>
      </c>
      <c r="P391" t="s">
        <v>6549</v>
      </c>
      <c r="Q391">
        <v>4</v>
      </c>
      <c r="R391">
        <v>3</v>
      </c>
      <c r="S391">
        <v>6.65</v>
      </c>
      <c r="T391">
        <v>9.859999999999999</v>
      </c>
      <c r="U391">
        <v>497.68</v>
      </c>
      <c r="V391">
        <v>112.15</v>
      </c>
      <c r="W391">
        <v>7.8</v>
      </c>
      <c r="X391">
        <v>3.38</v>
      </c>
      <c r="Y391">
        <v>0</v>
      </c>
      <c r="Z391">
        <v>2</v>
      </c>
      <c r="AA391" t="s">
        <v>5529</v>
      </c>
      <c r="AB391">
        <v>1</v>
      </c>
      <c r="AC391">
        <v>20</v>
      </c>
      <c r="AD391">
        <v>1.444904761904762</v>
      </c>
      <c r="AF391" t="s">
        <v>5534</v>
      </c>
      <c r="AI391">
        <v>0</v>
      </c>
      <c r="AJ391">
        <v>0</v>
      </c>
      <c r="AK391" t="s">
        <v>6825</v>
      </c>
      <c r="AL391" t="s">
        <v>6825</v>
      </c>
      <c r="AM391" t="s">
        <v>6856</v>
      </c>
    </row>
    <row r="392" spans="1:39">
      <c r="A392" t="s">
        <v>5877</v>
      </c>
      <c r="B392" t="s">
        <v>4965</v>
      </c>
      <c r="C392" t="s">
        <v>4967</v>
      </c>
      <c r="D392">
        <v>350</v>
      </c>
      <c r="E392" t="s">
        <v>4970</v>
      </c>
      <c r="F392">
        <v>6.46</v>
      </c>
      <c r="K392" t="s">
        <v>5283</v>
      </c>
      <c r="M392" t="s">
        <v>6121</v>
      </c>
      <c r="N392">
        <v>8</v>
      </c>
      <c r="O392" t="s">
        <v>6189</v>
      </c>
      <c r="P392" t="s">
        <v>6550</v>
      </c>
      <c r="Q392">
        <v>10</v>
      </c>
      <c r="R392">
        <v>4</v>
      </c>
      <c r="S392">
        <v>-0.27</v>
      </c>
      <c r="T392">
        <v>1.77</v>
      </c>
      <c r="U392">
        <v>700.77</v>
      </c>
      <c r="V392">
        <v>193.85</v>
      </c>
      <c r="W392">
        <v>3.51</v>
      </c>
      <c r="X392">
        <v>4.33</v>
      </c>
      <c r="Y392">
        <v>6.37</v>
      </c>
      <c r="Z392">
        <v>4</v>
      </c>
      <c r="AA392" t="s">
        <v>5529</v>
      </c>
      <c r="AB392">
        <v>1</v>
      </c>
      <c r="AC392">
        <v>13</v>
      </c>
      <c r="AD392">
        <v>3</v>
      </c>
      <c r="AF392" t="s">
        <v>5534</v>
      </c>
      <c r="AI392">
        <v>0</v>
      </c>
      <c r="AJ392">
        <v>0</v>
      </c>
      <c r="AK392" t="s">
        <v>6804</v>
      </c>
      <c r="AL392" t="s">
        <v>6804</v>
      </c>
      <c r="AM392" t="s">
        <v>6856</v>
      </c>
    </row>
    <row r="393" spans="1:39">
      <c r="A393" t="s">
        <v>5874</v>
      </c>
      <c r="B393" t="s">
        <v>4965</v>
      </c>
      <c r="C393" t="s">
        <v>4967</v>
      </c>
      <c r="D393">
        <v>350</v>
      </c>
      <c r="E393" t="s">
        <v>4970</v>
      </c>
      <c r="F393">
        <v>6.46</v>
      </c>
      <c r="K393" t="s">
        <v>5283</v>
      </c>
      <c r="M393" t="s">
        <v>6123</v>
      </c>
      <c r="N393">
        <v>8</v>
      </c>
      <c r="O393" t="s">
        <v>6190</v>
      </c>
      <c r="P393" t="s">
        <v>6547</v>
      </c>
      <c r="Q393">
        <v>3</v>
      </c>
      <c r="R393">
        <v>1</v>
      </c>
      <c r="S393">
        <v>3.88</v>
      </c>
      <c r="T393">
        <v>7.5</v>
      </c>
      <c r="U393">
        <v>524.62</v>
      </c>
      <c r="V393">
        <v>59.67</v>
      </c>
      <c r="W393">
        <v>8.43</v>
      </c>
      <c r="X393">
        <v>3.16</v>
      </c>
      <c r="Y393">
        <v>0</v>
      </c>
      <c r="Z393">
        <v>6</v>
      </c>
      <c r="AA393" t="s">
        <v>5529</v>
      </c>
      <c r="AB393">
        <v>2</v>
      </c>
      <c r="AC393">
        <v>9</v>
      </c>
      <c r="AD393">
        <v>2.893333333333334</v>
      </c>
      <c r="AF393" t="s">
        <v>5534</v>
      </c>
      <c r="AI393">
        <v>0</v>
      </c>
      <c r="AJ393">
        <v>0</v>
      </c>
      <c r="AK393" t="s">
        <v>6805</v>
      </c>
      <c r="AL393" t="s">
        <v>6805</v>
      </c>
      <c r="AM393" t="s">
        <v>6856</v>
      </c>
    </row>
    <row r="394" spans="1:39">
      <c r="A394" t="s">
        <v>5878</v>
      </c>
      <c r="B394" t="s">
        <v>4965</v>
      </c>
      <c r="C394" t="s">
        <v>4967</v>
      </c>
      <c r="D394">
        <v>350</v>
      </c>
      <c r="E394" t="s">
        <v>4970</v>
      </c>
      <c r="F394">
        <v>6.46</v>
      </c>
      <c r="K394" t="s">
        <v>5283</v>
      </c>
      <c r="M394" t="s">
        <v>6146</v>
      </c>
      <c r="N394">
        <v>8</v>
      </c>
      <c r="O394" t="s">
        <v>6221</v>
      </c>
      <c r="P394" t="s">
        <v>6551</v>
      </c>
      <c r="Q394">
        <v>7</v>
      </c>
      <c r="R394">
        <v>3</v>
      </c>
      <c r="S394">
        <v>5.58</v>
      </c>
      <c r="T394">
        <v>11.08</v>
      </c>
      <c r="U394">
        <v>726.78</v>
      </c>
      <c r="V394">
        <v>173.14</v>
      </c>
      <c r="W394">
        <v>8.949999999999999</v>
      </c>
      <c r="X394">
        <v>-0.64</v>
      </c>
      <c r="Y394">
        <v>0</v>
      </c>
      <c r="Z394">
        <v>3</v>
      </c>
      <c r="AA394" t="s">
        <v>5529</v>
      </c>
      <c r="AB394">
        <v>2</v>
      </c>
      <c r="AC394">
        <v>22</v>
      </c>
      <c r="AD394">
        <v>1.166666666666667</v>
      </c>
      <c r="AF394" t="s">
        <v>5534</v>
      </c>
      <c r="AI394">
        <v>0</v>
      </c>
      <c r="AJ394">
        <v>0</v>
      </c>
      <c r="AK394" t="s">
        <v>6826</v>
      </c>
      <c r="AL394" t="s">
        <v>6826</v>
      </c>
      <c r="AM394" t="s">
        <v>6856</v>
      </c>
    </row>
    <row r="395" spans="1:39">
      <c r="A395" t="s">
        <v>5879</v>
      </c>
      <c r="B395" t="s">
        <v>4965</v>
      </c>
      <c r="C395" t="s">
        <v>4967</v>
      </c>
      <c r="D395">
        <v>350</v>
      </c>
      <c r="E395" t="s">
        <v>4970</v>
      </c>
      <c r="F395">
        <v>6.46</v>
      </c>
      <c r="K395" t="s">
        <v>5283</v>
      </c>
      <c r="M395" t="s">
        <v>6123</v>
      </c>
      <c r="N395">
        <v>8</v>
      </c>
      <c r="O395" t="s">
        <v>6190</v>
      </c>
      <c r="P395" t="s">
        <v>6552</v>
      </c>
      <c r="Q395">
        <v>3</v>
      </c>
      <c r="R395">
        <v>1</v>
      </c>
      <c r="S395">
        <v>3.36</v>
      </c>
      <c r="T395">
        <v>6.99</v>
      </c>
      <c r="U395">
        <v>524.62</v>
      </c>
      <c r="V395">
        <v>59.67</v>
      </c>
      <c r="W395">
        <v>8.43</v>
      </c>
      <c r="X395">
        <v>3.17</v>
      </c>
      <c r="Y395">
        <v>0</v>
      </c>
      <c r="Z395">
        <v>6</v>
      </c>
      <c r="AA395" t="s">
        <v>5529</v>
      </c>
      <c r="AB395">
        <v>2</v>
      </c>
      <c r="AC395">
        <v>9</v>
      </c>
      <c r="AD395">
        <v>3.153333333333333</v>
      </c>
      <c r="AF395" t="s">
        <v>5534</v>
      </c>
      <c r="AI395">
        <v>0</v>
      </c>
      <c r="AJ395">
        <v>0</v>
      </c>
      <c r="AK395" t="s">
        <v>6805</v>
      </c>
      <c r="AL395" t="s">
        <v>6805</v>
      </c>
      <c r="AM395" t="s">
        <v>6856</v>
      </c>
    </row>
    <row r="396" spans="1:39">
      <c r="A396" t="s">
        <v>5880</v>
      </c>
      <c r="B396" t="s">
        <v>4965</v>
      </c>
      <c r="C396" t="s">
        <v>4967</v>
      </c>
      <c r="D396">
        <v>350</v>
      </c>
      <c r="E396" t="s">
        <v>4970</v>
      </c>
      <c r="F396">
        <v>6.46</v>
      </c>
      <c r="K396" t="s">
        <v>5283</v>
      </c>
      <c r="L396" t="s">
        <v>5284</v>
      </c>
      <c r="M396" t="s">
        <v>6137</v>
      </c>
      <c r="N396">
        <v>9</v>
      </c>
      <c r="O396" t="s">
        <v>6210</v>
      </c>
      <c r="P396" t="s">
        <v>6553</v>
      </c>
      <c r="Q396">
        <v>6</v>
      </c>
      <c r="R396">
        <v>2</v>
      </c>
      <c r="S396">
        <v>3.65</v>
      </c>
      <c r="T396">
        <v>3.65</v>
      </c>
      <c r="U396">
        <v>365.38</v>
      </c>
      <c r="V396">
        <v>76.72</v>
      </c>
      <c r="W396">
        <v>4.06</v>
      </c>
      <c r="Y396">
        <v>5.36</v>
      </c>
      <c r="Z396">
        <v>3</v>
      </c>
      <c r="AA396" t="s">
        <v>5529</v>
      </c>
      <c r="AB396">
        <v>0</v>
      </c>
      <c r="AC396">
        <v>3</v>
      </c>
      <c r="AD396">
        <v>4.311571428571429</v>
      </c>
      <c r="AF396" t="s">
        <v>6792</v>
      </c>
      <c r="AI396">
        <v>0</v>
      </c>
      <c r="AJ396">
        <v>0</v>
      </c>
      <c r="AK396" t="s">
        <v>6818</v>
      </c>
      <c r="AL396" t="s">
        <v>6818</v>
      </c>
      <c r="AM396" t="s">
        <v>6856</v>
      </c>
    </row>
    <row r="397" spans="1:39">
      <c r="A397" t="s">
        <v>5881</v>
      </c>
      <c r="B397" t="s">
        <v>4965</v>
      </c>
      <c r="C397" t="s">
        <v>4967</v>
      </c>
      <c r="D397">
        <v>350</v>
      </c>
      <c r="E397" t="s">
        <v>4970</v>
      </c>
      <c r="F397">
        <v>6.46</v>
      </c>
      <c r="K397" t="s">
        <v>5283</v>
      </c>
      <c r="M397" t="s">
        <v>6121</v>
      </c>
      <c r="N397">
        <v>8</v>
      </c>
      <c r="O397" t="s">
        <v>6193</v>
      </c>
      <c r="P397" t="s">
        <v>6554</v>
      </c>
      <c r="Q397">
        <v>8</v>
      </c>
      <c r="R397">
        <v>3</v>
      </c>
      <c r="S397">
        <v>1.48</v>
      </c>
      <c r="T397">
        <v>3.45</v>
      </c>
      <c r="U397">
        <v>533.64</v>
      </c>
      <c r="V397">
        <v>126.07</v>
      </c>
      <c r="W397">
        <v>4.47</v>
      </c>
      <c r="X397">
        <v>4.32</v>
      </c>
      <c r="Y397">
        <v>4.96</v>
      </c>
      <c r="Z397">
        <v>5</v>
      </c>
      <c r="AA397" t="s">
        <v>5529</v>
      </c>
      <c r="AB397">
        <v>1</v>
      </c>
      <c r="AC397">
        <v>7</v>
      </c>
      <c r="AD397">
        <v>2.941666666666666</v>
      </c>
      <c r="AF397" t="s">
        <v>5534</v>
      </c>
      <c r="AI397">
        <v>0</v>
      </c>
      <c r="AJ397">
        <v>0</v>
      </c>
      <c r="AK397" t="s">
        <v>6807</v>
      </c>
      <c r="AL397" t="s">
        <v>6807</v>
      </c>
      <c r="AM397" t="s">
        <v>6856</v>
      </c>
    </row>
    <row r="398" spans="1:39">
      <c r="A398" t="s">
        <v>5875</v>
      </c>
      <c r="B398" t="s">
        <v>4965</v>
      </c>
      <c r="C398" t="s">
        <v>4967</v>
      </c>
      <c r="D398">
        <v>350</v>
      </c>
      <c r="E398" t="s">
        <v>4970</v>
      </c>
      <c r="F398">
        <v>6.46</v>
      </c>
      <c r="K398" t="s">
        <v>5283</v>
      </c>
      <c r="L398" t="s">
        <v>5284</v>
      </c>
      <c r="M398" t="s">
        <v>6145</v>
      </c>
      <c r="N398">
        <v>9</v>
      </c>
      <c r="O398" t="s">
        <v>6219</v>
      </c>
      <c r="P398" t="s">
        <v>6548</v>
      </c>
      <c r="Q398">
        <v>5</v>
      </c>
      <c r="R398">
        <v>1</v>
      </c>
      <c r="S398">
        <v>1.11</v>
      </c>
      <c r="T398">
        <v>1.11</v>
      </c>
      <c r="U398">
        <v>252.28</v>
      </c>
      <c r="V398">
        <v>74.64</v>
      </c>
      <c r="W398">
        <v>1.51</v>
      </c>
      <c r="Y398">
        <v>5.04</v>
      </c>
      <c r="Z398">
        <v>1</v>
      </c>
      <c r="AA398" t="s">
        <v>5529</v>
      </c>
      <c r="AB398">
        <v>0</v>
      </c>
      <c r="AC398">
        <v>1</v>
      </c>
      <c r="AD398">
        <v>5.833333333333333</v>
      </c>
      <c r="AF398" t="s">
        <v>6792</v>
      </c>
      <c r="AI398">
        <v>0</v>
      </c>
      <c r="AJ398">
        <v>0</v>
      </c>
      <c r="AK398" t="s">
        <v>6824</v>
      </c>
      <c r="AL398" t="s">
        <v>6824</v>
      </c>
      <c r="AM398" t="s">
        <v>6856</v>
      </c>
    </row>
    <row r="399" spans="1:39">
      <c r="A399" t="s">
        <v>5882</v>
      </c>
      <c r="B399" t="s">
        <v>4965</v>
      </c>
      <c r="C399" t="s">
        <v>4967</v>
      </c>
      <c r="D399">
        <v>353.7</v>
      </c>
      <c r="E399" t="s">
        <v>4970</v>
      </c>
      <c r="F399">
        <v>6.45</v>
      </c>
      <c r="K399" t="s">
        <v>5283</v>
      </c>
      <c r="M399" t="s">
        <v>5291</v>
      </c>
      <c r="N399">
        <v>8</v>
      </c>
      <c r="O399" t="s">
        <v>5345</v>
      </c>
      <c r="P399" t="s">
        <v>6555</v>
      </c>
      <c r="Q399">
        <v>5</v>
      </c>
      <c r="R399">
        <v>2</v>
      </c>
      <c r="S399">
        <v>-1.97</v>
      </c>
      <c r="T399">
        <v>1.58</v>
      </c>
      <c r="U399">
        <v>381.52</v>
      </c>
      <c r="V399">
        <v>75.63</v>
      </c>
      <c r="W399">
        <v>3.52</v>
      </c>
      <c r="X399">
        <v>3.47</v>
      </c>
      <c r="Y399">
        <v>0.8</v>
      </c>
      <c r="Z399">
        <v>1</v>
      </c>
      <c r="AA399" t="s">
        <v>5529</v>
      </c>
      <c r="AB399">
        <v>0</v>
      </c>
      <c r="AC399">
        <v>5</v>
      </c>
      <c r="AD399">
        <v>5.346285714285715</v>
      </c>
      <c r="AF399" t="s">
        <v>5534</v>
      </c>
      <c r="AI399">
        <v>0</v>
      </c>
      <c r="AJ399">
        <v>0</v>
      </c>
      <c r="AK399" t="s">
        <v>5551</v>
      </c>
      <c r="AL399" t="s">
        <v>5551</v>
      </c>
      <c r="AM399" t="s">
        <v>6856</v>
      </c>
    </row>
    <row r="400" spans="1:39">
      <c r="A400" t="s">
        <v>5883</v>
      </c>
      <c r="B400" t="s">
        <v>4965</v>
      </c>
      <c r="C400" t="s">
        <v>4967</v>
      </c>
      <c r="D400">
        <v>354</v>
      </c>
      <c r="E400" t="s">
        <v>4970</v>
      </c>
      <c r="F400">
        <v>6.45</v>
      </c>
      <c r="K400" t="s">
        <v>5283</v>
      </c>
      <c r="M400" t="s">
        <v>6123</v>
      </c>
      <c r="N400">
        <v>8</v>
      </c>
      <c r="O400" t="s">
        <v>6190</v>
      </c>
      <c r="P400" t="s">
        <v>6556</v>
      </c>
      <c r="Q400">
        <v>6</v>
      </c>
      <c r="R400">
        <v>2</v>
      </c>
      <c r="S400">
        <v>3.54</v>
      </c>
      <c r="T400">
        <v>6.69</v>
      </c>
      <c r="U400">
        <v>486.5</v>
      </c>
      <c r="V400">
        <v>114.04</v>
      </c>
      <c r="W400">
        <v>5.94</v>
      </c>
      <c r="X400">
        <v>2.11</v>
      </c>
      <c r="Y400">
        <v>0</v>
      </c>
      <c r="Z400">
        <v>5</v>
      </c>
      <c r="AA400" t="s">
        <v>5529</v>
      </c>
      <c r="AB400">
        <v>1</v>
      </c>
      <c r="AC400">
        <v>6</v>
      </c>
      <c r="AD400">
        <v>2.025095238095238</v>
      </c>
      <c r="AF400" t="s">
        <v>5534</v>
      </c>
      <c r="AI400">
        <v>0</v>
      </c>
      <c r="AJ400">
        <v>0</v>
      </c>
      <c r="AK400" t="s">
        <v>6805</v>
      </c>
      <c r="AL400" t="s">
        <v>6805</v>
      </c>
      <c r="AM400" t="s">
        <v>6856</v>
      </c>
    </row>
    <row r="401" spans="1:39">
      <c r="A401" t="s">
        <v>5884</v>
      </c>
      <c r="B401" t="s">
        <v>4965</v>
      </c>
      <c r="C401" t="s">
        <v>4967</v>
      </c>
      <c r="D401">
        <v>355</v>
      </c>
      <c r="E401" t="s">
        <v>4970</v>
      </c>
      <c r="F401">
        <v>6.45</v>
      </c>
      <c r="K401" t="s">
        <v>5283</v>
      </c>
      <c r="L401" t="s">
        <v>5284</v>
      </c>
      <c r="M401" t="s">
        <v>6128</v>
      </c>
      <c r="N401">
        <v>9</v>
      </c>
      <c r="O401" t="s">
        <v>6197</v>
      </c>
      <c r="P401" t="s">
        <v>6557</v>
      </c>
      <c r="Q401">
        <v>9</v>
      </c>
      <c r="R401">
        <v>0</v>
      </c>
      <c r="S401">
        <v>3.54</v>
      </c>
      <c r="T401">
        <v>3.54</v>
      </c>
      <c r="U401">
        <v>666.77</v>
      </c>
      <c r="V401">
        <v>136.59</v>
      </c>
      <c r="W401">
        <v>4.53</v>
      </c>
      <c r="Y401">
        <v>0</v>
      </c>
      <c r="Z401">
        <v>4</v>
      </c>
      <c r="AA401" t="s">
        <v>5529</v>
      </c>
      <c r="AB401">
        <v>1</v>
      </c>
      <c r="AC401">
        <v>14</v>
      </c>
      <c r="AD401">
        <v>2.96</v>
      </c>
      <c r="AF401" t="s">
        <v>6792</v>
      </c>
      <c r="AI401">
        <v>0</v>
      </c>
      <c r="AJ401">
        <v>0</v>
      </c>
      <c r="AK401" t="s">
        <v>6810</v>
      </c>
      <c r="AL401" t="s">
        <v>6810</v>
      </c>
      <c r="AM401" t="s">
        <v>6856</v>
      </c>
    </row>
    <row r="402" spans="1:39">
      <c r="A402" t="s">
        <v>5885</v>
      </c>
      <c r="B402" t="s">
        <v>4965</v>
      </c>
      <c r="C402" t="s">
        <v>4967</v>
      </c>
      <c r="D402">
        <v>358.3</v>
      </c>
      <c r="E402" t="s">
        <v>4970</v>
      </c>
      <c r="F402">
        <v>6.45</v>
      </c>
      <c r="K402" t="s">
        <v>5283</v>
      </c>
      <c r="M402" t="s">
        <v>5291</v>
      </c>
      <c r="N402">
        <v>8</v>
      </c>
      <c r="O402" t="s">
        <v>5345</v>
      </c>
      <c r="P402" t="s">
        <v>6558</v>
      </c>
      <c r="Q402">
        <v>5</v>
      </c>
      <c r="R402">
        <v>2</v>
      </c>
      <c r="S402">
        <v>0.33</v>
      </c>
      <c r="T402">
        <v>3.81</v>
      </c>
      <c r="U402">
        <v>425.62</v>
      </c>
      <c r="V402">
        <v>75.63</v>
      </c>
      <c r="W402">
        <v>5.15</v>
      </c>
      <c r="X402">
        <v>3.56</v>
      </c>
      <c r="Y402">
        <v>0.32</v>
      </c>
      <c r="Z402">
        <v>1</v>
      </c>
      <c r="AA402" t="s">
        <v>5529</v>
      </c>
      <c r="AB402">
        <v>1</v>
      </c>
      <c r="AC402">
        <v>13</v>
      </c>
      <c r="AD402">
        <v>4.626285714285714</v>
      </c>
      <c r="AF402" t="s">
        <v>5534</v>
      </c>
      <c r="AI402">
        <v>0</v>
      </c>
      <c r="AJ402">
        <v>0</v>
      </c>
      <c r="AK402" t="s">
        <v>5551</v>
      </c>
      <c r="AL402" t="s">
        <v>5551</v>
      </c>
      <c r="AM402" t="s">
        <v>6856</v>
      </c>
    </row>
    <row r="403" spans="1:39">
      <c r="A403" t="s">
        <v>5886</v>
      </c>
      <c r="B403" t="s">
        <v>4965</v>
      </c>
      <c r="C403" t="s">
        <v>4967</v>
      </c>
      <c r="D403">
        <v>360</v>
      </c>
      <c r="E403" t="s">
        <v>4970</v>
      </c>
      <c r="F403">
        <v>6.44</v>
      </c>
      <c r="K403" t="s">
        <v>5283</v>
      </c>
      <c r="M403" t="s">
        <v>6126</v>
      </c>
      <c r="N403">
        <v>8</v>
      </c>
      <c r="O403" t="s">
        <v>6195</v>
      </c>
      <c r="P403" t="s">
        <v>6559</v>
      </c>
      <c r="Q403">
        <v>2</v>
      </c>
      <c r="R403">
        <v>2</v>
      </c>
      <c r="S403">
        <v>0.24</v>
      </c>
      <c r="T403">
        <v>4.66</v>
      </c>
      <c r="U403">
        <v>450.81</v>
      </c>
      <c r="V403">
        <v>74.59999999999999</v>
      </c>
      <c r="W403">
        <v>5.78</v>
      </c>
      <c r="X403">
        <v>1.02</v>
      </c>
      <c r="Y403">
        <v>0</v>
      </c>
      <c r="Z403">
        <v>3</v>
      </c>
      <c r="AA403" t="s">
        <v>5529</v>
      </c>
      <c r="AB403">
        <v>1</v>
      </c>
      <c r="AC403">
        <v>7</v>
      </c>
      <c r="AD403">
        <v>4.021357142857143</v>
      </c>
      <c r="AF403" t="s">
        <v>5534</v>
      </c>
      <c r="AI403">
        <v>0</v>
      </c>
      <c r="AJ403">
        <v>0</v>
      </c>
      <c r="AK403" t="s">
        <v>6808</v>
      </c>
      <c r="AL403" t="s">
        <v>6808</v>
      </c>
      <c r="AM403" t="s">
        <v>6856</v>
      </c>
    </row>
    <row r="404" spans="1:39">
      <c r="A404" t="s">
        <v>5887</v>
      </c>
      <c r="B404" t="s">
        <v>4965</v>
      </c>
      <c r="C404" t="s">
        <v>4967</v>
      </c>
      <c r="D404">
        <v>360</v>
      </c>
      <c r="E404" t="s">
        <v>4970</v>
      </c>
      <c r="F404">
        <v>6.44</v>
      </c>
      <c r="K404" t="s">
        <v>5283</v>
      </c>
      <c r="M404" t="s">
        <v>6123</v>
      </c>
      <c r="N404">
        <v>8</v>
      </c>
      <c r="O404" t="s">
        <v>6190</v>
      </c>
      <c r="P404" t="s">
        <v>6560</v>
      </c>
      <c r="Q404">
        <v>3</v>
      </c>
      <c r="R404">
        <v>1</v>
      </c>
      <c r="S404">
        <v>5.33</v>
      </c>
      <c r="T404">
        <v>8.220000000000001</v>
      </c>
      <c r="U404">
        <v>510.59</v>
      </c>
      <c r="V404">
        <v>59.67</v>
      </c>
      <c r="W404">
        <v>8.630000000000001</v>
      </c>
      <c r="X404">
        <v>4.17</v>
      </c>
      <c r="Y404">
        <v>0</v>
      </c>
      <c r="Z404">
        <v>6</v>
      </c>
      <c r="AA404" t="s">
        <v>5529</v>
      </c>
      <c r="AB404">
        <v>2</v>
      </c>
      <c r="AC404">
        <v>8</v>
      </c>
      <c r="AD404">
        <v>2.833333333333333</v>
      </c>
      <c r="AF404" t="s">
        <v>5534</v>
      </c>
      <c r="AI404">
        <v>0</v>
      </c>
      <c r="AJ404">
        <v>0</v>
      </c>
      <c r="AK404" t="s">
        <v>6805</v>
      </c>
      <c r="AL404" t="s">
        <v>6805</v>
      </c>
      <c r="AM404" t="s">
        <v>6856</v>
      </c>
    </row>
    <row r="405" spans="1:39">
      <c r="A405" t="s">
        <v>5888</v>
      </c>
      <c r="B405" t="s">
        <v>4965</v>
      </c>
      <c r="C405" t="s">
        <v>4967</v>
      </c>
      <c r="D405">
        <v>360</v>
      </c>
      <c r="E405" t="s">
        <v>4970</v>
      </c>
      <c r="F405">
        <v>6.44</v>
      </c>
      <c r="K405" t="s">
        <v>5283</v>
      </c>
      <c r="M405" t="s">
        <v>6123</v>
      </c>
      <c r="N405">
        <v>8</v>
      </c>
      <c r="O405" t="s">
        <v>6190</v>
      </c>
      <c r="P405" t="s">
        <v>6561</v>
      </c>
      <c r="Q405">
        <v>3</v>
      </c>
      <c r="R405">
        <v>1</v>
      </c>
      <c r="S405">
        <v>3.72</v>
      </c>
      <c r="T405">
        <v>7.37</v>
      </c>
      <c r="U405">
        <v>529.46</v>
      </c>
      <c r="V405">
        <v>46.53</v>
      </c>
      <c r="W405">
        <v>8.050000000000001</v>
      </c>
      <c r="X405">
        <v>3.05</v>
      </c>
      <c r="Y405">
        <v>0</v>
      </c>
      <c r="Z405">
        <v>5</v>
      </c>
      <c r="AA405" t="s">
        <v>5529</v>
      </c>
      <c r="AB405">
        <v>2</v>
      </c>
      <c r="AC405">
        <v>7</v>
      </c>
      <c r="AD405">
        <v>2.973333333333333</v>
      </c>
      <c r="AF405" t="s">
        <v>5534</v>
      </c>
      <c r="AI405">
        <v>0</v>
      </c>
      <c r="AJ405">
        <v>0</v>
      </c>
      <c r="AK405" t="s">
        <v>6805</v>
      </c>
      <c r="AL405" t="s">
        <v>6805</v>
      </c>
      <c r="AM405" t="s">
        <v>6856</v>
      </c>
    </row>
    <row r="406" spans="1:39">
      <c r="A406" t="s">
        <v>5887</v>
      </c>
      <c r="B406" t="s">
        <v>4965</v>
      </c>
      <c r="C406" t="s">
        <v>4967</v>
      </c>
      <c r="D406">
        <v>363.08</v>
      </c>
      <c r="E406" t="s">
        <v>4970</v>
      </c>
      <c r="F406">
        <v>6.44</v>
      </c>
      <c r="K406" t="s">
        <v>5283</v>
      </c>
      <c r="L406" t="s">
        <v>5284</v>
      </c>
      <c r="M406" t="s">
        <v>6124</v>
      </c>
      <c r="N406">
        <v>9</v>
      </c>
      <c r="O406" t="s">
        <v>6191</v>
      </c>
      <c r="P406" t="s">
        <v>6560</v>
      </c>
      <c r="Q406">
        <v>3</v>
      </c>
      <c r="R406">
        <v>1</v>
      </c>
      <c r="S406">
        <v>5.33</v>
      </c>
      <c r="T406">
        <v>8.220000000000001</v>
      </c>
      <c r="U406">
        <v>510.59</v>
      </c>
      <c r="V406">
        <v>59.67</v>
      </c>
      <c r="W406">
        <v>8.630000000000001</v>
      </c>
      <c r="X406">
        <v>4.17</v>
      </c>
      <c r="Y406">
        <v>0</v>
      </c>
      <c r="Z406">
        <v>6</v>
      </c>
      <c r="AA406" t="s">
        <v>5529</v>
      </c>
      <c r="AB406">
        <v>2</v>
      </c>
      <c r="AC406">
        <v>8</v>
      </c>
      <c r="AD406">
        <v>2.833333333333333</v>
      </c>
      <c r="AF406" t="s">
        <v>5534</v>
      </c>
      <c r="AI406">
        <v>0</v>
      </c>
      <c r="AJ406">
        <v>0</v>
      </c>
      <c r="AK406" t="s">
        <v>6806</v>
      </c>
      <c r="AL406" t="s">
        <v>6806</v>
      </c>
      <c r="AM406" t="s">
        <v>6856</v>
      </c>
    </row>
    <row r="407" spans="1:39">
      <c r="A407" t="s">
        <v>5888</v>
      </c>
      <c r="B407" t="s">
        <v>4965</v>
      </c>
      <c r="C407" t="s">
        <v>4967</v>
      </c>
      <c r="D407">
        <v>363.08</v>
      </c>
      <c r="E407" t="s">
        <v>4970</v>
      </c>
      <c r="F407">
        <v>6.44</v>
      </c>
      <c r="K407" t="s">
        <v>5283</v>
      </c>
      <c r="L407" t="s">
        <v>5284</v>
      </c>
      <c r="M407" t="s">
        <v>6124</v>
      </c>
      <c r="N407">
        <v>9</v>
      </c>
      <c r="O407" t="s">
        <v>6191</v>
      </c>
      <c r="P407" t="s">
        <v>6561</v>
      </c>
      <c r="Q407">
        <v>3</v>
      </c>
      <c r="R407">
        <v>1</v>
      </c>
      <c r="S407">
        <v>3.72</v>
      </c>
      <c r="T407">
        <v>7.37</v>
      </c>
      <c r="U407">
        <v>529.46</v>
      </c>
      <c r="V407">
        <v>46.53</v>
      </c>
      <c r="W407">
        <v>8.050000000000001</v>
      </c>
      <c r="X407">
        <v>3.05</v>
      </c>
      <c r="Y407">
        <v>0</v>
      </c>
      <c r="Z407">
        <v>5</v>
      </c>
      <c r="AA407" t="s">
        <v>5529</v>
      </c>
      <c r="AB407">
        <v>2</v>
      </c>
      <c r="AC407">
        <v>7</v>
      </c>
      <c r="AD407">
        <v>2.973333333333333</v>
      </c>
      <c r="AF407" t="s">
        <v>5534</v>
      </c>
      <c r="AI407">
        <v>0</v>
      </c>
      <c r="AJ407">
        <v>0</v>
      </c>
      <c r="AK407" t="s">
        <v>6806</v>
      </c>
      <c r="AL407" t="s">
        <v>6806</v>
      </c>
      <c r="AM407" t="s">
        <v>6856</v>
      </c>
    </row>
    <row r="408" spans="1:39">
      <c r="A408" t="s">
        <v>5706</v>
      </c>
      <c r="B408" t="s">
        <v>4965</v>
      </c>
      <c r="C408" t="s">
        <v>4967</v>
      </c>
      <c r="D408">
        <v>370</v>
      </c>
      <c r="E408" t="s">
        <v>4970</v>
      </c>
      <c r="F408">
        <v>6.43</v>
      </c>
      <c r="K408" t="s">
        <v>5283</v>
      </c>
      <c r="M408" t="s">
        <v>6129</v>
      </c>
      <c r="N408">
        <v>8</v>
      </c>
      <c r="O408" t="s">
        <v>6198</v>
      </c>
      <c r="P408" t="s">
        <v>6379</v>
      </c>
      <c r="Q408">
        <v>7</v>
      </c>
      <c r="R408">
        <v>3</v>
      </c>
      <c r="S408">
        <v>2.26</v>
      </c>
      <c r="T408">
        <v>7.68</v>
      </c>
      <c r="U408">
        <v>649.6</v>
      </c>
      <c r="V408">
        <v>142.7</v>
      </c>
      <c r="W408">
        <v>6.93</v>
      </c>
      <c r="X408">
        <v>1.06</v>
      </c>
      <c r="Y408">
        <v>1.33</v>
      </c>
      <c r="Z408">
        <v>7</v>
      </c>
      <c r="AA408" t="s">
        <v>5529</v>
      </c>
      <c r="AB408">
        <v>2</v>
      </c>
      <c r="AC408">
        <v>9</v>
      </c>
      <c r="AD408">
        <v>2.036666666666667</v>
      </c>
      <c r="AF408" t="s">
        <v>5534</v>
      </c>
      <c r="AI408">
        <v>0</v>
      </c>
      <c r="AJ408">
        <v>0</v>
      </c>
      <c r="AK408" t="s">
        <v>6798</v>
      </c>
      <c r="AL408" t="s">
        <v>6798</v>
      </c>
      <c r="AM408" t="s">
        <v>6856</v>
      </c>
    </row>
    <row r="409" spans="1:39">
      <c r="A409" t="s">
        <v>5889</v>
      </c>
      <c r="B409" t="s">
        <v>4965</v>
      </c>
      <c r="C409" t="s">
        <v>4967</v>
      </c>
      <c r="D409">
        <v>370</v>
      </c>
      <c r="E409" t="s">
        <v>4970</v>
      </c>
      <c r="F409">
        <v>6.43</v>
      </c>
      <c r="K409" t="s">
        <v>5283</v>
      </c>
      <c r="M409" t="s">
        <v>6123</v>
      </c>
      <c r="N409">
        <v>8</v>
      </c>
      <c r="O409" t="s">
        <v>6190</v>
      </c>
      <c r="P409" t="s">
        <v>6562</v>
      </c>
      <c r="Q409">
        <v>3</v>
      </c>
      <c r="R409">
        <v>1</v>
      </c>
      <c r="S409">
        <v>4.75</v>
      </c>
      <c r="T409">
        <v>8.41</v>
      </c>
      <c r="U409">
        <v>557.48</v>
      </c>
      <c r="V409">
        <v>59.67</v>
      </c>
      <c r="W409">
        <v>8.359999999999999</v>
      </c>
      <c r="X409">
        <v>2.99</v>
      </c>
      <c r="Y409">
        <v>0</v>
      </c>
      <c r="Z409">
        <v>5</v>
      </c>
      <c r="AA409" t="s">
        <v>5529</v>
      </c>
      <c r="AB409">
        <v>2</v>
      </c>
      <c r="AC409">
        <v>10</v>
      </c>
      <c r="AD409">
        <v>2.833333333333333</v>
      </c>
      <c r="AF409" t="s">
        <v>5534</v>
      </c>
      <c r="AI409">
        <v>0</v>
      </c>
      <c r="AJ409">
        <v>0</v>
      </c>
      <c r="AK409" t="s">
        <v>6805</v>
      </c>
      <c r="AL409" t="s">
        <v>6805</v>
      </c>
      <c r="AM409" t="s">
        <v>6856</v>
      </c>
    </row>
    <row r="410" spans="1:39">
      <c r="A410" t="s">
        <v>5890</v>
      </c>
      <c r="B410" t="s">
        <v>4965</v>
      </c>
      <c r="C410" t="s">
        <v>4967</v>
      </c>
      <c r="D410">
        <v>370</v>
      </c>
      <c r="E410" t="s">
        <v>4970</v>
      </c>
      <c r="F410">
        <v>6.43</v>
      </c>
      <c r="K410" t="s">
        <v>5283</v>
      </c>
      <c r="M410" t="s">
        <v>6133</v>
      </c>
      <c r="N410">
        <v>8</v>
      </c>
      <c r="O410" t="s">
        <v>6203</v>
      </c>
      <c r="P410" t="s">
        <v>6563</v>
      </c>
      <c r="Q410">
        <v>7</v>
      </c>
      <c r="R410">
        <v>1</v>
      </c>
      <c r="S410">
        <v>7.51</v>
      </c>
      <c r="T410">
        <v>7.52</v>
      </c>
      <c r="U410">
        <v>591.59</v>
      </c>
      <c r="V410">
        <v>103.26</v>
      </c>
      <c r="W410">
        <v>7.32</v>
      </c>
      <c r="X410">
        <v>9.16</v>
      </c>
      <c r="Y410">
        <v>0</v>
      </c>
      <c r="Z410">
        <v>5</v>
      </c>
      <c r="AA410" t="s">
        <v>5529</v>
      </c>
      <c r="AB410">
        <v>2</v>
      </c>
      <c r="AC410">
        <v>11</v>
      </c>
      <c r="AD410">
        <v>2.391333333333333</v>
      </c>
      <c r="AF410" t="s">
        <v>6792</v>
      </c>
      <c r="AI410">
        <v>0</v>
      </c>
      <c r="AJ410">
        <v>0</v>
      </c>
      <c r="AK410" t="s">
        <v>6813</v>
      </c>
      <c r="AL410" t="s">
        <v>6813</v>
      </c>
      <c r="AM410" t="s">
        <v>6856</v>
      </c>
    </row>
    <row r="411" spans="1:39">
      <c r="A411" t="s">
        <v>5891</v>
      </c>
      <c r="B411" t="s">
        <v>4965</v>
      </c>
      <c r="C411" t="s">
        <v>4967</v>
      </c>
      <c r="D411">
        <v>373.7</v>
      </c>
      <c r="E411" t="s">
        <v>4970</v>
      </c>
      <c r="F411">
        <v>6.43</v>
      </c>
      <c r="K411" t="s">
        <v>5283</v>
      </c>
      <c r="M411" t="s">
        <v>5291</v>
      </c>
      <c r="N411">
        <v>8</v>
      </c>
      <c r="O411" t="s">
        <v>5345</v>
      </c>
      <c r="P411" t="s">
        <v>6564</v>
      </c>
      <c r="Q411">
        <v>5</v>
      </c>
      <c r="R411">
        <v>2</v>
      </c>
      <c r="S411">
        <v>-0.18</v>
      </c>
      <c r="T411">
        <v>3.3</v>
      </c>
      <c r="U411">
        <v>411.59</v>
      </c>
      <c r="V411">
        <v>75.63</v>
      </c>
      <c r="W411">
        <v>4.76</v>
      </c>
      <c r="X411">
        <v>3.57</v>
      </c>
      <c r="Y411">
        <v>0.32</v>
      </c>
      <c r="Z411">
        <v>1</v>
      </c>
      <c r="AA411" t="s">
        <v>5529</v>
      </c>
      <c r="AB411">
        <v>0</v>
      </c>
      <c r="AC411">
        <v>12</v>
      </c>
      <c r="AD411">
        <v>4.9815</v>
      </c>
      <c r="AF411" t="s">
        <v>5534</v>
      </c>
      <c r="AI411">
        <v>0</v>
      </c>
      <c r="AJ411">
        <v>0</v>
      </c>
      <c r="AK411" t="s">
        <v>5551</v>
      </c>
      <c r="AL411" t="s">
        <v>5551</v>
      </c>
      <c r="AM411" t="s">
        <v>6856</v>
      </c>
    </row>
    <row r="412" spans="1:39">
      <c r="A412" t="s">
        <v>5892</v>
      </c>
      <c r="B412" t="s">
        <v>4965</v>
      </c>
      <c r="C412" t="s">
        <v>4967</v>
      </c>
      <c r="D412">
        <v>380</v>
      </c>
      <c r="E412" t="s">
        <v>4970</v>
      </c>
      <c r="F412">
        <v>6.42</v>
      </c>
      <c r="K412" t="s">
        <v>5283</v>
      </c>
      <c r="M412" t="s">
        <v>6123</v>
      </c>
      <c r="N412">
        <v>8</v>
      </c>
      <c r="O412" t="s">
        <v>6190</v>
      </c>
      <c r="P412" t="s">
        <v>6565</v>
      </c>
      <c r="Q412">
        <v>2</v>
      </c>
      <c r="R412">
        <v>1</v>
      </c>
      <c r="S412">
        <v>7.66</v>
      </c>
      <c r="T412">
        <v>7.85</v>
      </c>
      <c r="U412">
        <v>456.32</v>
      </c>
      <c r="V412">
        <v>33.37</v>
      </c>
      <c r="W412">
        <v>6.83</v>
      </c>
      <c r="X412">
        <v>7.66</v>
      </c>
      <c r="Y412">
        <v>0</v>
      </c>
      <c r="Z412">
        <v>4</v>
      </c>
      <c r="AA412" t="s">
        <v>5529</v>
      </c>
      <c r="AB412">
        <v>1</v>
      </c>
      <c r="AC412">
        <v>5</v>
      </c>
      <c r="AD412">
        <v>2.813833333333333</v>
      </c>
      <c r="AF412" t="s">
        <v>6792</v>
      </c>
      <c r="AI412">
        <v>0</v>
      </c>
      <c r="AJ412">
        <v>0</v>
      </c>
      <c r="AK412" t="s">
        <v>6805</v>
      </c>
      <c r="AL412" t="s">
        <v>6805</v>
      </c>
      <c r="AM412" t="s">
        <v>6856</v>
      </c>
    </row>
    <row r="413" spans="1:39">
      <c r="A413" t="s">
        <v>5893</v>
      </c>
      <c r="B413" t="s">
        <v>4965</v>
      </c>
      <c r="C413" t="s">
        <v>4967</v>
      </c>
      <c r="D413">
        <v>383.7</v>
      </c>
      <c r="E413" t="s">
        <v>4970</v>
      </c>
      <c r="F413">
        <v>6.42</v>
      </c>
      <c r="K413" t="s">
        <v>5283</v>
      </c>
      <c r="M413" t="s">
        <v>5291</v>
      </c>
      <c r="N413">
        <v>8</v>
      </c>
      <c r="O413" t="s">
        <v>5345</v>
      </c>
      <c r="P413" t="s">
        <v>6566</v>
      </c>
      <c r="Q413">
        <v>4</v>
      </c>
      <c r="R413">
        <v>2</v>
      </c>
      <c r="S413">
        <v>-1.14</v>
      </c>
      <c r="T413">
        <v>2.41</v>
      </c>
      <c r="U413">
        <v>359.45</v>
      </c>
      <c r="V413">
        <v>75.63</v>
      </c>
      <c r="W413">
        <v>3.63</v>
      </c>
      <c r="X413">
        <v>3.46</v>
      </c>
      <c r="Y413">
        <v>0.8100000000000001</v>
      </c>
      <c r="Z413">
        <v>2</v>
      </c>
      <c r="AA413" t="s">
        <v>5529</v>
      </c>
      <c r="AB413">
        <v>0</v>
      </c>
      <c r="AC413">
        <v>7</v>
      </c>
      <c r="AD413">
        <v>5.5</v>
      </c>
      <c r="AF413" t="s">
        <v>5534</v>
      </c>
      <c r="AI413">
        <v>0</v>
      </c>
      <c r="AJ413">
        <v>0</v>
      </c>
      <c r="AK413" t="s">
        <v>5551</v>
      </c>
      <c r="AL413" t="s">
        <v>5551</v>
      </c>
      <c r="AM413" t="s">
        <v>6856</v>
      </c>
    </row>
    <row r="414" spans="1:39">
      <c r="A414" t="s">
        <v>5894</v>
      </c>
      <c r="B414" t="s">
        <v>4965</v>
      </c>
      <c r="C414" t="s">
        <v>4967</v>
      </c>
      <c r="D414">
        <v>384</v>
      </c>
      <c r="E414" t="s">
        <v>4970</v>
      </c>
      <c r="F414">
        <v>6.42</v>
      </c>
      <c r="K414" t="s">
        <v>5283</v>
      </c>
      <c r="L414" t="s">
        <v>5284</v>
      </c>
      <c r="M414" t="s">
        <v>6147</v>
      </c>
      <c r="N414">
        <v>9</v>
      </c>
      <c r="O414" t="s">
        <v>6222</v>
      </c>
      <c r="P414" t="s">
        <v>6567</v>
      </c>
      <c r="Q414">
        <v>3</v>
      </c>
      <c r="R414">
        <v>1</v>
      </c>
      <c r="S414">
        <v>4.84</v>
      </c>
      <c r="T414">
        <v>8.449999999999999</v>
      </c>
      <c r="U414">
        <v>559.53</v>
      </c>
      <c r="V414">
        <v>46.53</v>
      </c>
      <c r="W414">
        <v>8.789999999999999</v>
      </c>
      <c r="X414">
        <v>3.21</v>
      </c>
      <c r="Y414">
        <v>0</v>
      </c>
      <c r="Z414">
        <v>5</v>
      </c>
      <c r="AA414" t="s">
        <v>5529</v>
      </c>
      <c r="AB414">
        <v>2</v>
      </c>
      <c r="AC414">
        <v>6</v>
      </c>
      <c r="AD414">
        <v>2.833333333333333</v>
      </c>
      <c r="AE414" t="s">
        <v>6787</v>
      </c>
      <c r="AF414" t="s">
        <v>5534</v>
      </c>
      <c r="AH414" t="s">
        <v>6793</v>
      </c>
      <c r="AI414">
        <v>0</v>
      </c>
      <c r="AJ414">
        <v>0</v>
      </c>
      <c r="AK414" t="s">
        <v>5559</v>
      </c>
      <c r="AL414" t="s">
        <v>5559</v>
      </c>
      <c r="AM414" t="s">
        <v>6856</v>
      </c>
    </row>
    <row r="415" spans="1:39">
      <c r="A415" t="s">
        <v>5894</v>
      </c>
      <c r="B415" t="s">
        <v>4965</v>
      </c>
      <c r="C415" t="s">
        <v>4967</v>
      </c>
      <c r="D415">
        <v>384</v>
      </c>
      <c r="E415" t="s">
        <v>4970</v>
      </c>
      <c r="F415">
        <v>6.42</v>
      </c>
      <c r="K415" t="s">
        <v>5283</v>
      </c>
      <c r="L415" t="s">
        <v>5284</v>
      </c>
      <c r="M415" t="s">
        <v>5286</v>
      </c>
      <c r="N415">
        <v>9</v>
      </c>
      <c r="O415" t="s">
        <v>6180</v>
      </c>
      <c r="P415" t="s">
        <v>6567</v>
      </c>
      <c r="Q415">
        <v>3</v>
      </c>
      <c r="R415">
        <v>1</v>
      </c>
      <c r="S415">
        <v>4.84</v>
      </c>
      <c r="T415">
        <v>8.449999999999999</v>
      </c>
      <c r="U415">
        <v>559.53</v>
      </c>
      <c r="V415">
        <v>46.53</v>
      </c>
      <c r="W415">
        <v>8.789999999999999</v>
      </c>
      <c r="X415">
        <v>3.21</v>
      </c>
      <c r="Y415">
        <v>0</v>
      </c>
      <c r="Z415">
        <v>5</v>
      </c>
      <c r="AA415" t="s">
        <v>5529</v>
      </c>
      <c r="AB415">
        <v>2</v>
      </c>
      <c r="AC415">
        <v>6</v>
      </c>
      <c r="AD415">
        <v>2.833333333333333</v>
      </c>
      <c r="AE415" t="s">
        <v>6787</v>
      </c>
      <c r="AF415" t="s">
        <v>5534</v>
      </c>
      <c r="AH415" t="s">
        <v>6793</v>
      </c>
      <c r="AI415">
        <v>0</v>
      </c>
      <c r="AJ415">
        <v>0</v>
      </c>
      <c r="AK415" t="s">
        <v>6797</v>
      </c>
      <c r="AL415" t="s">
        <v>6797</v>
      </c>
      <c r="AM415" t="s">
        <v>6856</v>
      </c>
    </row>
    <row r="416" spans="1:39">
      <c r="A416" t="s">
        <v>5895</v>
      </c>
      <c r="B416" t="s">
        <v>4965</v>
      </c>
      <c r="C416" t="s">
        <v>4967</v>
      </c>
      <c r="D416">
        <v>384</v>
      </c>
      <c r="E416" t="s">
        <v>4970</v>
      </c>
      <c r="F416">
        <v>6.42</v>
      </c>
      <c r="K416" t="s">
        <v>5283</v>
      </c>
      <c r="M416" t="s">
        <v>6122</v>
      </c>
      <c r="N416">
        <v>8</v>
      </c>
      <c r="O416" t="s">
        <v>6188</v>
      </c>
      <c r="P416" t="s">
        <v>6568</v>
      </c>
      <c r="Q416">
        <v>2</v>
      </c>
      <c r="R416">
        <v>1</v>
      </c>
      <c r="S416">
        <v>8.26</v>
      </c>
      <c r="T416">
        <v>9.33</v>
      </c>
      <c r="U416">
        <v>563.11</v>
      </c>
      <c r="V416">
        <v>20.23</v>
      </c>
      <c r="W416">
        <v>8.869999999999999</v>
      </c>
      <c r="X416">
        <v>6.36</v>
      </c>
      <c r="Y416">
        <v>0</v>
      </c>
      <c r="Z416">
        <v>5</v>
      </c>
      <c r="AA416" t="s">
        <v>5529</v>
      </c>
      <c r="AB416">
        <v>2</v>
      </c>
      <c r="AC416">
        <v>1</v>
      </c>
      <c r="AD416">
        <v>1.844833333333334</v>
      </c>
      <c r="AF416" t="s">
        <v>5534</v>
      </c>
      <c r="AI416">
        <v>0</v>
      </c>
      <c r="AJ416">
        <v>0</v>
      </c>
      <c r="AK416" t="s">
        <v>6803</v>
      </c>
      <c r="AL416" t="s">
        <v>6803</v>
      </c>
      <c r="AM416" t="s">
        <v>6856</v>
      </c>
    </row>
    <row r="417" spans="1:39">
      <c r="A417" t="s">
        <v>5896</v>
      </c>
      <c r="B417" t="s">
        <v>4965</v>
      </c>
      <c r="C417" t="s">
        <v>4967</v>
      </c>
      <c r="D417">
        <v>385.7</v>
      </c>
      <c r="E417" t="s">
        <v>4970</v>
      </c>
      <c r="F417">
        <v>6.41</v>
      </c>
      <c r="K417" t="s">
        <v>5283</v>
      </c>
      <c r="M417" t="s">
        <v>5291</v>
      </c>
      <c r="N417">
        <v>8</v>
      </c>
      <c r="O417" t="s">
        <v>5345</v>
      </c>
      <c r="P417" t="s">
        <v>6569</v>
      </c>
      <c r="Q417">
        <v>5</v>
      </c>
      <c r="R417">
        <v>2</v>
      </c>
      <c r="S417">
        <v>-2.08</v>
      </c>
      <c r="T417">
        <v>1.46</v>
      </c>
      <c r="U417">
        <v>381.52</v>
      </c>
      <c r="V417">
        <v>75.63</v>
      </c>
      <c r="W417">
        <v>3.52</v>
      </c>
      <c r="X417">
        <v>3.45</v>
      </c>
      <c r="Y417">
        <v>0.36</v>
      </c>
      <c r="Z417">
        <v>1</v>
      </c>
      <c r="AA417" t="s">
        <v>5529</v>
      </c>
      <c r="AB417">
        <v>0</v>
      </c>
      <c r="AC417">
        <v>5</v>
      </c>
      <c r="AD417">
        <v>5.346285714285715</v>
      </c>
      <c r="AF417" t="s">
        <v>5534</v>
      </c>
      <c r="AI417">
        <v>0</v>
      </c>
      <c r="AJ417">
        <v>0</v>
      </c>
      <c r="AK417" t="s">
        <v>5551</v>
      </c>
      <c r="AL417" t="s">
        <v>5551</v>
      </c>
      <c r="AM417" t="s">
        <v>6856</v>
      </c>
    </row>
    <row r="418" spans="1:39">
      <c r="A418" t="s">
        <v>5897</v>
      </c>
      <c r="B418" t="s">
        <v>4965</v>
      </c>
      <c r="C418" t="s">
        <v>4967</v>
      </c>
      <c r="D418">
        <v>386</v>
      </c>
      <c r="E418" t="s">
        <v>4970</v>
      </c>
      <c r="F418">
        <v>6.41</v>
      </c>
      <c r="K418" t="s">
        <v>5283</v>
      </c>
      <c r="M418" t="s">
        <v>6122</v>
      </c>
      <c r="N418">
        <v>8</v>
      </c>
      <c r="O418" t="s">
        <v>6188</v>
      </c>
      <c r="P418" t="s">
        <v>6570</v>
      </c>
      <c r="Q418">
        <v>3</v>
      </c>
      <c r="R418">
        <v>1</v>
      </c>
      <c r="S418">
        <v>5.17</v>
      </c>
      <c r="T418">
        <v>8.85</v>
      </c>
      <c r="U418">
        <v>621.14</v>
      </c>
      <c r="V418">
        <v>46.53</v>
      </c>
      <c r="W418">
        <v>8.630000000000001</v>
      </c>
      <c r="X418">
        <v>2.89</v>
      </c>
      <c r="Y418">
        <v>0</v>
      </c>
      <c r="Z418">
        <v>5</v>
      </c>
      <c r="AA418" t="s">
        <v>5529</v>
      </c>
      <c r="AB418">
        <v>2</v>
      </c>
      <c r="AC418">
        <v>4</v>
      </c>
      <c r="AD418">
        <v>2.833333333333333</v>
      </c>
      <c r="AF418" t="s">
        <v>5534</v>
      </c>
      <c r="AI418">
        <v>0</v>
      </c>
      <c r="AJ418">
        <v>0</v>
      </c>
      <c r="AK418" t="s">
        <v>6803</v>
      </c>
      <c r="AL418" t="s">
        <v>6803</v>
      </c>
      <c r="AM418" t="s">
        <v>6856</v>
      </c>
    </row>
    <row r="419" spans="1:39">
      <c r="A419" t="s">
        <v>5898</v>
      </c>
      <c r="B419" t="s">
        <v>4965</v>
      </c>
      <c r="C419" t="s">
        <v>4967</v>
      </c>
      <c r="D419">
        <v>388</v>
      </c>
      <c r="E419" t="s">
        <v>4970</v>
      </c>
      <c r="F419">
        <v>6.41</v>
      </c>
      <c r="K419" t="s">
        <v>5283</v>
      </c>
      <c r="L419" t="s">
        <v>5284</v>
      </c>
      <c r="M419" t="s">
        <v>5299</v>
      </c>
      <c r="N419">
        <v>9</v>
      </c>
      <c r="O419" t="s">
        <v>5347</v>
      </c>
      <c r="P419" t="s">
        <v>6571</v>
      </c>
      <c r="Q419">
        <v>5</v>
      </c>
      <c r="R419">
        <v>2</v>
      </c>
      <c r="S419">
        <v>1.7</v>
      </c>
      <c r="T419">
        <v>5.84</v>
      </c>
      <c r="U419">
        <v>415.43</v>
      </c>
      <c r="V419">
        <v>100.63</v>
      </c>
      <c r="W419">
        <v>5.77</v>
      </c>
      <c r="X419">
        <v>3.08</v>
      </c>
      <c r="Y419">
        <v>0.9399999999999999</v>
      </c>
      <c r="Z419">
        <v>5</v>
      </c>
      <c r="AA419" t="s">
        <v>5529</v>
      </c>
      <c r="AB419">
        <v>1</v>
      </c>
      <c r="AC419">
        <v>4</v>
      </c>
      <c r="AD419">
        <v>3.749738095238095</v>
      </c>
      <c r="AF419" t="s">
        <v>5534</v>
      </c>
      <c r="AI419">
        <v>0</v>
      </c>
      <c r="AJ419">
        <v>0</v>
      </c>
      <c r="AK419" t="s">
        <v>5553</v>
      </c>
      <c r="AL419" t="s">
        <v>5553</v>
      </c>
      <c r="AM419" t="s">
        <v>6856</v>
      </c>
    </row>
    <row r="420" spans="1:39">
      <c r="A420" t="s">
        <v>5897</v>
      </c>
      <c r="B420" t="s">
        <v>4965</v>
      </c>
      <c r="C420" t="s">
        <v>4967</v>
      </c>
      <c r="D420">
        <v>390</v>
      </c>
      <c r="E420" t="s">
        <v>4970</v>
      </c>
      <c r="F420">
        <v>6.41</v>
      </c>
      <c r="K420" t="s">
        <v>5283</v>
      </c>
      <c r="M420" t="s">
        <v>6148</v>
      </c>
      <c r="N420">
        <v>8</v>
      </c>
      <c r="O420" t="s">
        <v>6223</v>
      </c>
      <c r="P420" t="s">
        <v>6570</v>
      </c>
      <c r="Q420">
        <v>3</v>
      </c>
      <c r="R420">
        <v>1</v>
      </c>
      <c r="S420">
        <v>5.17</v>
      </c>
      <c r="T420">
        <v>8.85</v>
      </c>
      <c r="U420">
        <v>621.14</v>
      </c>
      <c r="V420">
        <v>46.53</v>
      </c>
      <c r="W420">
        <v>8.630000000000001</v>
      </c>
      <c r="X420">
        <v>2.89</v>
      </c>
      <c r="Y420">
        <v>0</v>
      </c>
      <c r="Z420">
        <v>5</v>
      </c>
      <c r="AA420" t="s">
        <v>5529</v>
      </c>
      <c r="AB420">
        <v>2</v>
      </c>
      <c r="AC420">
        <v>4</v>
      </c>
      <c r="AD420">
        <v>2.833333333333333</v>
      </c>
      <c r="AF420" t="s">
        <v>5534</v>
      </c>
      <c r="AI420">
        <v>0</v>
      </c>
      <c r="AJ420">
        <v>0</v>
      </c>
      <c r="AK420" t="s">
        <v>6803</v>
      </c>
      <c r="AL420" t="s">
        <v>6803</v>
      </c>
      <c r="AM420" t="s">
        <v>6856</v>
      </c>
    </row>
    <row r="421" spans="1:39">
      <c r="A421" t="s">
        <v>5899</v>
      </c>
      <c r="B421" t="s">
        <v>4965</v>
      </c>
      <c r="C421" t="s">
        <v>4967</v>
      </c>
      <c r="D421">
        <v>390</v>
      </c>
      <c r="E421" t="s">
        <v>4970</v>
      </c>
      <c r="F421">
        <v>6.41</v>
      </c>
      <c r="K421" t="s">
        <v>5283</v>
      </c>
      <c r="M421" t="s">
        <v>6126</v>
      </c>
      <c r="N421">
        <v>8</v>
      </c>
      <c r="O421" t="s">
        <v>6195</v>
      </c>
      <c r="P421" t="s">
        <v>6572</v>
      </c>
      <c r="Q421">
        <v>5</v>
      </c>
      <c r="R421">
        <v>5</v>
      </c>
      <c r="S421">
        <v>-5.82</v>
      </c>
      <c r="T421">
        <v>1.77</v>
      </c>
      <c r="U421">
        <v>558.3099999999999</v>
      </c>
      <c r="V421">
        <v>178.66</v>
      </c>
      <c r="W421">
        <v>3.17</v>
      </c>
      <c r="X421">
        <v>0.76</v>
      </c>
      <c r="Y421">
        <v>0</v>
      </c>
      <c r="Z421">
        <v>2</v>
      </c>
      <c r="AA421" t="s">
        <v>5529</v>
      </c>
      <c r="AB421">
        <v>1</v>
      </c>
      <c r="AC421">
        <v>10</v>
      </c>
      <c r="AD421">
        <v>3</v>
      </c>
      <c r="AF421" t="s">
        <v>5534</v>
      </c>
      <c r="AI421">
        <v>0</v>
      </c>
      <c r="AJ421">
        <v>0</v>
      </c>
      <c r="AK421" t="s">
        <v>6808</v>
      </c>
      <c r="AL421" t="s">
        <v>6808</v>
      </c>
      <c r="AM421" t="s">
        <v>6856</v>
      </c>
    </row>
    <row r="422" spans="1:39">
      <c r="A422" t="s">
        <v>5900</v>
      </c>
      <c r="B422" t="s">
        <v>4965</v>
      </c>
      <c r="C422" t="s">
        <v>4967</v>
      </c>
      <c r="D422">
        <v>395</v>
      </c>
      <c r="E422" t="s">
        <v>4970</v>
      </c>
      <c r="F422">
        <v>6.4</v>
      </c>
      <c r="K422" t="s">
        <v>5283</v>
      </c>
      <c r="L422" t="s">
        <v>5284</v>
      </c>
      <c r="M422" t="s">
        <v>5299</v>
      </c>
      <c r="N422">
        <v>9</v>
      </c>
      <c r="O422" t="s">
        <v>5347</v>
      </c>
      <c r="P422" t="s">
        <v>6573</v>
      </c>
      <c r="Q422">
        <v>4</v>
      </c>
      <c r="R422">
        <v>1</v>
      </c>
      <c r="S422">
        <v>4.64</v>
      </c>
      <c r="T422">
        <v>7.76</v>
      </c>
      <c r="U422">
        <v>497.31</v>
      </c>
      <c r="V422">
        <v>63.33</v>
      </c>
      <c r="W422">
        <v>6.68</v>
      </c>
      <c r="X422">
        <v>3.08</v>
      </c>
      <c r="Y422">
        <v>1.01</v>
      </c>
      <c r="Z422">
        <v>5</v>
      </c>
      <c r="AA422" t="s">
        <v>5529</v>
      </c>
      <c r="AB422">
        <v>1</v>
      </c>
      <c r="AC422">
        <v>3</v>
      </c>
      <c r="AD422">
        <v>2.852547619047619</v>
      </c>
      <c r="AF422" t="s">
        <v>5534</v>
      </c>
      <c r="AI422">
        <v>0</v>
      </c>
      <c r="AJ422">
        <v>0</v>
      </c>
      <c r="AK422" t="s">
        <v>5553</v>
      </c>
      <c r="AL422" t="s">
        <v>5553</v>
      </c>
      <c r="AM422" t="s">
        <v>6856</v>
      </c>
    </row>
    <row r="423" spans="1:39">
      <c r="A423" t="s">
        <v>5901</v>
      </c>
      <c r="B423" t="s">
        <v>4965</v>
      </c>
      <c r="C423" t="s">
        <v>4967</v>
      </c>
      <c r="D423">
        <v>398.11</v>
      </c>
      <c r="E423" t="s">
        <v>4970</v>
      </c>
      <c r="F423">
        <v>6.4</v>
      </c>
      <c r="K423" t="s">
        <v>5283</v>
      </c>
      <c r="L423" t="s">
        <v>5284</v>
      </c>
      <c r="M423" t="s">
        <v>6124</v>
      </c>
      <c r="N423">
        <v>9</v>
      </c>
      <c r="O423" t="s">
        <v>6191</v>
      </c>
      <c r="P423" t="s">
        <v>6574</v>
      </c>
      <c r="Q423">
        <v>3</v>
      </c>
      <c r="R423">
        <v>1</v>
      </c>
      <c r="S423">
        <v>3.96</v>
      </c>
      <c r="T423">
        <v>7.67</v>
      </c>
      <c r="U423">
        <v>510.59</v>
      </c>
      <c r="V423">
        <v>59.67</v>
      </c>
      <c r="W423">
        <v>8.56</v>
      </c>
      <c r="X423">
        <v>2.67</v>
      </c>
      <c r="Y423">
        <v>0</v>
      </c>
      <c r="Z423">
        <v>6</v>
      </c>
      <c r="AA423" t="s">
        <v>5529</v>
      </c>
      <c r="AB423">
        <v>2</v>
      </c>
      <c r="AC423">
        <v>8</v>
      </c>
      <c r="AD423">
        <v>2.853333333333333</v>
      </c>
      <c r="AF423" t="s">
        <v>5534</v>
      </c>
      <c r="AI423">
        <v>0</v>
      </c>
      <c r="AJ423">
        <v>0</v>
      </c>
      <c r="AK423" t="s">
        <v>6806</v>
      </c>
      <c r="AL423" t="s">
        <v>6806</v>
      </c>
      <c r="AM423" t="s">
        <v>6856</v>
      </c>
    </row>
    <row r="424" spans="1:39">
      <c r="A424" t="s">
        <v>5902</v>
      </c>
      <c r="B424" t="s">
        <v>4965</v>
      </c>
      <c r="C424" t="s">
        <v>4967</v>
      </c>
      <c r="D424">
        <v>400</v>
      </c>
      <c r="E424" t="s">
        <v>4970</v>
      </c>
      <c r="F424">
        <v>6.4</v>
      </c>
      <c r="K424" t="s">
        <v>5283</v>
      </c>
      <c r="L424" t="s">
        <v>5284</v>
      </c>
      <c r="M424" t="s">
        <v>6149</v>
      </c>
      <c r="N424">
        <v>9</v>
      </c>
      <c r="O424" t="s">
        <v>6224</v>
      </c>
      <c r="P424" t="s">
        <v>6575</v>
      </c>
      <c r="Q424">
        <v>6</v>
      </c>
      <c r="R424">
        <v>4</v>
      </c>
      <c r="S424">
        <v>5.34</v>
      </c>
      <c r="T424">
        <v>6.14</v>
      </c>
      <c r="U424">
        <v>422.48</v>
      </c>
      <c r="V424">
        <v>111.13</v>
      </c>
      <c r="W424">
        <v>5.3</v>
      </c>
      <c r="X424">
        <v>6.87</v>
      </c>
      <c r="Y424">
        <v>0</v>
      </c>
      <c r="Z424">
        <v>3</v>
      </c>
      <c r="AA424" t="s">
        <v>5529</v>
      </c>
      <c r="AB424">
        <v>1</v>
      </c>
      <c r="AC424">
        <v>5</v>
      </c>
      <c r="AD424">
        <v>1.849380952380952</v>
      </c>
      <c r="AF424" t="s">
        <v>6792</v>
      </c>
      <c r="AI424">
        <v>0</v>
      </c>
      <c r="AJ424">
        <v>0</v>
      </c>
      <c r="AK424" t="s">
        <v>6827</v>
      </c>
      <c r="AL424" t="s">
        <v>6827</v>
      </c>
      <c r="AM424" t="s">
        <v>6856</v>
      </c>
    </row>
    <row r="425" spans="1:39">
      <c r="A425" t="s">
        <v>5901</v>
      </c>
      <c r="B425" t="s">
        <v>4965</v>
      </c>
      <c r="C425" t="s">
        <v>4967</v>
      </c>
      <c r="D425">
        <v>400</v>
      </c>
      <c r="E425" t="s">
        <v>4970</v>
      </c>
      <c r="F425">
        <v>6.4</v>
      </c>
      <c r="K425" t="s">
        <v>5283</v>
      </c>
      <c r="M425" t="s">
        <v>6123</v>
      </c>
      <c r="N425">
        <v>8</v>
      </c>
      <c r="O425" t="s">
        <v>6190</v>
      </c>
      <c r="P425" t="s">
        <v>6574</v>
      </c>
      <c r="Q425">
        <v>3</v>
      </c>
      <c r="R425">
        <v>1</v>
      </c>
      <c r="S425">
        <v>3.96</v>
      </c>
      <c r="T425">
        <v>7.67</v>
      </c>
      <c r="U425">
        <v>510.59</v>
      </c>
      <c r="V425">
        <v>59.67</v>
      </c>
      <c r="W425">
        <v>8.56</v>
      </c>
      <c r="X425">
        <v>2.67</v>
      </c>
      <c r="Y425">
        <v>0</v>
      </c>
      <c r="Z425">
        <v>6</v>
      </c>
      <c r="AA425" t="s">
        <v>5529</v>
      </c>
      <c r="AB425">
        <v>2</v>
      </c>
      <c r="AC425">
        <v>8</v>
      </c>
      <c r="AD425">
        <v>2.853333333333333</v>
      </c>
      <c r="AF425" t="s">
        <v>5534</v>
      </c>
      <c r="AI425">
        <v>0</v>
      </c>
      <c r="AJ425">
        <v>0</v>
      </c>
      <c r="AK425" t="s">
        <v>6805</v>
      </c>
      <c r="AL425" t="s">
        <v>6805</v>
      </c>
      <c r="AM425" t="s">
        <v>6856</v>
      </c>
    </row>
    <row r="426" spans="1:39">
      <c r="A426" t="s">
        <v>5903</v>
      </c>
      <c r="B426" t="s">
        <v>4965</v>
      </c>
      <c r="C426" t="s">
        <v>4967</v>
      </c>
      <c r="D426">
        <v>400</v>
      </c>
      <c r="E426" t="s">
        <v>4970</v>
      </c>
      <c r="F426">
        <v>6.4</v>
      </c>
      <c r="K426" t="s">
        <v>5283</v>
      </c>
      <c r="M426" t="s">
        <v>6121</v>
      </c>
      <c r="N426">
        <v>8</v>
      </c>
      <c r="O426" t="s">
        <v>6193</v>
      </c>
      <c r="P426" t="s">
        <v>6576</v>
      </c>
      <c r="Q426">
        <v>8</v>
      </c>
      <c r="R426">
        <v>3</v>
      </c>
      <c r="S426">
        <v>1.59</v>
      </c>
      <c r="T426">
        <v>3.58</v>
      </c>
      <c r="U426">
        <v>528.62</v>
      </c>
      <c r="V426">
        <v>140.63</v>
      </c>
      <c r="W426">
        <v>4.33</v>
      </c>
      <c r="X426">
        <v>4.03</v>
      </c>
      <c r="Y426">
        <v>4.96</v>
      </c>
      <c r="Z426">
        <v>5</v>
      </c>
      <c r="AA426" t="s">
        <v>5529</v>
      </c>
      <c r="AB426">
        <v>1</v>
      </c>
      <c r="AC426">
        <v>6</v>
      </c>
      <c r="AD426">
        <v>2.876666666666667</v>
      </c>
      <c r="AF426" t="s">
        <v>5534</v>
      </c>
      <c r="AI426">
        <v>0</v>
      </c>
      <c r="AJ426">
        <v>0</v>
      </c>
      <c r="AK426" t="s">
        <v>6807</v>
      </c>
      <c r="AL426" t="s">
        <v>6807</v>
      </c>
      <c r="AM426" t="s">
        <v>6856</v>
      </c>
    </row>
    <row r="427" spans="1:39">
      <c r="A427" t="s">
        <v>5904</v>
      </c>
      <c r="B427" t="s">
        <v>4965</v>
      </c>
      <c r="C427" t="s">
        <v>4967</v>
      </c>
      <c r="D427">
        <v>400</v>
      </c>
      <c r="E427" t="s">
        <v>4970</v>
      </c>
      <c r="F427">
        <v>6.4</v>
      </c>
      <c r="K427" t="s">
        <v>5283</v>
      </c>
      <c r="L427" t="s">
        <v>5284</v>
      </c>
      <c r="M427" t="s">
        <v>6143</v>
      </c>
      <c r="N427">
        <v>9</v>
      </c>
      <c r="O427" t="s">
        <v>6217</v>
      </c>
      <c r="P427" t="s">
        <v>6577</v>
      </c>
      <c r="Q427">
        <v>4</v>
      </c>
      <c r="R427">
        <v>1</v>
      </c>
      <c r="S427">
        <v>3.08</v>
      </c>
      <c r="T427">
        <v>5.88</v>
      </c>
      <c r="U427">
        <v>350.5</v>
      </c>
      <c r="V427">
        <v>63.6</v>
      </c>
      <c r="W427">
        <v>5.92</v>
      </c>
      <c r="X427">
        <v>4.5</v>
      </c>
      <c r="Y427">
        <v>0</v>
      </c>
      <c r="Z427">
        <v>0</v>
      </c>
      <c r="AA427" t="s">
        <v>5529</v>
      </c>
      <c r="AB427">
        <v>1</v>
      </c>
      <c r="AC427">
        <v>15</v>
      </c>
      <c r="AD427">
        <v>4.293333333333333</v>
      </c>
      <c r="AF427" t="s">
        <v>5534</v>
      </c>
      <c r="AI427">
        <v>0</v>
      </c>
      <c r="AJ427">
        <v>0</v>
      </c>
      <c r="AK427" t="s">
        <v>6823</v>
      </c>
      <c r="AL427" t="s">
        <v>6823</v>
      </c>
      <c r="AM427" t="s">
        <v>6856</v>
      </c>
    </row>
    <row r="428" spans="1:39">
      <c r="A428" t="s">
        <v>5905</v>
      </c>
      <c r="B428" t="s">
        <v>4965</v>
      </c>
      <c r="C428" t="s">
        <v>4967</v>
      </c>
      <c r="D428">
        <v>400</v>
      </c>
      <c r="E428" t="s">
        <v>4970</v>
      </c>
      <c r="F428">
        <v>6.4</v>
      </c>
      <c r="K428" t="s">
        <v>5283</v>
      </c>
      <c r="L428" t="s">
        <v>5284</v>
      </c>
      <c r="M428" t="s">
        <v>6143</v>
      </c>
      <c r="N428">
        <v>9</v>
      </c>
      <c r="O428" t="s">
        <v>6217</v>
      </c>
      <c r="P428" t="s">
        <v>6578</v>
      </c>
      <c r="Q428">
        <v>7</v>
      </c>
      <c r="R428">
        <v>1</v>
      </c>
      <c r="S428">
        <v>1.5</v>
      </c>
      <c r="T428">
        <v>5</v>
      </c>
      <c r="U428">
        <v>446.61</v>
      </c>
      <c r="V428">
        <v>106.97</v>
      </c>
      <c r="W428">
        <v>4.75</v>
      </c>
      <c r="X428">
        <v>1.31</v>
      </c>
      <c r="Y428">
        <v>0</v>
      </c>
      <c r="Z428">
        <v>0</v>
      </c>
      <c r="AA428" t="s">
        <v>5529</v>
      </c>
      <c r="AB428">
        <v>0</v>
      </c>
      <c r="AC428">
        <v>18</v>
      </c>
      <c r="AD428">
        <v>3.649023809523809</v>
      </c>
      <c r="AF428" t="s">
        <v>5534</v>
      </c>
      <c r="AI428">
        <v>0</v>
      </c>
      <c r="AJ428">
        <v>0</v>
      </c>
      <c r="AK428" t="s">
        <v>6823</v>
      </c>
      <c r="AL428" t="s">
        <v>6823</v>
      </c>
      <c r="AM428" t="s">
        <v>6856</v>
      </c>
    </row>
    <row r="429" spans="1:39">
      <c r="A429" t="s">
        <v>5906</v>
      </c>
      <c r="B429" t="s">
        <v>4965</v>
      </c>
      <c r="C429" t="s">
        <v>4967</v>
      </c>
      <c r="D429">
        <v>400</v>
      </c>
      <c r="E429" t="s">
        <v>4970</v>
      </c>
      <c r="F429">
        <v>6.4</v>
      </c>
      <c r="K429" t="s">
        <v>5283</v>
      </c>
      <c r="L429" t="s">
        <v>5284</v>
      </c>
      <c r="M429" t="s">
        <v>6143</v>
      </c>
      <c r="N429">
        <v>9</v>
      </c>
      <c r="O429" t="s">
        <v>6217</v>
      </c>
      <c r="P429" t="s">
        <v>6579</v>
      </c>
      <c r="Q429">
        <v>6</v>
      </c>
      <c r="R429">
        <v>1</v>
      </c>
      <c r="S429">
        <v>1.53</v>
      </c>
      <c r="T429">
        <v>5.03</v>
      </c>
      <c r="U429">
        <v>410.55</v>
      </c>
      <c r="V429">
        <v>89.90000000000001</v>
      </c>
      <c r="W429">
        <v>5.34</v>
      </c>
      <c r="X429">
        <v>1.69</v>
      </c>
      <c r="Y429">
        <v>0</v>
      </c>
      <c r="Z429">
        <v>0</v>
      </c>
      <c r="AA429" t="s">
        <v>5529</v>
      </c>
      <c r="AB429">
        <v>1</v>
      </c>
      <c r="AC429">
        <v>17</v>
      </c>
      <c r="AD429">
        <v>4.472261904761904</v>
      </c>
      <c r="AF429" t="s">
        <v>5534</v>
      </c>
      <c r="AI429">
        <v>0</v>
      </c>
      <c r="AJ429">
        <v>0</v>
      </c>
      <c r="AK429" t="s">
        <v>6823</v>
      </c>
      <c r="AL429" t="s">
        <v>6823</v>
      </c>
      <c r="AM429" t="s">
        <v>6856</v>
      </c>
    </row>
    <row r="430" spans="1:39">
      <c r="A430" t="s">
        <v>5894</v>
      </c>
      <c r="B430" t="s">
        <v>4965</v>
      </c>
      <c r="C430" t="s">
        <v>4967</v>
      </c>
      <c r="D430">
        <v>410</v>
      </c>
      <c r="E430" t="s">
        <v>4970</v>
      </c>
      <c r="F430">
        <v>6.39</v>
      </c>
      <c r="K430" t="s">
        <v>5283</v>
      </c>
      <c r="M430" t="s">
        <v>6150</v>
      </c>
      <c r="N430">
        <v>8</v>
      </c>
      <c r="O430" t="s">
        <v>6225</v>
      </c>
      <c r="P430" t="s">
        <v>6567</v>
      </c>
      <c r="Q430">
        <v>3</v>
      </c>
      <c r="R430">
        <v>1</v>
      </c>
      <c r="S430">
        <v>4.84</v>
      </c>
      <c r="T430">
        <v>8.449999999999999</v>
      </c>
      <c r="U430">
        <v>559.53</v>
      </c>
      <c r="V430">
        <v>46.53</v>
      </c>
      <c r="W430">
        <v>8.789999999999999</v>
      </c>
      <c r="X430">
        <v>3.21</v>
      </c>
      <c r="Y430">
        <v>0</v>
      </c>
      <c r="Z430">
        <v>5</v>
      </c>
      <c r="AA430" t="s">
        <v>5529</v>
      </c>
      <c r="AB430">
        <v>2</v>
      </c>
      <c r="AC430">
        <v>6</v>
      </c>
      <c r="AD430">
        <v>2.833333333333333</v>
      </c>
      <c r="AE430" t="s">
        <v>6787</v>
      </c>
      <c r="AF430" t="s">
        <v>5534</v>
      </c>
      <c r="AH430" t="s">
        <v>6793</v>
      </c>
      <c r="AI430">
        <v>0</v>
      </c>
      <c r="AJ430">
        <v>0</v>
      </c>
      <c r="AK430" t="s">
        <v>6828</v>
      </c>
      <c r="AL430" t="s">
        <v>6828</v>
      </c>
      <c r="AM430" t="s">
        <v>6856</v>
      </c>
    </row>
    <row r="431" spans="1:39">
      <c r="A431" t="s">
        <v>5907</v>
      </c>
      <c r="B431" t="s">
        <v>4965</v>
      </c>
      <c r="C431" t="s">
        <v>4967</v>
      </c>
      <c r="D431">
        <v>410</v>
      </c>
      <c r="E431" t="s">
        <v>4970</v>
      </c>
      <c r="F431">
        <v>6.39</v>
      </c>
      <c r="K431" t="s">
        <v>5283</v>
      </c>
      <c r="M431" t="s">
        <v>5291</v>
      </c>
      <c r="N431">
        <v>8</v>
      </c>
      <c r="O431" t="s">
        <v>6220</v>
      </c>
      <c r="P431" t="s">
        <v>6580</v>
      </c>
      <c r="Q431">
        <v>5</v>
      </c>
      <c r="R431">
        <v>3</v>
      </c>
      <c r="S431">
        <v>6.91</v>
      </c>
      <c r="T431">
        <v>10.03</v>
      </c>
      <c r="U431">
        <v>503.71</v>
      </c>
      <c r="V431">
        <v>112.15</v>
      </c>
      <c r="W431">
        <v>7.87</v>
      </c>
      <c r="X431">
        <v>3.43</v>
      </c>
      <c r="Y431">
        <v>0</v>
      </c>
      <c r="Z431">
        <v>2</v>
      </c>
      <c r="AA431" t="s">
        <v>5529</v>
      </c>
      <c r="AB431">
        <v>2</v>
      </c>
      <c r="AC431">
        <v>20</v>
      </c>
      <c r="AD431">
        <v>1.428333333333333</v>
      </c>
      <c r="AF431" t="s">
        <v>5534</v>
      </c>
      <c r="AI431">
        <v>0</v>
      </c>
      <c r="AJ431">
        <v>0</v>
      </c>
      <c r="AK431" t="s">
        <v>6825</v>
      </c>
      <c r="AL431" t="s">
        <v>6825</v>
      </c>
      <c r="AM431" t="s">
        <v>6856</v>
      </c>
    </row>
    <row r="432" spans="1:39">
      <c r="A432" t="s">
        <v>5908</v>
      </c>
      <c r="B432" t="s">
        <v>4965</v>
      </c>
      <c r="C432" t="s">
        <v>4967</v>
      </c>
      <c r="D432">
        <v>410</v>
      </c>
      <c r="E432" t="s">
        <v>4970</v>
      </c>
      <c r="F432">
        <v>6.39</v>
      </c>
      <c r="K432" t="s">
        <v>5283</v>
      </c>
      <c r="M432" t="s">
        <v>6123</v>
      </c>
      <c r="N432">
        <v>8</v>
      </c>
      <c r="O432" t="s">
        <v>6190</v>
      </c>
      <c r="P432" t="s">
        <v>6581</v>
      </c>
      <c r="Q432">
        <v>3</v>
      </c>
      <c r="R432">
        <v>1</v>
      </c>
      <c r="S432">
        <v>4.83</v>
      </c>
      <c r="T432">
        <v>8.460000000000001</v>
      </c>
      <c r="U432">
        <v>538.64</v>
      </c>
      <c r="V432">
        <v>59.67</v>
      </c>
      <c r="W432">
        <v>8.74</v>
      </c>
      <c r="X432">
        <v>3.16</v>
      </c>
      <c r="Y432">
        <v>0</v>
      </c>
      <c r="Z432">
        <v>6</v>
      </c>
      <c r="AA432" t="s">
        <v>5529</v>
      </c>
      <c r="AB432">
        <v>2</v>
      </c>
      <c r="AC432">
        <v>9</v>
      </c>
      <c r="AD432">
        <v>2.833333333333333</v>
      </c>
      <c r="AF432" t="s">
        <v>5534</v>
      </c>
      <c r="AI432">
        <v>0</v>
      </c>
      <c r="AJ432">
        <v>0</v>
      </c>
      <c r="AK432" t="s">
        <v>6805</v>
      </c>
      <c r="AL432" t="s">
        <v>6805</v>
      </c>
      <c r="AM432" t="s">
        <v>6856</v>
      </c>
    </row>
    <row r="433" spans="1:39">
      <c r="A433" t="s">
        <v>5909</v>
      </c>
      <c r="B433" t="s">
        <v>4965</v>
      </c>
      <c r="C433" t="s">
        <v>4967</v>
      </c>
      <c r="D433">
        <v>410</v>
      </c>
      <c r="E433" t="s">
        <v>4970</v>
      </c>
      <c r="F433">
        <v>6.39</v>
      </c>
      <c r="K433" t="s">
        <v>5283</v>
      </c>
      <c r="M433" t="s">
        <v>6121</v>
      </c>
      <c r="N433">
        <v>8</v>
      </c>
      <c r="O433" t="s">
        <v>6193</v>
      </c>
      <c r="P433" t="s">
        <v>6582</v>
      </c>
      <c r="Q433">
        <v>7</v>
      </c>
      <c r="R433">
        <v>3</v>
      </c>
      <c r="S433">
        <v>2.18</v>
      </c>
      <c r="T433">
        <v>4.14</v>
      </c>
      <c r="U433">
        <v>538.05</v>
      </c>
      <c r="V433">
        <v>116.84</v>
      </c>
      <c r="W433">
        <v>5.11</v>
      </c>
      <c r="X433">
        <v>4.34</v>
      </c>
      <c r="Y433">
        <v>4.16</v>
      </c>
      <c r="Z433">
        <v>5</v>
      </c>
      <c r="AA433" t="s">
        <v>5529</v>
      </c>
      <c r="AB433">
        <v>2</v>
      </c>
      <c r="AC433">
        <v>6</v>
      </c>
      <c r="AD433">
        <v>2.612</v>
      </c>
      <c r="AF433" t="s">
        <v>5534</v>
      </c>
      <c r="AI433">
        <v>0</v>
      </c>
      <c r="AJ433">
        <v>0</v>
      </c>
      <c r="AK433" t="s">
        <v>6807</v>
      </c>
      <c r="AL433" t="s">
        <v>6807</v>
      </c>
      <c r="AM433" t="s">
        <v>6856</v>
      </c>
    </row>
    <row r="434" spans="1:39">
      <c r="A434" t="s">
        <v>5910</v>
      </c>
      <c r="B434" t="s">
        <v>4965</v>
      </c>
      <c r="C434" t="s">
        <v>4967</v>
      </c>
      <c r="D434">
        <v>420</v>
      </c>
      <c r="E434" t="s">
        <v>4970</v>
      </c>
      <c r="F434">
        <v>6.38</v>
      </c>
      <c r="K434" t="s">
        <v>5283</v>
      </c>
      <c r="M434" t="s">
        <v>6151</v>
      </c>
      <c r="N434">
        <v>8</v>
      </c>
      <c r="O434" t="s">
        <v>6226</v>
      </c>
      <c r="P434" t="s">
        <v>6583</v>
      </c>
      <c r="Q434">
        <v>8</v>
      </c>
      <c r="R434">
        <v>1</v>
      </c>
      <c r="S434">
        <v>-1.78</v>
      </c>
      <c r="T434">
        <v>1.72</v>
      </c>
      <c r="U434">
        <v>595.7</v>
      </c>
      <c r="V434">
        <v>101.73</v>
      </c>
      <c r="W434">
        <v>5.35</v>
      </c>
      <c r="X434">
        <v>1.37</v>
      </c>
      <c r="Y434">
        <v>0</v>
      </c>
      <c r="Z434">
        <v>4</v>
      </c>
      <c r="AA434" t="s">
        <v>5529</v>
      </c>
      <c r="AB434">
        <v>2</v>
      </c>
      <c r="AC434">
        <v>9</v>
      </c>
      <c r="AD434">
        <v>4.442333333333333</v>
      </c>
      <c r="AF434" t="s">
        <v>5534</v>
      </c>
      <c r="AI434">
        <v>0</v>
      </c>
      <c r="AJ434">
        <v>0</v>
      </c>
      <c r="AK434" t="s">
        <v>6829</v>
      </c>
      <c r="AL434" t="s">
        <v>6829</v>
      </c>
      <c r="AM434" t="s">
        <v>6856</v>
      </c>
    </row>
    <row r="435" spans="1:39">
      <c r="A435" t="s">
        <v>5911</v>
      </c>
      <c r="B435" t="s">
        <v>4965</v>
      </c>
      <c r="C435" t="s">
        <v>4967</v>
      </c>
      <c r="D435">
        <v>420</v>
      </c>
      <c r="E435" t="s">
        <v>4970</v>
      </c>
      <c r="F435">
        <v>6.38</v>
      </c>
      <c r="K435" t="s">
        <v>5283</v>
      </c>
      <c r="M435" t="s">
        <v>6121</v>
      </c>
      <c r="N435">
        <v>8</v>
      </c>
      <c r="O435" t="s">
        <v>6193</v>
      </c>
      <c r="P435" t="s">
        <v>6584</v>
      </c>
      <c r="Q435">
        <v>7</v>
      </c>
      <c r="R435">
        <v>3</v>
      </c>
      <c r="S435">
        <v>1.64</v>
      </c>
      <c r="T435">
        <v>3.6</v>
      </c>
      <c r="U435">
        <v>521.6</v>
      </c>
      <c r="V435">
        <v>116.84</v>
      </c>
      <c r="W435">
        <v>4.6</v>
      </c>
      <c r="X435">
        <v>4.32</v>
      </c>
      <c r="Y435">
        <v>4.96</v>
      </c>
      <c r="Z435">
        <v>5</v>
      </c>
      <c r="AA435" t="s">
        <v>5529</v>
      </c>
      <c r="AB435">
        <v>1</v>
      </c>
      <c r="AC435">
        <v>6</v>
      </c>
      <c r="AD435">
        <v>2.972</v>
      </c>
      <c r="AF435" t="s">
        <v>5534</v>
      </c>
      <c r="AI435">
        <v>0</v>
      </c>
      <c r="AJ435">
        <v>0</v>
      </c>
      <c r="AK435" t="s">
        <v>6807</v>
      </c>
      <c r="AL435" t="s">
        <v>6807</v>
      </c>
      <c r="AM435" t="s">
        <v>6856</v>
      </c>
    </row>
    <row r="436" spans="1:39">
      <c r="A436" t="s">
        <v>5912</v>
      </c>
      <c r="B436" t="s">
        <v>4965</v>
      </c>
      <c r="C436" t="s">
        <v>4967</v>
      </c>
      <c r="D436">
        <v>425</v>
      </c>
      <c r="E436" t="s">
        <v>4970</v>
      </c>
      <c r="F436">
        <v>6.37</v>
      </c>
      <c r="K436" t="s">
        <v>5283</v>
      </c>
      <c r="L436" t="s">
        <v>5284</v>
      </c>
      <c r="M436" t="s">
        <v>5299</v>
      </c>
      <c r="N436">
        <v>9</v>
      </c>
      <c r="O436" t="s">
        <v>5347</v>
      </c>
      <c r="P436" t="s">
        <v>6585</v>
      </c>
      <c r="Q436">
        <v>4</v>
      </c>
      <c r="R436">
        <v>1</v>
      </c>
      <c r="S436">
        <v>4.38</v>
      </c>
      <c r="T436">
        <v>7.5</v>
      </c>
      <c r="U436">
        <v>497.31</v>
      </c>
      <c r="V436">
        <v>63.33</v>
      </c>
      <c r="W436">
        <v>6.68</v>
      </c>
      <c r="X436">
        <v>3.08</v>
      </c>
      <c r="Y436">
        <v>1.15</v>
      </c>
      <c r="Z436">
        <v>5</v>
      </c>
      <c r="AA436" t="s">
        <v>5529</v>
      </c>
      <c r="AB436">
        <v>1</v>
      </c>
      <c r="AC436">
        <v>3</v>
      </c>
      <c r="AD436">
        <v>2.852547619047619</v>
      </c>
      <c r="AF436" t="s">
        <v>5534</v>
      </c>
      <c r="AI436">
        <v>0</v>
      </c>
      <c r="AJ436">
        <v>0</v>
      </c>
      <c r="AK436" t="s">
        <v>5553</v>
      </c>
      <c r="AL436" t="s">
        <v>5553</v>
      </c>
      <c r="AM436" t="s">
        <v>6856</v>
      </c>
    </row>
    <row r="437" spans="1:39">
      <c r="A437" t="s">
        <v>5913</v>
      </c>
      <c r="B437" t="s">
        <v>4965</v>
      </c>
      <c r="C437" t="s">
        <v>4967</v>
      </c>
      <c r="D437">
        <v>429</v>
      </c>
      <c r="E437" t="s">
        <v>4970</v>
      </c>
      <c r="F437">
        <v>6.37</v>
      </c>
      <c r="K437" t="s">
        <v>5283</v>
      </c>
      <c r="M437" t="s">
        <v>5291</v>
      </c>
      <c r="N437">
        <v>8</v>
      </c>
      <c r="O437" t="s">
        <v>5345</v>
      </c>
      <c r="P437" t="s">
        <v>6586</v>
      </c>
      <c r="Q437">
        <v>4</v>
      </c>
      <c r="R437">
        <v>2</v>
      </c>
      <c r="S437">
        <v>-1.25</v>
      </c>
      <c r="T437">
        <v>2.29</v>
      </c>
      <c r="U437">
        <v>359.45</v>
      </c>
      <c r="V437">
        <v>75.63</v>
      </c>
      <c r="W437">
        <v>3.63</v>
      </c>
      <c r="X437">
        <v>3.45</v>
      </c>
      <c r="Y437">
        <v>0.38</v>
      </c>
      <c r="Z437">
        <v>2</v>
      </c>
      <c r="AA437" t="s">
        <v>5529</v>
      </c>
      <c r="AB437">
        <v>0</v>
      </c>
      <c r="AC437">
        <v>7</v>
      </c>
      <c r="AD437">
        <v>5.5</v>
      </c>
      <c r="AF437" t="s">
        <v>5534</v>
      </c>
      <c r="AI437">
        <v>0</v>
      </c>
      <c r="AJ437">
        <v>0</v>
      </c>
      <c r="AK437" t="s">
        <v>5551</v>
      </c>
      <c r="AL437" t="s">
        <v>5551</v>
      </c>
      <c r="AM437" t="s">
        <v>6856</v>
      </c>
    </row>
    <row r="438" spans="1:39">
      <c r="A438" t="s">
        <v>5914</v>
      </c>
      <c r="B438" t="s">
        <v>4965</v>
      </c>
      <c r="C438" t="s">
        <v>4967</v>
      </c>
      <c r="D438">
        <v>430</v>
      </c>
      <c r="E438" t="s">
        <v>4970</v>
      </c>
      <c r="F438">
        <v>6.37</v>
      </c>
      <c r="K438" t="s">
        <v>5283</v>
      </c>
      <c r="L438" t="s">
        <v>5284</v>
      </c>
      <c r="M438" t="s">
        <v>6142</v>
      </c>
      <c r="N438">
        <v>9</v>
      </c>
      <c r="O438" t="s">
        <v>6216</v>
      </c>
      <c r="P438" t="s">
        <v>6587</v>
      </c>
      <c r="Q438">
        <v>4</v>
      </c>
      <c r="R438">
        <v>0</v>
      </c>
      <c r="S438">
        <v>2.97</v>
      </c>
      <c r="T438">
        <v>2.97</v>
      </c>
      <c r="U438">
        <v>334.37</v>
      </c>
      <c r="V438">
        <v>60.44</v>
      </c>
      <c r="W438">
        <v>3.6</v>
      </c>
      <c r="Y438">
        <v>0</v>
      </c>
      <c r="Z438">
        <v>2</v>
      </c>
      <c r="AA438" t="s">
        <v>5529</v>
      </c>
      <c r="AB438">
        <v>0</v>
      </c>
      <c r="AC438">
        <v>5</v>
      </c>
      <c r="AD438">
        <v>5.515</v>
      </c>
      <c r="AI438">
        <v>0</v>
      </c>
      <c r="AJ438">
        <v>0</v>
      </c>
      <c r="AK438" t="s">
        <v>6822</v>
      </c>
      <c r="AL438" t="s">
        <v>6822</v>
      </c>
      <c r="AM438" t="s">
        <v>6856</v>
      </c>
    </row>
    <row r="439" spans="1:39">
      <c r="A439" t="s">
        <v>5915</v>
      </c>
      <c r="B439" t="s">
        <v>4965</v>
      </c>
      <c r="C439" t="s">
        <v>4967</v>
      </c>
      <c r="D439">
        <v>430</v>
      </c>
      <c r="E439" t="s">
        <v>4970</v>
      </c>
      <c r="F439">
        <v>6.37</v>
      </c>
      <c r="K439" t="s">
        <v>5283</v>
      </c>
      <c r="L439" t="s">
        <v>5284</v>
      </c>
      <c r="M439" t="s">
        <v>6137</v>
      </c>
      <c r="N439">
        <v>9</v>
      </c>
      <c r="O439" t="s">
        <v>6210</v>
      </c>
      <c r="P439" t="s">
        <v>6588</v>
      </c>
      <c r="Q439">
        <v>6</v>
      </c>
      <c r="R439">
        <v>2</v>
      </c>
      <c r="S439">
        <v>3.8</v>
      </c>
      <c r="T439">
        <v>3.81</v>
      </c>
      <c r="U439">
        <v>388.4</v>
      </c>
      <c r="V439">
        <v>79.95999999999999</v>
      </c>
      <c r="W439">
        <v>3.93</v>
      </c>
      <c r="Y439">
        <v>5.46</v>
      </c>
      <c r="Z439">
        <v>3</v>
      </c>
      <c r="AA439" t="s">
        <v>5529</v>
      </c>
      <c r="AB439">
        <v>0</v>
      </c>
      <c r="AC439">
        <v>3</v>
      </c>
      <c r="AD439">
        <v>3.992142857142857</v>
      </c>
      <c r="AF439" t="s">
        <v>6792</v>
      </c>
      <c r="AI439">
        <v>0</v>
      </c>
      <c r="AJ439">
        <v>0</v>
      </c>
      <c r="AK439" t="s">
        <v>6818</v>
      </c>
      <c r="AL439" t="s">
        <v>6818</v>
      </c>
      <c r="AM439" t="s">
        <v>6856</v>
      </c>
    </row>
    <row r="440" spans="1:39">
      <c r="A440" t="s">
        <v>5916</v>
      </c>
      <c r="B440" t="s">
        <v>4965</v>
      </c>
      <c r="C440" t="s">
        <v>4967</v>
      </c>
      <c r="D440">
        <v>440</v>
      </c>
      <c r="E440" t="s">
        <v>4970</v>
      </c>
      <c r="F440">
        <v>6.36</v>
      </c>
      <c r="K440" t="s">
        <v>5283</v>
      </c>
      <c r="M440" t="s">
        <v>6121</v>
      </c>
      <c r="N440">
        <v>8</v>
      </c>
      <c r="O440" t="s">
        <v>6205</v>
      </c>
      <c r="P440" t="s">
        <v>6589</v>
      </c>
      <c r="Q440">
        <v>5</v>
      </c>
      <c r="R440">
        <v>3</v>
      </c>
      <c r="S440">
        <v>6</v>
      </c>
      <c r="T440">
        <v>9.619999999999999</v>
      </c>
      <c r="U440">
        <v>704.01</v>
      </c>
      <c r="V440">
        <v>105.09</v>
      </c>
      <c r="W440">
        <v>9.25</v>
      </c>
      <c r="X440">
        <v>3.5</v>
      </c>
      <c r="Y440">
        <v>0</v>
      </c>
      <c r="Z440">
        <v>1</v>
      </c>
      <c r="AA440" t="s">
        <v>5529</v>
      </c>
      <c r="AB440">
        <v>2</v>
      </c>
      <c r="AC440">
        <v>9</v>
      </c>
      <c r="AD440">
        <v>1.663666666666667</v>
      </c>
      <c r="AF440" t="s">
        <v>5534</v>
      </c>
      <c r="AI440">
        <v>0</v>
      </c>
      <c r="AJ440">
        <v>0</v>
      </c>
      <c r="AK440" t="s">
        <v>6815</v>
      </c>
      <c r="AL440" t="s">
        <v>6815</v>
      </c>
      <c r="AM440" t="s">
        <v>6856</v>
      </c>
    </row>
    <row r="441" spans="1:39">
      <c r="A441" t="s">
        <v>5917</v>
      </c>
      <c r="B441" t="s">
        <v>4965</v>
      </c>
      <c r="C441" t="s">
        <v>4967</v>
      </c>
      <c r="D441">
        <v>440</v>
      </c>
      <c r="E441" t="s">
        <v>4970</v>
      </c>
      <c r="F441">
        <v>6.36</v>
      </c>
      <c r="K441" t="s">
        <v>5283</v>
      </c>
      <c r="M441" t="s">
        <v>6123</v>
      </c>
      <c r="N441">
        <v>8</v>
      </c>
      <c r="O441" t="s">
        <v>6190</v>
      </c>
      <c r="P441" t="s">
        <v>6590</v>
      </c>
      <c r="Q441">
        <v>3</v>
      </c>
      <c r="R441">
        <v>1</v>
      </c>
      <c r="S441">
        <v>4.05</v>
      </c>
      <c r="T441">
        <v>7.68</v>
      </c>
      <c r="U441">
        <v>490.6</v>
      </c>
      <c r="V441">
        <v>59.67</v>
      </c>
      <c r="W441">
        <v>8.18</v>
      </c>
      <c r="X441">
        <v>3.15</v>
      </c>
      <c r="Y441">
        <v>0</v>
      </c>
      <c r="Z441">
        <v>5</v>
      </c>
      <c r="AA441" t="s">
        <v>5529</v>
      </c>
      <c r="AB441">
        <v>1</v>
      </c>
      <c r="AC441">
        <v>10</v>
      </c>
      <c r="AD441">
        <v>2.900476190476191</v>
      </c>
      <c r="AF441" t="s">
        <v>5534</v>
      </c>
      <c r="AI441">
        <v>0</v>
      </c>
      <c r="AJ441">
        <v>0</v>
      </c>
      <c r="AK441" t="s">
        <v>6805</v>
      </c>
      <c r="AL441" t="s">
        <v>6805</v>
      </c>
      <c r="AM441" t="s">
        <v>6856</v>
      </c>
    </row>
    <row r="442" spans="1:39">
      <c r="A442" t="s">
        <v>5918</v>
      </c>
      <c r="B442" t="s">
        <v>4965</v>
      </c>
      <c r="C442" t="s">
        <v>4967</v>
      </c>
      <c r="D442">
        <v>440</v>
      </c>
      <c r="E442" t="s">
        <v>4970</v>
      </c>
      <c r="F442">
        <v>6.36</v>
      </c>
      <c r="K442" t="s">
        <v>5283</v>
      </c>
      <c r="M442" t="s">
        <v>6144</v>
      </c>
      <c r="N442">
        <v>8</v>
      </c>
      <c r="O442" t="s">
        <v>6218</v>
      </c>
      <c r="P442" t="s">
        <v>6591</v>
      </c>
      <c r="Q442">
        <v>3</v>
      </c>
      <c r="R442">
        <v>1</v>
      </c>
      <c r="S442">
        <v>2.34</v>
      </c>
      <c r="T442">
        <v>2.34</v>
      </c>
      <c r="U442">
        <v>250.25</v>
      </c>
      <c r="V442">
        <v>54.37</v>
      </c>
      <c r="W442">
        <v>2.59</v>
      </c>
      <c r="X442">
        <v>10.01</v>
      </c>
      <c r="Y442">
        <v>0</v>
      </c>
      <c r="Z442">
        <v>2</v>
      </c>
      <c r="AA442" t="s">
        <v>6780</v>
      </c>
      <c r="AB442">
        <v>0</v>
      </c>
      <c r="AC442">
        <v>1</v>
      </c>
      <c r="AD442">
        <v>5.663333333333333</v>
      </c>
      <c r="AF442" t="s">
        <v>6792</v>
      </c>
      <c r="AI442">
        <v>0</v>
      </c>
      <c r="AJ442">
        <v>0</v>
      </c>
      <c r="AK442" t="s">
        <v>6822</v>
      </c>
      <c r="AL442" t="s">
        <v>6822</v>
      </c>
      <c r="AM442" t="s">
        <v>6856</v>
      </c>
    </row>
    <row r="443" spans="1:39">
      <c r="A443" t="s">
        <v>5919</v>
      </c>
      <c r="B443" t="s">
        <v>4965</v>
      </c>
      <c r="C443" t="s">
        <v>4967</v>
      </c>
      <c r="D443">
        <v>440</v>
      </c>
      <c r="E443" t="s">
        <v>4970</v>
      </c>
      <c r="F443">
        <v>6.36</v>
      </c>
      <c r="K443" t="s">
        <v>5283</v>
      </c>
      <c r="L443" t="s">
        <v>5284</v>
      </c>
      <c r="M443" t="s">
        <v>5286</v>
      </c>
      <c r="N443">
        <v>9</v>
      </c>
      <c r="O443" t="s">
        <v>6206</v>
      </c>
      <c r="P443" t="s">
        <v>6592</v>
      </c>
      <c r="Q443">
        <v>5</v>
      </c>
      <c r="R443">
        <v>3</v>
      </c>
      <c r="S443">
        <v>5.18</v>
      </c>
      <c r="T443">
        <v>8.81</v>
      </c>
      <c r="U443">
        <v>661.92</v>
      </c>
      <c r="V443">
        <v>105.09</v>
      </c>
      <c r="W443">
        <v>8.08</v>
      </c>
      <c r="X443">
        <v>3.49</v>
      </c>
      <c r="Y443">
        <v>0</v>
      </c>
      <c r="Z443">
        <v>1</v>
      </c>
      <c r="AA443" t="s">
        <v>5529</v>
      </c>
      <c r="AB443">
        <v>2</v>
      </c>
      <c r="AC443">
        <v>6</v>
      </c>
      <c r="AD443">
        <v>1.663666666666667</v>
      </c>
      <c r="AF443" t="s">
        <v>5534</v>
      </c>
      <c r="AI443">
        <v>0</v>
      </c>
      <c r="AJ443">
        <v>0</v>
      </c>
      <c r="AK443" t="s">
        <v>6816</v>
      </c>
      <c r="AL443" t="s">
        <v>6816</v>
      </c>
      <c r="AM443" t="s">
        <v>6856</v>
      </c>
    </row>
    <row r="444" spans="1:39">
      <c r="A444" t="s">
        <v>5919</v>
      </c>
      <c r="B444" t="s">
        <v>4965</v>
      </c>
      <c r="C444" t="s">
        <v>4967</v>
      </c>
      <c r="D444">
        <v>440</v>
      </c>
      <c r="E444" t="s">
        <v>4970</v>
      </c>
      <c r="F444">
        <v>6.36</v>
      </c>
      <c r="K444" t="s">
        <v>5283</v>
      </c>
      <c r="L444" t="s">
        <v>5284</v>
      </c>
      <c r="M444" t="s">
        <v>5286</v>
      </c>
      <c r="N444">
        <v>9</v>
      </c>
      <c r="O444" t="s">
        <v>6206</v>
      </c>
      <c r="P444" t="s">
        <v>6592</v>
      </c>
      <c r="Q444">
        <v>5</v>
      </c>
      <c r="R444">
        <v>3</v>
      </c>
      <c r="S444">
        <v>5.18</v>
      </c>
      <c r="T444">
        <v>8.81</v>
      </c>
      <c r="U444">
        <v>661.92</v>
      </c>
      <c r="V444">
        <v>105.09</v>
      </c>
      <c r="W444">
        <v>8.08</v>
      </c>
      <c r="X444">
        <v>3.49</v>
      </c>
      <c r="Y444">
        <v>0</v>
      </c>
      <c r="Z444">
        <v>1</v>
      </c>
      <c r="AA444" t="s">
        <v>5529</v>
      </c>
      <c r="AB444">
        <v>2</v>
      </c>
      <c r="AC444">
        <v>6</v>
      </c>
      <c r="AD444">
        <v>1.663666666666667</v>
      </c>
      <c r="AF444" t="s">
        <v>5534</v>
      </c>
      <c r="AI444">
        <v>0</v>
      </c>
      <c r="AJ444">
        <v>0</v>
      </c>
      <c r="AK444" t="s">
        <v>6816</v>
      </c>
      <c r="AL444" t="s">
        <v>6816</v>
      </c>
      <c r="AM444" t="s">
        <v>6856</v>
      </c>
    </row>
    <row r="445" spans="1:39">
      <c r="A445" t="s">
        <v>5920</v>
      </c>
      <c r="B445" t="s">
        <v>4965</v>
      </c>
      <c r="C445" t="s">
        <v>4967</v>
      </c>
      <c r="D445">
        <v>440</v>
      </c>
      <c r="E445" t="s">
        <v>4970</v>
      </c>
      <c r="F445">
        <v>6.36</v>
      </c>
      <c r="K445" t="s">
        <v>5283</v>
      </c>
      <c r="M445" t="s">
        <v>6121</v>
      </c>
      <c r="N445">
        <v>8</v>
      </c>
      <c r="O445" t="s">
        <v>6193</v>
      </c>
      <c r="P445" t="s">
        <v>6593</v>
      </c>
      <c r="Q445">
        <v>7</v>
      </c>
      <c r="R445">
        <v>3</v>
      </c>
      <c r="S445">
        <v>2.08</v>
      </c>
      <c r="T445">
        <v>4.04</v>
      </c>
      <c r="U445">
        <v>538.05</v>
      </c>
      <c r="V445">
        <v>116.84</v>
      </c>
      <c r="W445">
        <v>5.11</v>
      </c>
      <c r="X445">
        <v>4.32</v>
      </c>
      <c r="Y445">
        <v>4.96</v>
      </c>
      <c r="Z445">
        <v>5</v>
      </c>
      <c r="AA445" t="s">
        <v>5529</v>
      </c>
      <c r="AB445">
        <v>2</v>
      </c>
      <c r="AC445">
        <v>6</v>
      </c>
      <c r="AD445">
        <v>2.712</v>
      </c>
      <c r="AF445" t="s">
        <v>5534</v>
      </c>
      <c r="AI445">
        <v>0</v>
      </c>
      <c r="AJ445">
        <v>0</v>
      </c>
      <c r="AK445" t="s">
        <v>6807</v>
      </c>
      <c r="AL445" t="s">
        <v>6807</v>
      </c>
      <c r="AM445" t="s">
        <v>6856</v>
      </c>
    </row>
    <row r="446" spans="1:39">
      <c r="A446" t="s">
        <v>5921</v>
      </c>
      <c r="B446" t="s">
        <v>4965</v>
      </c>
      <c r="C446" t="s">
        <v>4967</v>
      </c>
      <c r="D446">
        <v>446.68</v>
      </c>
      <c r="E446" t="s">
        <v>4970</v>
      </c>
      <c r="F446">
        <v>6.35</v>
      </c>
      <c r="K446" t="s">
        <v>5283</v>
      </c>
      <c r="L446" t="s">
        <v>5284</v>
      </c>
      <c r="M446" t="s">
        <v>6124</v>
      </c>
      <c r="N446">
        <v>9</v>
      </c>
      <c r="O446" t="s">
        <v>6191</v>
      </c>
      <c r="P446" t="s">
        <v>6594</v>
      </c>
      <c r="Q446">
        <v>2</v>
      </c>
      <c r="R446">
        <v>1</v>
      </c>
      <c r="S446">
        <v>8.199999999999999</v>
      </c>
      <c r="T446">
        <v>8.859999999999999</v>
      </c>
      <c r="U446">
        <v>550.3200000000001</v>
      </c>
      <c r="V446">
        <v>20.23</v>
      </c>
      <c r="W446">
        <v>9.06</v>
      </c>
      <c r="X446">
        <v>6.85</v>
      </c>
      <c r="Y446">
        <v>0</v>
      </c>
      <c r="Z446">
        <v>5</v>
      </c>
      <c r="AA446" t="s">
        <v>5529</v>
      </c>
      <c r="AB446">
        <v>2</v>
      </c>
      <c r="AC446">
        <v>4</v>
      </c>
      <c r="AD446">
        <v>1.844833333333334</v>
      </c>
      <c r="AF446" t="s">
        <v>6792</v>
      </c>
      <c r="AI446">
        <v>0</v>
      </c>
      <c r="AJ446">
        <v>0</v>
      </c>
      <c r="AK446" t="s">
        <v>6806</v>
      </c>
      <c r="AL446" t="s">
        <v>6806</v>
      </c>
      <c r="AM446" t="s">
        <v>6856</v>
      </c>
    </row>
    <row r="447" spans="1:39">
      <c r="A447" t="s">
        <v>5922</v>
      </c>
      <c r="B447" t="s">
        <v>4965</v>
      </c>
      <c r="C447" t="s">
        <v>4967</v>
      </c>
      <c r="D447">
        <v>450</v>
      </c>
      <c r="E447" t="s">
        <v>4970</v>
      </c>
      <c r="F447">
        <v>6.35</v>
      </c>
      <c r="K447" t="s">
        <v>5283</v>
      </c>
      <c r="M447" t="s">
        <v>6121</v>
      </c>
      <c r="N447">
        <v>8</v>
      </c>
      <c r="O447" t="s">
        <v>6205</v>
      </c>
      <c r="P447" t="s">
        <v>6595</v>
      </c>
      <c r="Q447">
        <v>5</v>
      </c>
      <c r="R447">
        <v>3</v>
      </c>
      <c r="S447">
        <v>5.91</v>
      </c>
      <c r="T447">
        <v>9.550000000000001</v>
      </c>
      <c r="U447">
        <v>704.99</v>
      </c>
      <c r="V447">
        <v>129.77</v>
      </c>
      <c r="W447">
        <v>9.43</v>
      </c>
      <c r="X447">
        <v>3.46</v>
      </c>
      <c r="Y447">
        <v>0</v>
      </c>
      <c r="Z447">
        <v>1</v>
      </c>
      <c r="AA447" t="s">
        <v>5529</v>
      </c>
      <c r="AB447">
        <v>2</v>
      </c>
      <c r="AC447">
        <v>10</v>
      </c>
      <c r="AD447">
        <v>1.166666666666667</v>
      </c>
      <c r="AF447" t="s">
        <v>5534</v>
      </c>
      <c r="AI447">
        <v>0</v>
      </c>
      <c r="AJ447">
        <v>0</v>
      </c>
      <c r="AK447" t="s">
        <v>6815</v>
      </c>
      <c r="AL447" t="s">
        <v>6815</v>
      </c>
      <c r="AM447" t="s">
        <v>6856</v>
      </c>
    </row>
    <row r="448" spans="1:39">
      <c r="A448" t="s">
        <v>5921</v>
      </c>
      <c r="B448" t="s">
        <v>4965</v>
      </c>
      <c r="C448" t="s">
        <v>4967</v>
      </c>
      <c r="D448">
        <v>450</v>
      </c>
      <c r="E448" t="s">
        <v>4970</v>
      </c>
      <c r="F448">
        <v>6.35</v>
      </c>
      <c r="K448" t="s">
        <v>5283</v>
      </c>
      <c r="M448" t="s">
        <v>6123</v>
      </c>
      <c r="N448">
        <v>8</v>
      </c>
      <c r="O448" t="s">
        <v>6190</v>
      </c>
      <c r="P448" t="s">
        <v>6594</v>
      </c>
      <c r="Q448">
        <v>2</v>
      </c>
      <c r="R448">
        <v>1</v>
      </c>
      <c r="S448">
        <v>8.199999999999999</v>
      </c>
      <c r="T448">
        <v>8.859999999999999</v>
      </c>
      <c r="U448">
        <v>550.3200000000001</v>
      </c>
      <c r="V448">
        <v>20.23</v>
      </c>
      <c r="W448">
        <v>9.06</v>
      </c>
      <c r="X448">
        <v>6.85</v>
      </c>
      <c r="Y448">
        <v>0</v>
      </c>
      <c r="Z448">
        <v>5</v>
      </c>
      <c r="AA448" t="s">
        <v>5529</v>
      </c>
      <c r="AB448">
        <v>2</v>
      </c>
      <c r="AC448">
        <v>4</v>
      </c>
      <c r="AD448">
        <v>1.844833333333334</v>
      </c>
      <c r="AF448" t="s">
        <v>6792</v>
      </c>
      <c r="AI448">
        <v>0</v>
      </c>
      <c r="AJ448">
        <v>0</v>
      </c>
      <c r="AK448" t="s">
        <v>6805</v>
      </c>
      <c r="AL448" t="s">
        <v>6805</v>
      </c>
      <c r="AM448" t="s">
        <v>6856</v>
      </c>
    </row>
    <row r="449" spans="1:39">
      <c r="A449" t="s">
        <v>5923</v>
      </c>
      <c r="B449" t="s">
        <v>4965</v>
      </c>
      <c r="C449" t="s">
        <v>4967</v>
      </c>
      <c r="D449">
        <v>450</v>
      </c>
      <c r="E449" t="s">
        <v>4970</v>
      </c>
      <c r="F449">
        <v>6.35</v>
      </c>
      <c r="K449" t="s">
        <v>5283</v>
      </c>
      <c r="L449" t="s">
        <v>5284</v>
      </c>
      <c r="M449" t="s">
        <v>5286</v>
      </c>
      <c r="N449">
        <v>9</v>
      </c>
      <c r="O449" t="s">
        <v>6206</v>
      </c>
      <c r="P449" t="s">
        <v>6596</v>
      </c>
      <c r="Q449">
        <v>5</v>
      </c>
      <c r="R449">
        <v>3</v>
      </c>
      <c r="S449">
        <v>5.09</v>
      </c>
      <c r="T449">
        <v>8.74</v>
      </c>
      <c r="U449">
        <v>662.91</v>
      </c>
      <c r="V449">
        <v>129.77</v>
      </c>
      <c r="W449">
        <v>8.26</v>
      </c>
      <c r="X449">
        <v>3.45</v>
      </c>
      <c r="Y449">
        <v>0</v>
      </c>
      <c r="Z449">
        <v>1</v>
      </c>
      <c r="AA449" t="s">
        <v>5529</v>
      </c>
      <c r="AB449">
        <v>2</v>
      </c>
      <c r="AC449">
        <v>7</v>
      </c>
      <c r="AD449">
        <v>1.166666666666667</v>
      </c>
      <c r="AF449" t="s">
        <v>5534</v>
      </c>
      <c r="AI449">
        <v>0</v>
      </c>
      <c r="AJ449">
        <v>0</v>
      </c>
      <c r="AK449" t="s">
        <v>6816</v>
      </c>
      <c r="AL449" t="s">
        <v>6816</v>
      </c>
      <c r="AM449" t="s">
        <v>6856</v>
      </c>
    </row>
    <row r="450" spans="1:39">
      <c r="A450" t="s">
        <v>5923</v>
      </c>
      <c r="B450" t="s">
        <v>4965</v>
      </c>
      <c r="C450" t="s">
        <v>4967</v>
      </c>
      <c r="D450">
        <v>450</v>
      </c>
      <c r="E450" t="s">
        <v>4970</v>
      </c>
      <c r="F450">
        <v>6.35</v>
      </c>
      <c r="K450" t="s">
        <v>5283</v>
      </c>
      <c r="L450" t="s">
        <v>5284</v>
      </c>
      <c r="M450" t="s">
        <v>5286</v>
      </c>
      <c r="N450">
        <v>9</v>
      </c>
      <c r="O450" t="s">
        <v>6206</v>
      </c>
      <c r="P450" t="s">
        <v>6596</v>
      </c>
      <c r="Q450">
        <v>5</v>
      </c>
      <c r="R450">
        <v>3</v>
      </c>
      <c r="S450">
        <v>5.09</v>
      </c>
      <c r="T450">
        <v>8.74</v>
      </c>
      <c r="U450">
        <v>662.91</v>
      </c>
      <c r="V450">
        <v>129.77</v>
      </c>
      <c r="W450">
        <v>8.26</v>
      </c>
      <c r="X450">
        <v>3.45</v>
      </c>
      <c r="Y450">
        <v>0</v>
      </c>
      <c r="Z450">
        <v>1</v>
      </c>
      <c r="AA450" t="s">
        <v>5529</v>
      </c>
      <c r="AB450">
        <v>2</v>
      </c>
      <c r="AC450">
        <v>7</v>
      </c>
      <c r="AD450">
        <v>1.166666666666667</v>
      </c>
      <c r="AF450" t="s">
        <v>5534</v>
      </c>
      <c r="AI450">
        <v>0</v>
      </c>
      <c r="AJ450">
        <v>0</v>
      </c>
      <c r="AK450" t="s">
        <v>6816</v>
      </c>
      <c r="AL450" t="s">
        <v>6816</v>
      </c>
      <c r="AM450" t="s">
        <v>6856</v>
      </c>
    </row>
    <row r="451" spans="1:39">
      <c r="A451" t="s">
        <v>5924</v>
      </c>
      <c r="B451" t="s">
        <v>4965</v>
      </c>
      <c r="C451" t="s">
        <v>4967</v>
      </c>
      <c r="D451">
        <v>457.09</v>
      </c>
      <c r="E451" t="s">
        <v>4970</v>
      </c>
      <c r="F451">
        <v>6.34</v>
      </c>
      <c r="K451" t="s">
        <v>5283</v>
      </c>
      <c r="L451" t="s">
        <v>5284</v>
      </c>
      <c r="M451" t="s">
        <v>6124</v>
      </c>
      <c r="N451">
        <v>9</v>
      </c>
      <c r="O451" t="s">
        <v>6191</v>
      </c>
      <c r="P451" t="s">
        <v>6597</v>
      </c>
      <c r="Q451">
        <v>4</v>
      </c>
      <c r="R451">
        <v>3</v>
      </c>
      <c r="S451">
        <v>1.93</v>
      </c>
      <c r="T451">
        <v>5.64</v>
      </c>
      <c r="U451">
        <v>489.53</v>
      </c>
      <c r="V451">
        <v>99.77</v>
      </c>
      <c r="W451">
        <v>6.64</v>
      </c>
      <c r="X451">
        <v>3.37</v>
      </c>
      <c r="Y451">
        <v>1.48</v>
      </c>
      <c r="Z451">
        <v>5</v>
      </c>
      <c r="AA451" t="s">
        <v>5529</v>
      </c>
      <c r="AB451">
        <v>1</v>
      </c>
      <c r="AC451">
        <v>7</v>
      </c>
      <c r="AD451">
        <v>2.915785714285715</v>
      </c>
      <c r="AF451" t="s">
        <v>5534</v>
      </c>
      <c r="AI451">
        <v>0</v>
      </c>
      <c r="AJ451">
        <v>0</v>
      </c>
      <c r="AK451" t="s">
        <v>6806</v>
      </c>
      <c r="AL451" t="s">
        <v>6806</v>
      </c>
      <c r="AM451" t="s">
        <v>6856</v>
      </c>
    </row>
    <row r="452" spans="1:39">
      <c r="A452" t="s">
        <v>5675</v>
      </c>
      <c r="B452" t="s">
        <v>4965</v>
      </c>
      <c r="C452" t="s">
        <v>4967</v>
      </c>
      <c r="D452">
        <v>460</v>
      </c>
      <c r="E452" t="s">
        <v>4970</v>
      </c>
      <c r="F452">
        <v>6.34</v>
      </c>
      <c r="K452" t="s">
        <v>5283</v>
      </c>
      <c r="M452" t="s">
        <v>6129</v>
      </c>
      <c r="N452">
        <v>8</v>
      </c>
      <c r="O452" t="s">
        <v>6198</v>
      </c>
      <c r="P452" t="s">
        <v>6348</v>
      </c>
      <c r="Q452">
        <v>4</v>
      </c>
      <c r="R452">
        <v>2</v>
      </c>
      <c r="S452">
        <v>2.13</v>
      </c>
      <c r="T452">
        <v>6.55</v>
      </c>
      <c r="U452">
        <v>545.53</v>
      </c>
      <c r="V452">
        <v>88.23999999999999</v>
      </c>
      <c r="W452">
        <v>6.75</v>
      </c>
      <c r="X452">
        <v>1.06</v>
      </c>
      <c r="Y452">
        <v>1.4</v>
      </c>
      <c r="Z452">
        <v>5</v>
      </c>
      <c r="AA452" t="s">
        <v>5529</v>
      </c>
      <c r="AB452">
        <v>2</v>
      </c>
      <c r="AC452">
        <v>9</v>
      </c>
      <c r="AD452">
        <v>3.435</v>
      </c>
      <c r="AF452" t="s">
        <v>5534</v>
      </c>
      <c r="AI452">
        <v>0</v>
      </c>
      <c r="AJ452">
        <v>0</v>
      </c>
      <c r="AK452" t="s">
        <v>6798</v>
      </c>
      <c r="AL452" t="s">
        <v>6798</v>
      </c>
      <c r="AM452" t="s">
        <v>6856</v>
      </c>
    </row>
    <row r="453" spans="1:39">
      <c r="A453" t="s">
        <v>5925</v>
      </c>
      <c r="B453" t="s">
        <v>4965</v>
      </c>
      <c r="C453" t="s">
        <v>4967</v>
      </c>
      <c r="D453">
        <v>460</v>
      </c>
      <c r="E453" t="s">
        <v>4970</v>
      </c>
      <c r="F453">
        <v>6.34</v>
      </c>
      <c r="K453" t="s">
        <v>5283</v>
      </c>
      <c r="M453" t="s">
        <v>6151</v>
      </c>
      <c r="N453">
        <v>8</v>
      </c>
      <c r="O453" t="s">
        <v>6226</v>
      </c>
      <c r="P453" t="s">
        <v>6598</v>
      </c>
      <c r="Q453">
        <v>8</v>
      </c>
      <c r="R453">
        <v>1</v>
      </c>
      <c r="S453">
        <v>-1.29</v>
      </c>
      <c r="T453">
        <v>2.21</v>
      </c>
      <c r="U453">
        <v>612.15</v>
      </c>
      <c r="V453">
        <v>101.73</v>
      </c>
      <c r="W453">
        <v>5.86</v>
      </c>
      <c r="X453">
        <v>1.37</v>
      </c>
      <c r="Y453">
        <v>0</v>
      </c>
      <c r="Z453">
        <v>4</v>
      </c>
      <c r="AA453" t="s">
        <v>5529</v>
      </c>
      <c r="AB453">
        <v>2</v>
      </c>
      <c r="AC453">
        <v>9</v>
      </c>
      <c r="AD453">
        <v>4.442333333333333</v>
      </c>
      <c r="AF453" t="s">
        <v>5534</v>
      </c>
      <c r="AI453">
        <v>0</v>
      </c>
      <c r="AJ453">
        <v>0</v>
      </c>
      <c r="AK453" t="s">
        <v>6829</v>
      </c>
      <c r="AL453" t="s">
        <v>6829</v>
      </c>
      <c r="AM453" t="s">
        <v>6856</v>
      </c>
    </row>
    <row r="454" spans="1:39">
      <c r="A454" t="s">
        <v>5926</v>
      </c>
      <c r="B454" t="s">
        <v>4965</v>
      </c>
      <c r="C454" t="s">
        <v>4967</v>
      </c>
      <c r="D454">
        <v>460</v>
      </c>
      <c r="E454" t="s">
        <v>4970</v>
      </c>
      <c r="F454">
        <v>6.34</v>
      </c>
      <c r="K454" t="s">
        <v>5283</v>
      </c>
      <c r="L454" t="s">
        <v>5284</v>
      </c>
      <c r="M454" t="s">
        <v>6121</v>
      </c>
      <c r="N454">
        <v>9</v>
      </c>
      <c r="O454" t="s">
        <v>6187</v>
      </c>
      <c r="P454" t="s">
        <v>6599</v>
      </c>
      <c r="Q454">
        <v>6</v>
      </c>
      <c r="R454">
        <v>3</v>
      </c>
      <c r="S454">
        <v>3.3</v>
      </c>
      <c r="T454">
        <v>5.27</v>
      </c>
      <c r="U454">
        <v>642.8</v>
      </c>
      <c r="V454">
        <v>138.09</v>
      </c>
      <c r="W454">
        <v>5.68</v>
      </c>
      <c r="X454">
        <v>4.31</v>
      </c>
      <c r="Y454">
        <v>5.14</v>
      </c>
      <c r="Z454">
        <v>5</v>
      </c>
      <c r="AA454" t="s">
        <v>5529</v>
      </c>
      <c r="AB454">
        <v>2</v>
      </c>
      <c r="AC454">
        <v>8</v>
      </c>
      <c r="AD454">
        <v>1.516666666666667</v>
      </c>
      <c r="AF454" t="s">
        <v>5534</v>
      </c>
      <c r="AI454">
        <v>0</v>
      </c>
      <c r="AJ454">
        <v>0</v>
      </c>
      <c r="AK454" t="s">
        <v>6802</v>
      </c>
      <c r="AL454" t="s">
        <v>6802</v>
      </c>
      <c r="AM454" t="s">
        <v>6856</v>
      </c>
    </row>
    <row r="455" spans="1:39">
      <c r="A455" t="s">
        <v>5927</v>
      </c>
      <c r="B455" t="s">
        <v>4965</v>
      </c>
      <c r="C455" t="s">
        <v>4967</v>
      </c>
      <c r="D455">
        <v>460</v>
      </c>
      <c r="E455" t="s">
        <v>4970</v>
      </c>
      <c r="F455">
        <v>6.34</v>
      </c>
      <c r="K455" t="s">
        <v>5283</v>
      </c>
      <c r="M455" t="s">
        <v>6152</v>
      </c>
      <c r="N455">
        <v>8</v>
      </c>
      <c r="O455" t="s">
        <v>6227</v>
      </c>
      <c r="P455" t="s">
        <v>6600</v>
      </c>
      <c r="Q455">
        <v>4</v>
      </c>
      <c r="R455">
        <v>3</v>
      </c>
      <c r="S455">
        <v>1.9</v>
      </c>
      <c r="T455">
        <v>5.64</v>
      </c>
      <c r="U455">
        <v>489.53</v>
      </c>
      <c r="V455">
        <v>99.77</v>
      </c>
      <c r="W455">
        <v>6.64</v>
      </c>
      <c r="X455">
        <v>1.15</v>
      </c>
      <c r="Y455">
        <v>0</v>
      </c>
      <c r="Z455">
        <v>5</v>
      </c>
      <c r="AA455" t="s">
        <v>5529</v>
      </c>
      <c r="AB455">
        <v>1</v>
      </c>
      <c r="AC455">
        <v>7</v>
      </c>
      <c r="AD455">
        <v>2.915785714285715</v>
      </c>
      <c r="AF455" t="s">
        <v>5534</v>
      </c>
      <c r="AI455">
        <v>0</v>
      </c>
      <c r="AJ455">
        <v>0</v>
      </c>
      <c r="AK455" t="s">
        <v>6805</v>
      </c>
      <c r="AL455" t="s">
        <v>6805</v>
      </c>
      <c r="AM455" t="s">
        <v>6856</v>
      </c>
    </row>
    <row r="456" spans="1:39">
      <c r="A456" t="s">
        <v>5928</v>
      </c>
      <c r="B456" t="s">
        <v>4965</v>
      </c>
      <c r="C456" t="s">
        <v>4967</v>
      </c>
      <c r="D456">
        <v>460</v>
      </c>
      <c r="E456" t="s">
        <v>4970</v>
      </c>
      <c r="F456">
        <v>6.34</v>
      </c>
      <c r="K456" t="s">
        <v>5283</v>
      </c>
      <c r="L456" t="s">
        <v>5284</v>
      </c>
      <c r="M456" t="s">
        <v>6121</v>
      </c>
      <c r="N456">
        <v>9</v>
      </c>
      <c r="O456" t="s">
        <v>6187</v>
      </c>
      <c r="P456" t="s">
        <v>6601</v>
      </c>
      <c r="Q456">
        <v>6</v>
      </c>
      <c r="R456">
        <v>3</v>
      </c>
      <c r="S456">
        <v>0.2</v>
      </c>
      <c r="T456">
        <v>2.2</v>
      </c>
      <c r="U456">
        <v>579.49</v>
      </c>
      <c r="V456">
        <v>138.09</v>
      </c>
      <c r="W456">
        <v>4.02</v>
      </c>
      <c r="X456">
        <v>4.31</v>
      </c>
      <c r="Y456">
        <v>4.75</v>
      </c>
      <c r="Z456">
        <v>4</v>
      </c>
      <c r="AA456" t="s">
        <v>5529</v>
      </c>
      <c r="AB456">
        <v>1</v>
      </c>
      <c r="AC456">
        <v>7</v>
      </c>
      <c r="AD456">
        <v>3.166666666666667</v>
      </c>
      <c r="AF456" t="s">
        <v>5534</v>
      </c>
      <c r="AI456">
        <v>0</v>
      </c>
      <c r="AJ456">
        <v>0</v>
      </c>
      <c r="AK456" t="s">
        <v>6802</v>
      </c>
      <c r="AL456" t="s">
        <v>6802</v>
      </c>
      <c r="AM456" t="s">
        <v>6856</v>
      </c>
    </row>
    <row r="457" spans="1:39">
      <c r="A457" t="s">
        <v>5929</v>
      </c>
      <c r="B457" t="s">
        <v>4965</v>
      </c>
      <c r="C457" t="s">
        <v>4967</v>
      </c>
      <c r="D457">
        <v>460</v>
      </c>
      <c r="E457" t="s">
        <v>4970</v>
      </c>
      <c r="F457">
        <v>6.34</v>
      </c>
      <c r="K457" t="s">
        <v>5283</v>
      </c>
      <c r="M457" t="s">
        <v>6119</v>
      </c>
      <c r="N457">
        <v>8</v>
      </c>
      <c r="O457" t="s">
        <v>6185</v>
      </c>
      <c r="P457" t="s">
        <v>6602</v>
      </c>
      <c r="Q457">
        <v>10</v>
      </c>
      <c r="R457">
        <v>2</v>
      </c>
      <c r="S457">
        <v>-2.77</v>
      </c>
      <c r="T457">
        <v>1.96</v>
      </c>
      <c r="U457">
        <v>646.7</v>
      </c>
      <c r="V457">
        <v>172.93</v>
      </c>
      <c r="W457">
        <v>3.09</v>
      </c>
      <c r="X457">
        <v>2.97</v>
      </c>
      <c r="Y457">
        <v>0</v>
      </c>
      <c r="Z457">
        <v>4</v>
      </c>
      <c r="AA457" t="s">
        <v>5529</v>
      </c>
      <c r="AB457">
        <v>1</v>
      </c>
      <c r="AC457">
        <v>11</v>
      </c>
      <c r="AD457">
        <v>3.5</v>
      </c>
      <c r="AF457" t="s">
        <v>5534</v>
      </c>
      <c r="AI457">
        <v>0</v>
      </c>
      <c r="AJ457">
        <v>0</v>
      </c>
      <c r="AK457" t="s">
        <v>6800</v>
      </c>
      <c r="AL457" t="s">
        <v>6800</v>
      </c>
      <c r="AM457" t="s">
        <v>6856</v>
      </c>
    </row>
    <row r="458" spans="1:39">
      <c r="A458" t="s">
        <v>5930</v>
      </c>
      <c r="B458" t="s">
        <v>4965</v>
      </c>
      <c r="C458" t="s">
        <v>4967</v>
      </c>
      <c r="D458">
        <v>460</v>
      </c>
      <c r="E458" t="s">
        <v>4970</v>
      </c>
      <c r="F458">
        <v>6.34</v>
      </c>
      <c r="K458" t="s">
        <v>5283</v>
      </c>
      <c r="M458" t="s">
        <v>6121</v>
      </c>
      <c r="N458">
        <v>8</v>
      </c>
      <c r="O458" t="s">
        <v>6193</v>
      </c>
      <c r="P458" t="s">
        <v>6603</v>
      </c>
      <c r="Q458">
        <v>7</v>
      </c>
      <c r="R458">
        <v>3</v>
      </c>
      <c r="S458">
        <v>1.82</v>
      </c>
      <c r="T458">
        <v>3.79</v>
      </c>
      <c r="U458">
        <v>517.64</v>
      </c>
      <c r="V458">
        <v>116.84</v>
      </c>
      <c r="W458">
        <v>4.77</v>
      </c>
      <c r="X458">
        <v>4.33</v>
      </c>
      <c r="Y458">
        <v>5</v>
      </c>
      <c r="Z458">
        <v>5</v>
      </c>
      <c r="AA458" t="s">
        <v>5529</v>
      </c>
      <c r="AB458">
        <v>1</v>
      </c>
      <c r="AC458">
        <v>6</v>
      </c>
      <c r="AD458">
        <v>2.877</v>
      </c>
      <c r="AF458" t="s">
        <v>5534</v>
      </c>
      <c r="AI458">
        <v>0</v>
      </c>
      <c r="AJ458">
        <v>0</v>
      </c>
      <c r="AK458" t="s">
        <v>6807</v>
      </c>
      <c r="AL458" t="s">
        <v>6807</v>
      </c>
      <c r="AM458" t="s">
        <v>6856</v>
      </c>
    </row>
    <row r="459" spans="1:39">
      <c r="A459" t="s">
        <v>5931</v>
      </c>
      <c r="B459" t="s">
        <v>4965</v>
      </c>
      <c r="C459" t="s">
        <v>4967</v>
      </c>
      <c r="D459">
        <v>470</v>
      </c>
      <c r="E459" t="s">
        <v>4970</v>
      </c>
      <c r="F459">
        <v>6.33</v>
      </c>
      <c r="K459" t="s">
        <v>5283</v>
      </c>
      <c r="L459" t="s">
        <v>5284</v>
      </c>
      <c r="M459" t="s">
        <v>6139</v>
      </c>
      <c r="N459">
        <v>9</v>
      </c>
      <c r="O459" t="s">
        <v>6213</v>
      </c>
      <c r="P459" t="s">
        <v>6604</v>
      </c>
      <c r="Q459">
        <v>9</v>
      </c>
      <c r="R459">
        <v>1</v>
      </c>
      <c r="S459">
        <v>3.91</v>
      </c>
      <c r="T459">
        <v>4.14</v>
      </c>
      <c r="U459">
        <v>715.87</v>
      </c>
      <c r="V459">
        <v>156.46</v>
      </c>
      <c r="W459">
        <v>4.75</v>
      </c>
      <c r="X459">
        <v>7.56</v>
      </c>
      <c r="Y459">
        <v>0</v>
      </c>
      <c r="Z459">
        <v>4</v>
      </c>
      <c r="AA459" t="s">
        <v>5529</v>
      </c>
      <c r="AB459">
        <v>1</v>
      </c>
      <c r="AC459">
        <v>16</v>
      </c>
      <c r="AD459">
        <v>2.308333333333334</v>
      </c>
      <c r="AF459" t="s">
        <v>6792</v>
      </c>
      <c r="AI459">
        <v>0</v>
      </c>
      <c r="AJ459">
        <v>0</v>
      </c>
      <c r="AK459" t="s">
        <v>6820</v>
      </c>
      <c r="AL459" t="s">
        <v>6820</v>
      </c>
      <c r="AM459" t="s">
        <v>6856</v>
      </c>
    </row>
    <row r="460" spans="1:39">
      <c r="A460" t="s">
        <v>5932</v>
      </c>
      <c r="B460" t="s">
        <v>4965</v>
      </c>
      <c r="C460" t="s">
        <v>4967</v>
      </c>
      <c r="D460">
        <v>470</v>
      </c>
      <c r="E460" t="s">
        <v>4970</v>
      </c>
      <c r="F460">
        <v>6.33</v>
      </c>
      <c r="K460" t="s">
        <v>5283</v>
      </c>
      <c r="M460" t="s">
        <v>6123</v>
      </c>
      <c r="N460">
        <v>8</v>
      </c>
      <c r="O460" t="s">
        <v>6190</v>
      </c>
      <c r="P460" t="s">
        <v>6605</v>
      </c>
      <c r="Q460">
        <v>4</v>
      </c>
      <c r="R460">
        <v>1</v>
      </c>
      <c r="S460">
        <v>3.2</v>
      </c>
      <c r="T460">
        <v>6.88</v>
      </c>
      <c r="U460">
        <v>611.21</v>
      </c>
      <c r="V460">
        <v>72.56</v>
      </c>
      <c r="W460">
        <v>7.99</v>
      </c>
      <c r="X460">
        <v>2.89</v>
      </c>
      <c r="Y460">
        <v>0</v>
      </c>
      <c r="Z460">
        <v>4</v>
      </c>
      <c r="AA460" t="s">
        <v>5529</v>
      </c>
      <c r="AB460">
        <v>2</v>
      </c>
      <c r="AC460">
        <v>6</v>
      </c>
      <c r="AD460">
        <v>3.233333333333333</v>
      </c>
      <c r="AF460" t="s">
        <v>5534</v>
      </c>
      <c r="AI460">
        <v>0</v>
      </c>
      <c r="AJ460">
        <v>0</v>
      </c>
      <c r="AK460" t="s">
        <v>6805</v>
      </c>
      <c r="AL460" t="s">
        <v>6805</v>
      </c>
      <c r="AM460" t="s">
        <v>6856</v>
      </c>
    </row>
    <row r="461" spans="1:39">
      <c r="A461" t="s">
        <v>5933</v>
      </c>
      <c r="B461" t="s">
        <v>4965</v>
      </c>
      <c r="C461" t="s">
        <v>4967</v>
      </c>
      <c r="D461">
        <v>470</v>
      </c>
      <c r="E461" t="s">
        <v>4970</v>
      </c>
      <c r="F461">
        <v>6.33</v>
      </c>
      <c r="K461" t="s">
        <v>5283</v>
      </c>
      <c r="M461" t="s">
        <v>6119</v>
      </c>
      <c r="N461">
        <v>8</v>
      </c>
      <c r="O461" t="s">
        <v>6185</v>
      </c>
      <c r="P461" t="s">
        <v>6606</v>
      </c>
      <c r="Q461">
        <v>10</v>
      </c>
      <c r="R461">
        <v>2</v>
      </c>
      <c r="S461">
        <v>-2.48</v>
      </c>
      <c r="T461">
        <v>2.25</v>
      </c>
      <c r="U461">
        <v>642.74</v>
      </c>
      <c r="V461">
        <v>172.93</v>
      </c>
      <c r="W461">
        <v>3.26</v>
      </c>
      <c r="X461">
        <v>2.98</v>
      </c>
      <c r="Y461">
        <v>0</v>
      </c>
      <c r="Z461">
        <v>4</v>
      </c>
      <c r="AA461" t="s">
        <v>5529</v>
      </c>
      <c r="AB461">
        <v>1</v>
      </c>
      <c r="AC461">
        <v>11</v>
      </c>
      <c r="AD461">
        <v>3.5</v>
      </c>
      <c r="AF461" t="s">
        <v>5534</v>
      </c>
      <c r="AI461">
        <v>0</v>
      </c>
      <c r="AJ461">
        <v>0</v>
      </c>
      <c r="AK461" t="s">
        <v>6800</v>
      </c>
      <c r="AL461" t="s">
        <v>6800</v>
      </c>
      <c r="AM461" t="s">
        <v>6856</v>
      </c>
    </row>
    <row r="462" spans="1:39">
      <c r="A462" t="s">
        <v>5934</v>
      </c>
      <c r="B462" t="s">
        <v>4965</v>
      </c>
      <c r="C462" t="s">
        <v>4967</v>
      </c>
      <c r="D462">
        <v>470</v>
      </c>
      <c r="E462" t="s">
        <v>4970</v>
      </c>
      <c r="F462">
        <v>6.33</v>
      </c>
      <c r="K462" t="s">
        <v>5283</v>
      </c>
      <c r="M462" t="s">
        <v>6121</v>
      </c>
      <c r="N462">
        <v>8</v>
      </c>
      <c r="O462" t="s">
        <v>6193</v>
      </c>
      <c r="P462" t="s">
        <v>6607</v>
      </c>
      <c r="Q462">
        <v>8</v>
      </c>
      <c r="R462">
        <v>3</v>
      </c>
      <c r="S462">
        <v>0.9</v>
      </c>
      <c r="T462">
        <v>2.86</v>
      </c>
      <c r="U462">
        <v>528.62</v>
      </c>
      <c r="V462">
        <v>140.63</v>
      </c>
      <c r="W462">
        <v>4.33</v>
      </c>
      <c r="X462">
        <v>4.34</v>
      </c>
      <c r="Y462">
        <v>3.38</v>
      </c>
      <c r="Z462">
        <v>5</v>
      </c>
      <c r="AA462" t="s">
        <v>5529</v>
      </c>
      <c r="AB462">
        <v>1</v>
      </c>
      <c r="AC462">
        <v>6</v>
      </c>
      <c r="AD462">
        <v>3.166666666666667</v>
      </c>
      <c r="AF462" t="s">
        <v>5534</v>
      </c>
      <c r="AI462">
        <v>0</v>
      </c>
      <c r="AJ462">
        <v>0</v>
      </c>
      <c r="AK462" t="s">
        <v>6807</v>
      </c>
      <c r="AL462" t="s">
        <v>6807</v>
      </c>
      <c r="AM462" t="s">
        <v>6856</v>
      </c>
    </row>
    <row r="463" spans="1:39">
      <c r="A463" t="s">
        <v>5935</v>
      </c>
      <c r="B463" t="s">
        <v>4965</v>
      </c>
      <c r="C463" t="s">
        <v>4967</v>
      </c>
      <c r="D463">
        <v>470</v>
      </c>
      <c r="E463" t="s">
        <v>4970</v>
      </c>
      <c r="F463">
        <v>6.33</v>
      </c>
      <c r="K463" t="s">
        <v>5283</v>
      </c>
      <c r="M463" t="s">
        <v>6121</v>
      </c>
      <c r="N463">
        <v>8</v>
      </c>
      <c r="O463" t="s">
        <v>6193</v>
      </c>
      <c r="P463" t="s">
        <v>6608</v>
      </c>
      <c r="Q463">
        <v>8</v>
      </c>
      <c r="R463">
        <v>3</v>
      </c>
      <c r="S463">
        <v>0.89</v>
      </c>
      <c r="T463">
        <v>2.86</v>
      </c>
      <c r="U463">
        <v>528.62</v>
      </c>
      <c r="V463">
        <v>140.63</v>
      </c>
      <c r="W463">
        <v>4.33</v>
      </c>
      <c r="X463">
        <v>4.32</v>
      </c>
      <c r="Y463">
        <v>4.95</v>
      </c>
      <c r="Z463">
        <v>5</v>
      </c>
      <c r="AA463" t="s">
        <v>5529</v>
      </c>
      <c r="AB463">
        <v>1</v>
      </c>
      <c r="AC463">
        <v>6</v>
      </c>
      <c r="AD463">
        <v>3.166666666666667</v>
      </c>
      <c r="AF463" t="s">
        <v>5534</v>
      </c>
      <c r="AI463">
        <v>0</v>
      </c>
      <c r="AJ463">
        <v>0</v>
      </c>
      <c r="AK463" t="s">
        <v>6807</v>
      </c>
      <c r="AL463" t="s">
        <v>6807</v>
      </c>
      <c r="AM463" t="s">
        <v>6856</v>
      </c>
    </row>
    <row r="464" spans="1:39">
      <c r="A464" t="s">
        <v>5936</v>
      </c>
      <c r="B464" t="s">
        <v>4965</v>
      </c>
      <c r="C464" t="s">
        <v>4967</v>
      </c>
      <c r="D464">
        <v>480</v>
      </c>
      <c r="E464" t="s">
        <v>4970</v>
      </c>
      <c r="F464">
        <v>6.32</v>
      </c>
      <c r="K464" t="s">
        <v>5283</v>
      </c>
      <c r="M464" t="s">
        <v>6121</v>
      </c>
      <c r="N464">
        <v>8</v>
      </c>
      <c r="O464" t="s">
        <v>6193</v>
      </c>
      <c r="P464" t="s">
        <v>6609</v>
      </c>
      <c r="Q464">
        <v>7</v>
      </c>
      <c r="R464">
        <v>3</v>
      </c>
      <c r="S464">
        <v>1.49</v>
      </c>
      <c r="T464">
        <v>3.45</v>
      </c>
      <c r="U464">
        <v>503.61</v>
      </c>
      <c r="V464">
        <v>116.84</v>
      </c>
      <c r="W464">
        <v>4.46</v>
      </c>
      <c r="X464">
        <v>4.32</v>
      </c>
      <c r="Y464">
        <v>4.98</v>
      </c>
      <c r="Z464">
        <v>5</v>
      </c>
      <c r="AA464" t="s">
        <v>5529</v>
      </c>
      <c r="AB464">
        <v>1</v>
      </c>
      <c r="AC464">
        <v>6</v>
      </c>
      <c r="AD464">
        <v>3.047</v>
      </c>
      <c r="AF464" t="s">
        <v>5534</v>
      </c>
      <c r="AI464">
        <v>0</v>
      </c>
      <c r="AJ464">
        <v>0</v>
      </c>
      <c r="AK464" t="s">
        <v>6807</v>
      </c>
      <c r="AL464" t="s">
        <v>6807</v>
      </c>
      <c r="AM464" t="s">
        <v>6856</v>
      </c>
    </row>
    <row r="465" spans="1:39">
      <c r="A465" t="s">
        <v>5937</v>
      </c>
      <c r="B465" t="s">
        <v>4965</v>
      </c>
      <c r="C465" t="s">
        <v>4967</v>
      </c>
      <c r="D465">
        <v>480</v>
      </c>
      <c r="E465" t="s">
        <v>4970</v>
      </c>
      <c r="F465">
        <v>6.32</v>
      </c>
      <c r="K465" t="s">
        <v>5283</v>
      </c>
      <c r="M465" t="s">
        <v>6123</v>
      </c>
      <c r="N465">
        <v>8</v>
      </c>
      <c r="O465" t="s">
        <v>6190</v>
      </c>
      <c r="P465" t="s">
        <v>6610</v>
      </c>
      <c r="Q465">
        <v>3</v>
      </c>
      <c r="R465">
        <v>2</v>
      </c>
      <c r="S465">
        <v>6.14</v>
      </c>
      <c r="T465">
        <v>6.54</v>
      </c>
      <c r="U465">
        <v>425.32</v>
      </c>
      <c r="V465">
        <v>53.6</v>
      </c>
      <c r="W465">
        <v>6.48</v>
      </c>
      <c r="X465">
        <v>7.25</v>
      </c>
      <c r="Y465">
        <v>0</v>
      </c>
      <c r="Z465">
        <v>4</v>
      </c>
      <c r="AA465" t="s">
        <v>5529</v>
      </c>
      <c r="AB465">
        <v>1</v>
      </c>
      <c r="AC465">
        <v>5</v>
      </c>
      <c r="AD465">
        <v>3.033428571428571</v>
      </c>
      <c r="AF465" t="s">
        <v>6792</v>
      </c>
      <c r="AI465">
        <v>0</v>
      </c>
      <c r="AJ465">
        <v>0</v>
      </c>
      <c r="AK465" t="s">
        <v>6805</v>
      </c>
      <c r="AL465" t="s">
        <v>6805</v>
      </c>
      <c r="AM465" t="s">
        <v>6856</v>
      </c>
    </row>
    <row r="466" spans="1:39">
      <c r="A466" t="s">
        <v>5938</v>
      </c>
      <c r="B466" t="s">
        <v>4965</v>
      </c>
      <c r="C466" t="s">
        <v>4967</v>
      </c>
      <c r="D466">
        <v>480</v>
      </c>
      <c r="E466" t="s">
        <v>4970</v>
      </c>
      <c r="F466">
        <v>6.32</v>
      </c>
      <c r="K466" t="s">
        <v>5283</v>
      </c>
      <c r="M466" t="s">
        <v>6119</v>
      </c>
      <c r="N466">
        <v>8</v>
      </c>
      <c r="O466" t="s">
        <v>6185</v>
      </c>
      <c r="P466" t="s">
        <v>6611</v>
      </c>
      <c r="Q466">
        <v>10</v>
      </c>
      <c r="R466">
        <v>2</v>
      </c>
      <c r="S466">
        <v>-2.16</v>
      </c>
      <c r="T466">
        <v>2.58</v>
      </c>
      <c r="U466">
        <v>707.61</v>
      </c>
      <c r="V466">
        <v>172.93</v>
      </c>
      <c r="W466">
        <v>3.71</v>
      </c>
      <c r="X466">
        <v>2.97</v>
      </c>
      <c r="Y466">
        <v>0</v>
      </c>
      <c r="Z466">
        <v>4</v>
      </c>
      <c r="AA466" t="s">
        <v>5529</v>
      </c>
      <c r="AB466">
        <v>1</v>
      </c>
      <c r="AC466">
        <v>11</v>
      </c>
      <c r="AD466">
        <v>3.5</v>
      </c>
      <c r="AF466" t="s">
        <v>5534</v>
      </c>
      <c r="AI466">
        <v>0</v>
      </c>
      <c r="AJ466">
        <v>0</v>
      </c>
      <c r="AK466" t="s">
        <v>6800</v>
      </c>
      <c r="AL466" t="s">
        <v>6800</v>
      </c>
      <c r="AM466" t="s">
        <v>6856</v>
      </c>
    </row>
    <row r="467" spans="1:39">
      <c r="A467" t="s">
        <v>5939</v>
      </c>
      <c r="B467" t="s">
        <v>4965</v>
      </c>
      <c r="C467" t="s">
        <v>4967</v>
      </c>
      <c r="D467">
        <v>480</v>
      </c>
      <c r="E467" t="s">
        <v>4970</v>
      </c>
      <c r="F467">
        <v>6.32</v>
      </c>
      <c r="K467" t="s">
        <v>5283</v>
      </c>
      <c r="L467" t="s">
        <v>5284</v>
      </c>
      <c r="M467" t="s">
        <v>6137</v>
      </c>
      <c r="N467">
        <v>9</v>
      </c>
      <c r="O467" t="s">
        <v>6210</v>
      </c>
      <c r="P467" t="s">
        <v>6612</v>
      </c>
      <c r="Q467">
        <v>5</v>
      </c>
      <c r="R467">
        <v>2</v>
      </c>
      <c r="S467">
        <v>3.87</v>
      </c>
      <c r="T467">
        <v>3.88</v>
      </c>
      <c r="U467">
        <v>319.29</v>
      </c>
      <c r="V467">
        <v>76.72</v>
      </c>
      <c r="W467">
        <v>3.33</v>
      </c>
      <c r="Y467">
        <v>5.58</v>
      </c>
      <c r="Z467">
        <v>3</v>
      </c>
      <c r="AA467" t="s">
        <v>5529</v>
      </c>
      <c r="AB467">
        <v>0</v>
      </c>
      <c r="AC467">
        <v>2</v>
      </c>
      <c r="AD467">
        <v>4.125</v>
      </c>
      <c r="AF467" t="s">
        <v>6792</v>
      </c>
      <c r="AI467">
        <v>0</v>
      </c>
      <c r="AJ467">
        <v>0</v>
      </c>
      <c r="AK467" t="s">
        <v>6818</v>
      </c>
      <c r="AL467" t="s">
        <v>6818</v>
      </c>
      <c r="AM467" t="s">
        <v>6856</v>
      </c>
    </row>
    <row r="468" spans="1:39">
      <c r="A468" t="s">
        <v>5940</v>
      </c>
      <c r="B468" t="s">
        <v>4965</v>
      </c>
      <c r="C468" t="s">
        <v>4967</v>
      </c>
      <c r="D468">
        <v>480</v>
      </c>
      <c r="E468" t="s">
        <v>4970</v>
      </c>
      <c r="F468">
        <v>6.32</v>
      </c>
      <c r="K468" t="s">
        <v>5283</v>
      </c>
      <c r="M468" t="s">
        <v>6153</v>
      </c>
      <c r="N468">
        <v>8</v>
      </c>
      <c r="O468" t="s">
        <v>6228</v>
      </c>
      <c r="P468" t="s">
        <v>6613</v>
      </c>
      <c r="Q468">
        <v>5</v>
      </c>
      <c r="R468">
        <v>1</v>
      </c>
      <c r="S468">
        <v>1.42</v>
      </c>
      <c r="T468">
        <v>4.89</v>
      </c>
      <c r="U468">
        <v>461.56</v>
      </c>
      <c r="V468">
        <v>66.84</v>
      </c>
      <c r="W468">
        <v>5.22</v>
      </c>
      <c r="X468">
        <v>3.62</v>
      </c>
      <c r="Y468">
        <v>0</v>
      </c>
      <c r="Z468">
        <v>3</v>
      </c>
      <c r="AA468" t="s">
        <v>5529</v>
      </c>
      <c r="AB468">
        <v>1</v>
      </c>
      <c r="AC468">
        <v>7</v>
      </c>
      <c r="AD468">
        <v>4.162904761904763</v>
      </c>
      <c r="AF468" t="s">
        <v>5534</v>
      </c>
      <c r="AI468">
        <v>0</v>
      </c>
      <c r="AJ468">
        <v>0</v>
      </c>
      <c r="AK468" t="s">
        <v>6830</v>
      </c>
      <c r="AL468" t="s">
        <v>6830</v>
      </c>
      <c r="AM468" t="s">
        <v>6856</v>
      </c>
    </row>
    <row r="469" spans="1:39">
      <c r="A469" t="s">
        <v>5941</v>
      </c>
      <c r="B469" t="s">
        <v>4965</v>
      </c>
      <c r="C469" t="s">
        <v>4967</v>
      </c>
      <c r="D469">
        <v>490</v>
      </c>
      <c r="E469" t="s">
        <v>4970</v>
      </c>
      <c r="F469">
        <v>6.31</v>
      </c>
      <c r="K469" t="s">
        <v>5283</v>
      </c>
      <c r="M469" t="s">
        <v>5291</v>
      </c>
      <c r="N469">
        <v>8</v>
      </c>
      <c r="O469" t="s">
        <v>6212</v>
      </c>
      <c r="P469" t="s">
        <v>6614</v>
      </c>
      <c r="Q469">
        <v>8</v>
      </c>
      <c r="R469">
        <v>3</v>
      </c>
      <c r="S469">
        <v>-0.38</v>
      </c>
      <c r="T469">
        <v>4.37</v>
      </c>
      <c r="U469">
        <v>673.67</v>
      </c>
      <c r="V469">
        <v>165.53</v>
      </c>
      <c r="W469">
        <v>6.99</v>
      </c>
      <c r="X469">
        <v>2.21</v>
      </c>
      <c r="Y469">
        <v>0</v>
      </c>
      <c r="Z469">
        <v>5</v>
      </c>
      <c r="AA469" t="s">
        <v>5529</v>
      </c>
      <c r="AB469">
        <v>2</v>
      </c>
      <c r="AC469">
        <v>15</v>
      </c>
      <c r="AD469">
        <v>2.481666666666666</v>
      </c>
      <c r="AF469" t="s">
        <v>5534</v>
      </c>
      <c r="AI469">
        <v>0</v>
      </c>
      <c r="AJ469">
        <v>0</v>
      </c>
      <c r="AK469" t="s">
        <v>6819</v>
      </c>
      <c r="AL469" t="s">
        <v>6819</v>
      </c>
      <c r="AM469" t="s">
        <v>6856</v>
      </c>
    </row>
    <row r="470" spans="1:39">
      <c r="A470" t="s">
        <v>5942</v>
      </c>
      <c r="B470" t="s">
        <v>4965</v>
      </c>
      <c r="C470" t="s">
        <v>4967</v>
      </c>
      <c r="D470">
        <v>490</v>
      </c>
      <c r="E470" t="s">
        <v>4970</v>
      </c>
      <c r="F470">
        <v>6.31</v>
      </c>
      <c r="K470" t="s">
        <v>5283</v>
      </c>
      <c r="M470" t="s">
        <v>6121</v>
      </c>
      <c r="N470">
        <v>8</v>
      </c>
      <c r="O470" t="s">
        <v>6193</v>
      </c>
      <c r="P470" t="s">
        <v>6615</v>
      </c>
      <c r="Q470">
        <v>7</v>
      </c>
      <c r="R470">
        <v>3</v>
      </c>
      <c r="S470">
        <v>1.54</v>
      </c>
      <c r="T470">
        <v>3.5</v>
      </c>
      <c r="U470">
        <v>521.6</v>
      </c>
      <c r="V470">
        <v>116.84</v>
      </c>
      <c r="W470">
        <v>4.6</v>
      </c>
      <c r="X470">
        <v>4.32</v>
      </c>
      <c r="Y470">
        <v>4.96</v>
      </c>
      <c r="Z470">
        <v>5</v>
      </c>
      <c r="AA470" t="s">
        <v>5529</v>
      </c>
      <c r="AB470">
        <v>1</v>
      </c>
      <c r="AC470">
        <v>6</v>
      </c>
      <c r="AD470">
        <v>3.022</v>
      </c>
      <c r="AF470" t="s">
        <v>5534</v>
      </c>
      <c r="AI470">
        <v>0</v>
      </c>
      <c r="AJ470">
        <v>0</v>
      </c>
      <c r="AK470" t="s">
        <v>6807</v>
      </c>
      <c r="AL470" t="s">
        <v>6807</v>
      </c>
      <c r="AM470" t="s">
        <v>6856</v>
      </c>
    </row>
    <row r="471" spans="1:39">
      <c r="A471" t="s">
        <v>5943</v>
      </c>
      <c r="B471" t="s">
        <v>4965</v>
      </c>
      <c r="C471" t="s">
        <v>4967</v>
      </c>
      <c r="D471">
        <v>492</v>
      </c>
      <c r="E471" t="s">
        <v>4970</v>
      </c>
      <c r="F471">
        <v>6.31</v>
      </c>
      <c r="K471" t="s">
        <v>5283</v>
      </c>
      <c r="L471" t="s">
        <v>5284</v>
      </c>
      <c r="M471" t="s">
        <v>6139</v>
      </c>
      <c r="N471">
        <v>9</v>
      </c>
      <c r="O471" t="s">
        <v>6213</v>
      </c>
      <c r="P471" t="s">
        <v>6616</v>
      </c>
      <c r="Q471">
        <v>8</v>
      </c>
      <c r="R471">
        <v>0</v>
      </c>
      <c r="S471">
        <v>3.11</v>
      </c>
      <c r="T471">
        <v>3.11</v>
      </c>
      <c r="U471">
        <v>685.85</v>
      </c>
      <c r="V471">
        <v>138.44</v>
      </c>
      <c r="W471">
        <v>4.13</v>
      </c>
      <c r="Y471">
        <v>0</v>
      </c>
      <c r="Z471">
        <v>4</v>
      </c>
      <c r="AA471" t="s">
        <v>5529</v>
      </c>
      <c r="AB471">
        <v>1</v>
      </c>
      <c r="AC471">
        <v>14</v>
      </c>
      <c r="AD471">
        <v>3.39</v>
      </c>
      <c r="AF471" t="s">
        <v>6792</v>
      </c>
      <c r="AI471">
        <v>0</v>
      </c>
      <c r="AJ471">
        <v>0</v>
      </c>
      <c r="AK471" t="s">
        <v>6820</v>
      </c>
      <c r="AL471" t="s">
        <v>6820</v>
      </c>
      <c r="AM471" t="s">
        <v>6856</v>
      </c>
    </row>
    <row r="472" spans="1:39">
      <c r="A472" t="s">
        <v>5943</v>
      </c>
      <c r="B472" t="s">
        <v>4965</v>
      </c>
      <c r="C472" t="s">
        <v>4967</v>
      </c>
      <c r="D472">
        <v>492</v>
      </c>
      <c r="E472" t="s">
        <v>4970</v>
      </c>
      <c r="F472">
        <v>6.31</v>
      </c>
      <c r="K472" t="s">
        <v>5283</v>
      </c>
      <c r="L472" t="s">
        <v>5284</v>
      </c>
      <c r="M472" t="s">
        <v>6128</v>
      </c>
      <c r="N472">
        <v>9</v>
      </c>
      <c r="O472" t="s">
        <v>6197</v>
      </c>
      <c r="P472" t="s">
        <v>6616</v>
      </c>
      <c r="Q472">
        <v>8</v>
      </c>
      <c r="R472">
        <v>0</v>
      </c>
      <c r="S472">
        <v>3.11</v>
      </c>
      <c r="T472">
        <v>3.11</v>
      </c>
      <c r="U472">
        <v>685.85</v>
      </c>
      <c r="V472">
        <v>138.44</v>
      </c>
      <c r="W472">
        <v>4.13</v>
      </c>
      <c r="Y472">
        <v>0</v>
      </c>
      <c r="Z472">
        <v>4</v>
      </c>
      <c r="AA472" t="s">
        <v>5529</v>
      </c>
      <c r="AB472">
        <v>1</v>
      </c>
      <c r="AC472">
        <v>14</v>
      </c>
      <c r="AD472">
        <v>3.39</v>
      </c>
      <c r="AF472" t="s">
        <v>6792</v>
      </c>
      <c r="AI472">
        <v>0</v>
      </c>
      <c r="AJ472">
        <v>0</v>
      </c>
      <c r="AK472" t="s">
        <v>6810</v>
      </c>
      <c r="AL472" t="s">
        <v>6810</v>
      </c>
      <c r="AM472" t="s">
        <v>6856</v>
      </c>
    </row>
    <row r="473" spans="1:39">
      <c r="A473" t="s">
        <v>5944</v>
      </c>
      <c r="B473" t="s">
        <v>4965</v>
      </c>
      <c r="C473" t="s">
        <v>4967</v>
      </c>
      <c r="D473">
        <v>500</v>
      </c>
      <c r="E473" t="s">
        <v>4970</v>
      </c>
      <c r="F473">
        <v>6.3</v>
      </c>
      <c r="K473" t="s">
        <v>5283</v>
      </c>
      <c r="M473" t="s">
        <v>6141</v>
      </c>
      <c r="N473">
        <v>8</v>
      </c>
      <c r="O473" t="s">
        <v>6215</v>
      </c>
      <c r="P473" t="s">
        <v>6617</v>
      </c>
      <c r="Q473">
        <v>8</v>
      </c>
      <c r="R473">
        <v>2</v>
      </c>
      <c r="S473">
        <v>6.56</v>
      </c>
      <c r="T473">
        <v>9.710000000000001</v>
      </c>
      <c r="U473">
        <v>651.8</v>
      </c>
      <c r="V473">
        <v>153.27</v>
      </c>
      <c r="W473">
        <v>7.13</v>
      </c>
      <c r="X473">
        <v>1.75</v>
      </c>
      <c r="Y473">
        <v>0</v>
      </c>
      <c r="Z473">
        <v>1</v>
      </c>
      <c r="AA473" t="s">
        <v>5529</v>
      </c>
      <c r="AB473">
        <v>2</v>
      </c>
      <c r="AC473">
        <v>6</v>
      </c>
      <c r="AD473">
        <v>1.5</v>
      </c>
      <c r="AF473" t="s">
        <v>5534</v>
      </c>
      <c r="AI473">
        <v>0</v>
      </c>
      <c r="AJ473">
        <v>0</v>
      </c>
      <c r="AK473" t="s">
        <v>6821</v>
      </c>
      <c r="AL473" t="s">
        <v>6821</v>
      </c>
      <c r="AM473" t="s">
        <v>6856</v>
      </c>
    </row>
    <row r="474" spans="1:39">
      <c r="A474" t="s">
        <v>5945</v>
      </c>
      <c r="B474" t="s">
        <v>4965</v>
      </c>
      <c r="C474" t="s">
        <v>4967</v>
      </c>
      <c r="D474">
        <v>500</v>
      </c>
      <c r="E474" t="s">
        <v>4970</v>
      </c>
      <c r="F474">
        <v>6.3</v>
      </c>
      <c r="K474" t="s">
        <v>5283</v>
      </c>
      <c r="M474" t="s">
        <v>6144</v>
      </c>
      <c r="N474">
        <v>8</v>
      </c>
      <c r="O474" t="s">
        <v>6218</v>
      </c>
      <c r="P474" t="s">
        <v>6618</v>
      </c>
      <c r="Q474">
        <v>2</v>
      </c>
      <c r="R474">
        <v>0</v>
      </c>
      <c r="S474">
        <v>3.17</v>
      </c>
      <c r="T474">
        <v>3.17</v>
      </c>
      <c r="U474">
        <v>270.23</v>
      </c>
      <c r="V474">
        <v>34.14</v>
      </c>
      <c r="W474">
        <v>3.16</v>
      </c>
      <c r="Y474">
        <v>0</v>
      </c>
      <c r="Z474">
        <v>2</v>
      </c>
      <c r="AA474" t="s">
        <v>5529</v>
      </c>
      <c r="AB474">
        <v>0</v>
      </c>
      <c r="AC474">
        <v>1</v>
      </c>
      <c r="AD474">
        <v>5.037</v>
      </c>
      <c r="AI474">
        <v>0</v>
      </c>
      <c r="AJ474">
        <v>0</v>
      </c>
      <c r="AK474" t="s">
        <v>6822</v>
      </c>
      <c r="AL474" t="s">
        <v>6822</v>
      </c>
      <c r="AM474" t="s">
        <v>6856</v>
      </c>
    </row>
    <row r="475" spans="1:39">
      <c r="A475" t="s">
        <v>5946</v>
      </c>
      <c r="B475" t="s">
        <v>4965</v>
      </c>
      <c r="C475" t="s">
        <v>4967</v>
      </c>
      <c r="D475">
        <v>500</v>
      </c>
      <c r="E475" t="s">
        <v>4970</v>
      </c>
      <c r="F475">
        <v>6.3</v>
      </c>
      <c r="K475" t="s">
        <v>5283</v>
      </c>
      <c r="M475" t="s">
        <v>6119</v>
      </c>
      <c r="N475">
        <v>8</v>
      </c>
      <c r="O475" t="s">
        <v>6185</v>
      </c>
      <c r="P475" t="s">
        <v>6619</v>
      </c>
      <c r="Q475">
        <v>10</v>
      </c>
      <c r="R475">
        <v>2</v>
      </c>
      <c r="S475">
        <v>-2.82</v>
      </c>
      <c r="T475">
        <v>1.92</v>
      </c>
      <c r="U475">
        <v>628.71</v>
      </c>
      <c r="V475">
        <v>172.93</v>
      </c>
      <c r="W475">
        <v>2.95</v>
      </c>
      <c r="X475">
        <v>2.98</v>
      </c>
      <c r="Y475">
        <v>0</v>
      </c>
      <c r="Z475">
        <v>4</v>
      </c>
      <c r="AA475" t="s">
        <v>5529</v>
      </c>
      <c r="AB475">
        <v>1</v>
      </c>
      <c r="AC475">
        <v>11</v>
      </c>
      <c r="AD475">
        <v>3.5</v>
      </c>
      <c r="AF475" t="s">
        <v>5534</v>
      </c>
      <c r="AI475">
        <v>0</v>
      </c>
      <c r="AJ475">
        <v>0</v>
      </c>
      <c r="AK475" t="s">
        <v>6800</v>
      </c>
      <c r="AL475" t="s">
        <v>6800</v>
      </c>
      <c r="AM475" t="s">
        <v>6856</v>
      </c>
    </row>
    <row r="476" spans="1:39">
      <c r="A476" t="s">
        <v>5947</v>
      </c>
      <c r="B476" t="s">
        <v>4965</v>
      </c>
      <c r="C476" t="s">
        <v>4967</v>
      </c>
      <c r="D476">
        <v>500</v>
      </c>
      <c r="E476" t="s">
        <v>4970</v>
      </c>
      <c r="F476">
        <v>6.3</v>
      </c>
      <c r="K476" t="s">
        <v>5283</v>
      </c>
      <c r="L476" t="s">
        <v>5284</v>
      </c>
      <c r="M476" t="s">
        <v>6137</v>
      </c>
      <c r="N476">
        <v>9</v>
      </c>
      <c r="O476" t="s">
        <v>6210</v>
      </c>
      <c r="P476" t="s">
        <v>6620</v>
      </c>
      <c r="Q476">
        <v>5</v>
      </c>
      <c r="R476">
        <v>2</v>
      </c>
      <c r="S476">
        <v>4.31</v>
      </c>
      <c r="T476">
        <v>4.32</v>
      </c>
      <c r="U476">
        <v>333.32</v>
      </c>
      <c r="V476">
        <v>76.72</v>
      </c>
      <c r="W476">
        <v>3.64</v>
      </c>
      <c r="Y476">
        <v>5.75</v>
      </c>
      <c r="Z476">
        <v>3</v>
      </c>
      <c r="AA476" t="s">
        <v>5529</v>
      </c>
      <c r="AB476">
        <v>0</v>
      </c>
      <c r="AC476">
        <v>2</v>
      </c>
      <c r="AD476">
        <v>3.84</v>
      </c>
      <c r="AF476" t="s">
        <v>6792</v>
      </c>
      <c r="AI476">
        <v>0</v>
      </c>
      <c r="AJ476">
        <v>0</v>
      </c>
      <c r="AK476" t="s">
        <v>6818</v>
      </c>
      <c r="AL476" t="s">
        <v>6818</v>
      </c>
      <c r="AM476" t="s">
        <v>6856</v>
      </c>
    </row>
    <row r="477" spans="1:39">
      <c r="A477" t="s">
        <v>5948</v>
      </c>
      <c r="B477" t="s">
        <v>4965</v>
      </c>
      <c r="C477" t="s">
        <v>4967</v>
      </c>
      <c r="D477">
        <v>500</v>
      </c>
      <c r="E477" t="s">
        <v>4970</v>
      </c>
      <c r="F477">
        <v>6.3</v>
      </c>
      <c r="K477" t="s">
        <v>5283</v>
      </c>
      <c r="M477" t="s">
        <v>6121</v>
      </c>
      <c r="N477">
        <v>8</v>
      </c>
      <c r="O477" t="s">
        <v>6193</v>
      </c>
      <c r="P477" t="s">
        <v>6621</v>
      </c>
      <c r="Q477">
        <v>7</v>
      </c>
      <c r="R477">
        <v>3</v>
      </c>
      <c r="S477">
        <v>2.17</v>
      </c>
      <c r="T477">
        <v>4.14</v>
      </c>
      <c r="U477">
        <v>582.51</v>
      </c>
      <c r="V477">
        <v>116.84</v>
      </c>
      <c r="W477">
        <v>5.22</v>
      </c>
      <c r="X477">
        <v>4.32</v>
      </c>
      <c r="Y477">
        <v>4.96</v>
      </c>
      <c r="Z477">
        <v>5</v>
      </c>
      <c r="AA477" t="s">
        <v>5529</v>
      </c>
      <c r="AB477">
        <v>2</v>
      </c>
      <c r="AC477">
        <v>6</v>
      </c>
      <c r="AD477">
        <v>2.617</v>
      </c>
      <c r="AF477" t="s">
        <v>5534</v>
      </c>
      <c r="AI477">
        <v>0</v>
      </c>
      <c r="AJ477">
        <v>0</v>
      </c>
      <c r="AK477" t="s">
        <v>6807</v>
      </c>
      <c r="AL477" t="s">
        <v>6807</v>
      </c>
      <c r="AM477" t="s">
        <v>6856</v>
      </c>
    </row>
    <row r="478" spans="1:39">
      <c r="A478" t="s">
        <v>5949</v>
      </c>
      <c r="B478" t="s">
        <v>4965</v>
      </c>
      <c r="C478" t="s">
        <v>4967</v>
      </c>
      <c r="D478">
        <v>500</v>
      </c>
      <c r="E478" t="s">
        <v>4970</v>
      </c>
      <c r="F478">
        <v>6.3</v>
      </c>
      <c r="K478" t="s">
        <v>5283</v>
      </c>
      <c r="L478" t="s">
        <v>5284</v>
      </c>
      <c r="M478" t="s">
        <v>6143</v>
      </c>
      <c r="N478">
        <v>9</v>
      </c>
      <c r="O478" t="s">
        <v>6217</v>
      </c>
      <c r="P478" t="s">
        <v>6622</v>
      </c>
      <c r="Q478">
        <v>7</v>
      </c>
      <c r="R478">
        <v>1</v>
      </c>
      <c r="S478">
        <v>3.98</v>
      </c>
      <c r="T478">
        <v>7.48</v>
      </c>
      <c r="U478">
        <v>576.73</v>
      </c>
      <c r="V478">
        <v>106.97</v>
      </c>
      <c r="W478">
        <v>7.86</v>
      </c>
      <c r="X478">
        <v>1.39</v>
      </c>
      <c r="Y478">
        <v>0</v>
      </c>
      <c r="Z478">
        <v>2</v>
      </c>
      <c r="AA478" t="s">
        <v>5529</v>
      </c>
      <c r="AB478">
        <v>2</v>
      </c>
      <c r="AC478">
        <v>20</v>
      </c>
      <c r="AD478">
        <v>2.277666666666667</v>
      </c>
      <c r="AF478" t="s">
        <v>5534</v>
      </c>
      <c r="AI478">
        <v>0</v>
      </c>
      <c r="AJ478">
        <v>0</v>
      </c>
      <c r="AK478" t="s">
        <v>6823</v>
      </c>
      <c r="AL478" t="s">
        <v>6823</v>
      </c>
      <c r="AM478" t="s">
        <v>6856</v>
      </c>
    </row>
    <row r="479" spans="1:39">
      <c r="A479" t="s">
        <v>5950</v>
      </c>
      <c r="B479" t="s">
        <v>4965</v>
      </c>
      <c r="C479" t="s">
        <v>4967</v>
      </c>
      <c r="D479">
        <v>510</v>
      </c>
      <c r="E479" t="s">
        <v>4970</v>
      </c>
      <c r="F479">
        <v>6.29</v>
      </c>
      <c r="K479" t="s">
        <v>5283</v>
      </c>
      <c r="M479" t="s">
        <v>6120</v>
      </c>
      <c r="N479">
        <v>8</v>
      </c>
      <c r="O479" t="s">
        <v>6186</v>
      </c>
      <c r="P479" t="s">
        <v>6623</v>
      </c>
      <c r="Q479">
        <v>2</v>
      </c>
      <c r="R479">
        <v>2</v>
      </c>
      <c r="S479">
        <v>-1.06</v>
      </c>
      <c r="T479">
        <v>3.44</v>
      </c>
      <c r="U479">
        <v>381.11</v>
      </c>
      <c r="V479">
        <v>66.76000000000001</v>
      </c>
      <c r="W479">
        <v>3.98</v>
      </c>
      <c r="X479">
        <v>-0.84</v>
      </c>
      <c r="Y479">
        <v>0</v>
      </c>
      <c r="Z479">
        <v>2</v>
      </c>
      <c r="AA479" t="s">
        <v>5529</v>
      </c>
      <c r="AB479">
        <v>0</v>
      </c>
      <c r="AC479">
        <v>4</v>
      </c>
      <c r="AD479">
        <v>5.129214285714285</v>
      </c>
      <c r="AF479" t="s">
        <v>5534</v>
      </c>
      <c r="AI479">
        <v>0</v>
      </c>
      <c r="AJ479">
        <v>0</v>
      </c>
      <c r="AK479" t="s">
        <v>6801</v>
      </c>
      <c r="AL479" t="s">
        <v>6801</v>
      </c>
      <c r="AM479" t="s">
        <v>6856</v>
      </c>
    </row>
    <row r="480" spans="1:39">
      <c r="A480" t="s">
        <v>5951</v>
      </c>
      <c r="B480" t="s">
        <v>4965</v>
      </c>
      <c r="C480" t="s">
        <v>4967</v>
      </c>
      <c r="D480">
        <v>510</v>
      </c>
      <c r="E480" t="s">
        <v>4970</v>
      </c>
      <c r="F480">
        <v>6.29</v>
      </c>
      <c r="K480" t="s">
        <v>5283</v>
      </c>
      <c r="M480" t="s">
        <v>6121</v>
      </c>
      <c r="N480">
        <v>8</v>
      </c>
      <c r="O480" t="s">
        <v>6205</v>
      </c>
      <c r="P480" t="s">
        <v>6624</v>
      </c>
      <c r="Q480">
        <v>3</v>
      </c>
      <c r="R480">
        <v>3</v>
      </c>
      <c r="S480">
        <v>6.84</v>
      </c>
      <c r="T480">
        <v>10.46</v>
      </c>
      <c r="U480">
        <v>694.4400000000001</v>
      </c>
      <c r="V480">
        <v>86.63</v>
      </c>
      <c r="W480">
        <v>10.17</v>
      </c>
      <c r="X480">
        <v>3.56</v>
      </c>
      <c r="Y480">
        <v>0</v>
      </c>
      <c r="Z480">
        <v>1</v>
      </c>
      <c r="AA480" t="s">
        <v>5529</v>
      </c>
      <c r="AB480">
        <v>2</v>
      </c>
      <c r="AC480">
        <v>9</v>
      </c>
      <c r="AD480">
        <v>2.166666666666667</v>
      </c>
      <c r="AF480" t="s">
        <v>5534</v>
      </c>
      <c r="AI480">
        <v>0</v>
      </c>
      <c r="AJ480">
        <v>0</v>
      </c>
      <c r="AK480" t="s">
        <v>6815</v>
      </c>
      <c r="AL480" t="s">
        <v>6815</v>
      </c>
      <c r="AM480" t="s">
        <v>6856</v>
      </c>
    </row>
    <row r="481" spans="1:39">
      <c r="A481" t="s">
        <v>5952</v>
      </c>
      <c r="B481" t="s">
        <v>4965</v>
      </c>
      <c r="C481" t="s">
        <v>4967</v>
      </c>
      <c r="D481">
        <v>510</v>
      </c>
      <c r="E481" t="s">
        <v>4970</v>
      </c>
      <c r="F481">
        <v>6.29</v>
      </c>
      <c r="K481" t="s">
        <v>5283</v>
      </c>
      <c r="M481" t="s">
        <v>6123</v>
      </c>
      <c r="N481">
        <v>8</v>
      </c>
      <c r="O481" t="s">
        <v>6190</v>
      </c>
      <c r="P481" t="s">
        <v>6625</v>
      </c>
      <c r="Q481">
        <v>6</v>
      </c>
      <c r="R481">
        <v>0</v>
      </c>
      <c r="S481">
        <v>7.61</v>
      </c>
      <c r="T481">
        <v>7.61</v>
      </c>
      <c r="U481">
        <v>438.53</v>
      </c>
      <c r="V481">
        <v>65.97</v>
      </c>
      <c r="W481">
        <v>6.06</v>
      </c>
      <c r="Y481">
        <v>0.39</v>
      </c>
      <c r="Z481">
        <v>5</v>
      </c>
      <c r="AA481" t="s">
        <v>5529</v>
      </c>
      <c r="AB481">
        <v>1</v>
      </c>
      <c r="AC481">
        <v>9</v>
      </c>
      <c r="AD481">
        <v>3.439071428571429</v>
      </c>
      <c r="AF481" t="s">
        <v>6792</v>
      </c>
      <c r="AI481">
        <v>0</v>
      </c>
      <c r="AJ481">
        <v>0</v>
      </c>
      <c r="AK481" t="s">
        <v>6805</v>
      </c>
      <c r="AL481" t="s">
        <v>6805</v>
      </c>
      <c r="AM481" t="s">
        <v>6856</v>
      </c>
    </row>
    <row r="482" spans="1:39">
      <c r="A482" t="s">
        <v>5953</v>
      </c>
      <c r="B482" t="s">
        <v>4965</v>
      </c>
      <c r="C482" t="s">
        <v>4967</v>
      </c>
      <c r="D482">
        <v>510</v>
      </c>
      <c r="E482" t="s">
        <v>4970</v>
      </c>
      <c r="F482">
        <v>6.29</v>
      </c>
      <c r="K482" t="s">
        <v>5283</v>
      </c>
      <c r="M482" t="s">
        <v>6123</v>
      </c>
      <c r="N482">
        <v>8</v>
      </c>
      <c r="O482" t="s">
        <v>6190</v>
      </c>
      <c r="P482" t="s">
        <v>6626</v>
      </c>
      <c r="Q482">
        <v>3</v>
      </c>
      <c r="R482">
        <v>1</v>
      </c>
      <c r="S482">
        <v>3.22</v>
      </c>
      <c r="T482">
        <v>6.85</v>
      </c>
      <c r="U482">
        <v>518.6799999999999</v>
      </c>
      <c r="V482">
        <v>46.53</v>
      </c>
      <c r="W482">
        <v>8.359999999999999</v>
      </c>
      <c r="X482">
        <v>3.17</v>
      </c>
      <c r="Y482">
        <v>0</v>
      </c>
      <c r="Z482">
        <v>5</v>
      </c>
      <c r="AA482" t="s">
        <v>5529</v>
      </c>
      <c r="AB482">
        <v>2</v>
      </c>
      <c r="AC482">
        <v>9</v>
      </c>
      <c r="AD482">
        <v>3.223333333333333</v>
      </c>
      <c r="AF482" t="s">
        <v>5534</v>
      </c>
      <c r="AI482">
        <v>0</v>
      </c>
      <c r="AJ482">
        <v>0</v>
      </c>
      <c r="AK482" t="s">
        <v>6805</v>
      </c>
      <c r="AL482" t="s">
        <v>6805</v>
      </c>
      <c r="AM482" t="s">
        <v>6856</v>
      </c>
    </row>
    <row r="483" spans="1:39">
      <c r="A483" t="s">
        <v>5954</v>
      </c>
      <c r="B483" t="s">
        <v>4965</v>
      </c>
      <c r="C483" t="s">
        <v>4967</v>
      </c>
      <c r="D483">
        <v>510</v>
      </c>
      <c r="E483" t="s">
        <v>4970</v>
      </c>
      <c r="F483">
        <v>6.29</v>
      </c>
      <c r="K483" t="s">
        <v>5283</v>
      </c>
      <c r="L483" t="s">
        <v>5284</v>
      </c>
      <c r="M483" t="s">
        <v>6137</v>
      </c>
      <c r="N483">
        <v>9</v>
      </c>
      <c r="O483" t="s">
        <v>6210</v>
      </c>
      <c r="P483" t="s">
        <v>6627</v>
      </c>
      <c r="Q483">
        <v>5</v>
      </c>
      <c r="R483">
        <v>2</v>
      </c>
      <c r="S483">
        <v>3.72</v>
      </c>
      <c r="T483">
        <v>3.72</v>
      </c>
      <c r="U483">
        <v>320.18</v>
      </c>
      <c r="V483">
        <v>76.72</v>
      </c>
      <c r="W483">
        <v>3.62</v>
      </c>
      <c r="Y483">
        <v>5.19</v>
      </c>
      <c r="Z483">
        <v>3</v>
      </c>
      <c r="AA483" t="s">
        <v>5529</v>
      </c>
      <c r="AB483">
        <v>0</v>
      </c>
      <c r="AC483">
        <v>2</v>
      </c>
      <c r="AD483">
        <v>4.279999999999999</v>
      </c>
      <c r="AF483" t="s">
        <v>6792</v>
      </c>
      <c r="AI483">
        <v>0</v>
      </c>
      <c r="AJ483">
        <v>0</v>
      </c>
      <c r="AK483" t="s">
        <v>6818</v>
      </c>
      <c r="AL483" t="s">
        <v>6818</v>
      </c>
      <c r="AM483" t="s">
        <v>6856</v>
      </c>
    </row>
    <row r="484" spans="1:39">
      <c r="A484" t="s">
        <v>5955</v>
      </c>
      <c r="B484" t="s">
        <v>4965</v>
      </c>
      <c r="C484" t="s">
        <v>4967</v>
      </c>
      <c r="D484">
        <v>510</v>
      </c>
      <c r="E484" t="s">
        <v>4970</v>
      </c>
      <c r="F484">
        <v>6.29</v>
      </c>
      <c r="K484" t="s">
        <v>5283</v>
      </c>
      <c r="L484" t="s">
        <v>5284</v>
      </c>
      <c r="M484" t="s">
        <v>5286</v>
      </c>
      <c r="N484">
        <v>9</v>
      </c>
      <c r="O484" t="s">
        <v>6206</v>
      </c>
      <c r="P484" t="s">
        <v>6628</v>
      </c>
      <c r="Q484">
        <v>3</v>
      </c>
      <c r="R484">
        <v>3</v>
      </c>
      <c r="S484">
        <v>6.03</v>
      </c>
      <c r="T484">
        <v>9.65</v>
      </c>
      <c r="U484">
        <v>652.36</v>
      </c>
      <c r="V484">
        <v>86.63</v>
      </c>
      <c r="W484">
        <v>9</v>
      </c>
      <c r="X484">
        <v>3.56</v>
      </c>
      <c r="Y484">
        <v>0</v>
      </c>
      <c r="Z484">
        <v>1</v>
      </c>
      <c r="AA484" t="s">
        <v>5529</v>
      </c>
      <c r="AB484">
        <v>2</v>
      </c>
      <c r="AC484">
        <v>6</v>
      </c>
      <c r="AD484">
        <v>2.166666666666667</v>
      </c>
      <c r="AF484" t="s">
        <v>5534</v>
      </c>
      <c r="AI484">
        <v>0</v>
      </c>
      <c r="AJ484">
        <v>0</v>
      </c>
      <c r="AK484" t="s">
        <v>6816</v>
      </c>
      <c r="AL484" t="s">
        <v>6816</v>
      </c>
      <c r="AM484" t="s">
        <v>6856</v>
      </c>
    </row>
    <row r="485" spans="1:39">
      <c r="A485" t="s">
        <v>5955</v>
      </c>
      <c r="B485" t="s">
        <v>4965</v>
      </c>
      <c r="C485" t="s">
        <v>4967</v>
      </c>
      <c r="D485">
        <v>510</v>
      </c>
      <c r="E485" t="s">
        <v>4970</v>
      </c>
      <c r="F485">
        <v>6.29</v>
      </c>
      <c r="K485" t="s">
        <v>5283</v>
      </c>
      <c r="L485" t="s">
        <v>5284</v>
      </c>
      <c r="M485" t="s">
        <v>5286</v>
      </c>
      <c r="N485">
        <v>9</v>
      </c>
      <c r="O485" t="s">
        <v>6206</v>
      </c>
      <c r="P485" t="s">
        <v>6628</v>
      </c>
      <c r="Q485">
        <v>3</v>
      </c>
      <c r="R485">
        <v>3</v>
      </c>
      <c r="S485">
        <v>6.03</v>
      </c>
      <c r="T485">
        <v>9.65</v>
      </c>
      <c r="U485">
        <v>652.36</v>
      </c>
      <c r="V485">
        <v>86.63</v>
      </c>
      <c r="W485">
        <v>9</v>
      </c>
      <c r="X485">
        <v>3.56</v>
      </c>
      <c r="Y485">
        <v>0</v>
      </c>
      <c r="Z485">
        <v>1</v>
      </c>
      <c r="AA485" t="s">
        <v>5529</v>
      </c>
      <c r="AB485">
        <v>2</v>
      </c>
      <c r="AC485">
        <v>6</v>
      </c>
      <c r="AD485">
        <v>2.166666666666667</v>
      </c>
      <c r="AF485" t="s">
        <v>5534</v>
      </c>
      <c r="AI485">
        <v>0</v>
      </c>
      <c r="AJ485">
        <v>0</v>
      </c>
      <c r="AK485" t="s">
        <v>6816</v>
      </c>
      <c r="AL485" t="s">
        <v>6816</v>
      </c>
      <c r="AM485" t="s">
        <v>6856</v>
      </c>
    </row>
    <row r="486" spans="1:39">
      <c r="A486" t="s">
        <v>5956</v>
      </c>
      <c r="B486" t="s">
        <v>4965</v>
      </c>
      <c r="C486" t="s">
        <v>4967</v>
      </c>
      <c r="D486">
        <v>510.3</v>
      </c>
      <c r="E486" t="s">
        <v>4970</v>
      </c>
      <c r="F486">
        <v>6.29</v>
      </c>
      <c r="K486" t="s">
        <v>5283</v>
      </c>
      <c r="M486" t="s">
        <v>5291</v>
      </c>
      <c r="N486">
        <v>8</v>
      </c>
      <c r="O486" t="s">
        <v>5345</v>
      </c>
      <c r="P486" t="s">
        <v>6629</v>
      </c>
      <c r="Q486">
        <v>4</v>
      </c>
      <c r="R486">
        <v>2</v>
      </c>
      <c r="S486">
        <v>-1.49</v>
      </c>
      <c r="T486">
        <v>2.06</v>
      </c>
      <c r="U486">
        <v>345.42</v>
      </c>
      <c r="V486">
        <v>75.63</v>
      </c>
      <c r="W486">
        <v>3.24</v>
      </c>
      <c r="X486">
        <v>3.46</v>
      </c>
      <c r="Y486">
        <v>0.8100000000000001</v>
      </c>
      <c r="Z486">
        <v>2</v>
      </c>
      <c r="AA486" t="s">
        <v>5529</v>
      </c>
      <c r="AB486">
        <v>0</v>
      </c>
      <c r="AC486">
        <v>6</v>
      </c>
      <c r="AD486">
        <v>5.5</v>
      </c>
      <c r="AF486" t="s">
        <v>5534</v>
      </c>
      <c r="AI486">
        <v>0</v>
      </c>
      <c r="AJ486">
        <v>0</v>
      </c>
      <c r="AK486" t="s">
        <v>5551</v>
      </c>
      <c r="AL486" t="s">
        <v>5551</v>
      </c>
      <c r="AM486" t="s">
        <v>6856</v>
      </c>
    </row>
    <row r="487" spans="1:39">
      <c r="A487" t="s">
        <v>5957</v>
      </c>
      <c r="B487" t="s">
        <v>4965</v>
      </c>
      <c r="C487" t="s">
        <v>4967</v>
      </c>
      <c r="D487">
        <v>515</v>
      </c>
      <c r="E487" t="s">
        <v>4970</v>
      </c>
      <c r="F487">
        <v>6.29</v>
      </c>
      <c r="K487" t="s">
        <v>5283</v>
      </c>
      <c r="L487" t="s">
        <v>5284</v>
      </c>
      <c r="M487" t="s">
        <v>5299</v>
      </c>
      <c r="N487">
        <v>9</v>
      </c>
      <c r="O487" t="s">
        <v>5347</v>
      </c>
      <c r="P487" t="s">
        <v>6630</v>
      </c>
      <c r="Q487">
        <v>4</v>
      </c>
      <c r="R487">
        <v>1</v>
      </c>
      <c r="S487">
        <v>3.45</v>
      </c>
      <c r="T487">
        <v>6.58</v>
      </c>
      <c r="U487">
        <v>385.44</v>
      </c>
      <c r="V487">
        <v>63.33</v>
      </c>
      <c r="W487">
        <v>6.38</v>
      </c>
      <c r="X487">
        <v>3.08</v>
      </c>
      <c r="Y487">
        <v>1.65</v>
      </c>
      <c r="Z487">
        <v>5</v>
      </c>
      <c r="AA487" t="s">
        <v>5529</v>
      </c>
      <c r="AB487">
        <v>1</v>
      </c>
      <c r="AC487">
        <v>3</v>
      </c>
      <c r="AD487">
        <v>3.926619047619047</v>
      </c>
      <c r="AF487" t="s">
        <v>5534</v>
      </c>
      <c r="AI487">
        <v>0</v>
      </c>
      <c r="AJ487">
        <v>0</v>
      </c>
      <c r="AK487" t="s">
        <v>5553</v>
      </c>
      <c r="AL487" t="s">
        <v>5553</v>
      </c>
      <c r="AM487" t="s">
        <v>6856</v>
      </c>
    </row>
    <row r="488" spans="1:39">
      <c r="A488" t="s">
        <v>5958</v>
      </c>
      <c r="B488" t="s">
        <v>4965</v>
      </c>
      <c r="C488" t="s">
        <v>4967</v>
      </c>
      <c r="D488">
        <v>518.7</v>
      </c>
      <c r="E488" t="s">
        <v>4970</v>
      </c>
      <c r="F488">
        <v>6.29</v>
      </c>
      <c r="K488" t="s">
        <v>5283</v>
      </c>
      <c r="M488" t="s">
        <v>5291</v>
      </c>
      <c r="N488">
        <v>8</v>
      </c>
      <c r="O488" t="s">
        <v>5345</v>
      </c>
      <c r="P488" t="s">
        <v>6631</v>
      </c>
      <c r="Q488">
        <v>5</v>
      </c>
      <c r="R488">
        <v>2</v>
      </c>
      <c r="S488">
        <v>6.28</v>
      </c>
      <c r="T488">
        <v>9.82</v>
      </c>
      <c r="U488">
        <v>547.74</v>
      </c>
      <c r="V488">
        <v>75.63</v>
      </c>
      <c r="W488">
        <v>6.85</v>
      </c>
      <c r="X488">
        <v>3.46</v>
      </c>
      <c r="Y488">
        <v>0.8100000000000001</v>
      </c>
      <c r="Z488">
        <v>3</v>
      </c>
      <c r="AA488" t="s">
        <v>5529</v>
      </c>
      <c r="AB488">
        <v>2</v>
      </c>
      <c r="AC488">
        <v>9</v>
      </c>
      <c r="AD488">
        <v>2.5</v>
      </c>
      <c r="AF488" t="s">
        <v>5534</v>
      </c>
      <c r="AI488">
        <v>0</v>
      </c>
      <c r="AJ488">
        <v>0</v>
      </c>
      <c r="AK488" t="s">
        <v>5551</v>
      </c>
      <c r="AL488" t="s">
        <v>5551</v>
      </c>
      <c r="AM488" t="s">
        <v>6856</v>
      </c>
    </row>
    <row r="489" spans="1:39">
      <c r="A489" t="s">
        <v>5959</v>
      </c>
      <c r="B489" t="s">
        <v>4965</v>
      </c>
      <c r="C489" t="s">
        <v>4967</v>
      </c>
      <c r="D489">
        <v>520</v>
      </c>
      <c r="E489" t="s">
        <v>4970</v>
      </c>
      <c r="F489">
        <v>6.28</v>
      </c>
      <c r="K489" t="s">
        <v>5283</v>
      </c>
      <c r="M489" t="s">
        <v>6121</v>
      </c>
      <c r="N489">
        <v>8</v>
      </c>
      <c r="O489" t="s">
        <v>6205</v>
      </c>
      <c r="P489" t="s">
        <v>6632</v>
      </c>
      <c r="Q489">
        <v>4</v>
      </c>
      <c r="R489">
        <v>3</v>
      </c>
      <c r="S489">
        <v>6.22</v>
      </c>
      <c r="T489">
        <v>9.82</v>
      </c>
      <c r="U489">
        <v>690.02</v>
      </c>
      <c r="V489">
        <v>95.86</v>
      </c>
      <c r="W489">
        <v>9.529999999999999</v>
      </c>
      <c r="X489">
        <v>3.64</v>
      </c>
      <c r="Y489">
        <v>0</v>
      </c>
      <c r="Z489">
        <v>1</v>
      </c>
      <c r="AA489" t="s">
        <v>5529</v>
      </c>
      <c r="AB489">
        <v>2</v>
      </c>
      <c r="AC489">
        <v>10</v>
      </c>
      <c r="AD489">
        <v>1.971333333333333</v>
      </c>
      <c r="AF489" t="s">
        <v>5534</v>
      </c>
      <c r="AI489">
        <v>0</v>
      </c>
      <c r="AJ489">
        <v>0</v>
      </c>
      <c r="AK489" t="s">
        <v>6815</v>
      </c>
      <c r="AL489" t="s">
        <v>6815</v>
      </c>
      <c r="AM489" t="s">
        <v>6856</v>
      </c>
    </row>
    <row r="490" spans="1:39">
      <c r="A490" t="s">
        <v>5960</v>
      </c>
      <c r="B490" t="s">
        <v>4965</v>
      </c>
      <c r="C490" t="s">
        <v>4967</v>
      </c>
      <c r="D490">
        <v>520</v>
      </c>
      <c r="E490" t="s">
        <v>4970</v>
      </c>
      <c r="F490">
        <v>6.28</v>
      </c>
      <c r="K490" t="s">
        <v>5283</v>
      </c>
      <c r="M490" t="s">
        <v>6123</v>
      </c>
      <c r="N490">
        <v>8</v>
      </c>
      <c r="O490" t="s">
        <v>6190</v>
      </c>
      <c r="P490" t="s">
        <v>6633</v>
      </c>
      <c r="Q490">
        <v>2</v>
      </c>
      <c r="R490">
        <v>1</v>
      </c>
      <c r="S490">
        <v>7.37</v>
      </c>
      <c r="T490">
        <v>7.9</v>
      </c>
      <c r="U490">
        <v>644.3200000000001</v>
      </c>
      <c r="V490">
        <v>20.23</v>
      </c>
      <c r="W490">
        <v>8.74</v>
      </c>
      <c r="X490">
        <v>7.02</v>
      </c>
      <c r="Y490">
        <v>0</v>
      </c>
      <c r="Z490">
        <v>5</v>
      </c>
      <c r="AA490" t="s">
        <v>5529</v>
      </c>
      <c r="AB490">
        <v>2</v>
      </c>
      <c r="AC490">
        <v>4</v>
      </c>
      <c r="AD490">
        <v>1.844833333333334</v>
      </c>
      <c r="AF490" t="s">
        <v>6792</v>
      </c>
      <c r="AI490">
        <v>0</v>
      </c>
      <c r="AJ490">
        <v>0</v>
      </c>
      <c r="AK490" t="s">
        <v>6805</v>
      </c>
      <c r="AL490" t="s">
        <v>6805</v>
      </c>
      <c r="AM490" t="s">
        <v>6856</v>
      </c>
    </row>
    <row r="491" spans="1:39">
      <c r="A491" t="s">
        <v>5961</v>
      </c>
      <c r="B491" t="s">
        <v>4965</v>
      </c>
      <c r="C491" t="s">
        <v>4967</v>
      </c>
      <c r="D491">
        <v>520</v>
      </c>
      <c r="E491" t="s">
        <v>4970</v>
      </c>
      <c r="F491">
        <v>6.28</v>
      </c>
      <c r="K491" t="s">
        <v>5283</v>
      </c>
      <c r="L491" t="s">
        <v>5284</v>
      </c>
      <c r="M491" t="s">
        <v>5286</v>
      </c>
      <c r="N491">
        <v>9</v>
      </c>
      <c r="O491" t="s">
        <v>6206</v>
      </c>
      <c r="P491" t="s">
        <v>6634</v>
      </c>
      <c r="Q491">
        <v>4</v>
      </c>
      <c r="R491">
        <v>3</v>
      </c>
      <c r="S491">
        <v>5.41</v>
      </c>
      <c r="T491">
        <v>9.01</v>
      </c>
      <c r="U491">
        <v>647.9400000000001</v>
      </c>
      <c r="V491">
        <v>95.86</v>
      </c>
      <c r="W491">
        <v>8.359999999999999</v>
      </c>
      <c r="X491">
        <v>3.63</v>
      </c>
      <c r="Y491">
        <v>0</v>
      </c>
      <c r="Z491">
        <v>1</v>
      </c>
      <c r="AA491" t="s">
        <v>5529</v>
      </c>
      <c r="AB491">
        <v>2</v>
      </c>
      <c r="AC491">
        <v>7</v>
      </c>
      <c r="AD491">
        <v>1.971333333333333</v>
      </c>
      <c r="AF491" t="s">
        <v>5534</v>
      </c>
      <c r="AI491">
        <v>0</v>
      </c>
      <c r="AJ491">
        <v>0</v>
      </c>
      <c r="AK491" t="s">
        <v>6816</v>
      </c>
      <c r="AL491" t="s">
        <v>6816</v>
      </c>
      <c r="AM491" t="s">
        <v>6856</v>
      </c>
    </row>
    <row r="492" spans="1:39">
      <c r="A492" t="s">
        <v>5961</v>
      </c>
      <c r="B492" t="s">
        <v>4965</v>
      </c>
      <c r="C492" t="s">
        <v>4967</v>
      </c>
      <c r="D492">
        <v>520</v>
      </c>
      <c r="E492" t="s">
        <v>4970</v>
      </c>
      <c r="F492">
        <v>6.28</v>
      </c>
      <c r="K492" t="s">
        <v>5283</v>
      </c>
      <c r="L492" t="s">
        <v>5284</v>
      </c>
      <c r="M492" t="s">
        <v>5286</v>
      </c>
      <c r="N492">
        <v>9</v>
      </c>
      <c r="O492" t="s">
        <v>6206</v>
      </c>
      <c r="P492" t="s">
        <v>6634</v>
      </c>
      <c r="Q492">
        <v>4</v>
      </c>
      <c r="R492">
        <v>3</v>
      </c>
      <c r="S492">
        <v>5.41</v>
      </c>
      <c r="T492">
        <v>9.01</v>
      </c>
      <c r="U492">
        <v>647.9400000000001</v>
      </c>
      <c r="V492">
        <v>95.86</v>
      </c>
      <c r="W492">
        <v>8.359999999999999</v>
      </c>
      <c r="X492">
        <v>3.63</v>
      </c>
      <c r="Y492">
        <v>0</v>
      </c>
      <c r="Z492">
        <v>1</v>
      </c>
      <c r="AA492" t="s">
        <v>5529</v>
      </c>
      <c r="AB492">
        <v>2</v>
      </c>
      <c r="AC492">
        <v>7</v>
      </c>
      <c r="AD492">
        <v>1.971333333333333</v>
      </c>
      <c r="AF492" t="s">
        <v>5534</v>
      </c>
      <c r="AI492">
        <v>0</v>
      </c>
      <c r="AJ492">
        <v>0</v>
      </c>
      <c r="AK492" t="s">
        <v>6816</v>
      </c>
      <c r="AL492" t="s">
        <v>6816</v>
      </c>
      <c r="AM492" t="s">
        <v>6856</v>
      </c>
    </row>
    <row r="493" spans="1:39">
      <c r="A493" t="s">
        <v>5960</v>
      </c>
      <c r="B493" t="s">
        <v>4965</v>
      </c>
      <c r="C493" t="s">
        <v>4967</v>
      </c>
      <c r="D493">
        <v>524.8099999999999</v>
      </c>
      <c r="E493" t="s">
        <v>4970</v>
      </c>
      <c r="F493">
        <v>6.28</v>
      </c>
      <c r="K493" t="s">
        <v>5283</v>
      </c>
      <c r="L493" t="s">
        <v>5284</v>
      </c>
      <c r="M493" t="s">
        <v>6124</v>
      </c>
      <c r="N493">
        <v>9</v>
      </c>
      <c r="O493" t="s">
        <v>6191</v>
      </c>
      <c r="P493" t="s">
        <v>6633</v>
      </c>
      <c r="Q493">
        <v>2</v>
      </c>
      <c r="R493">
        <v>1</v>
      </c>
      <c r="S493">
        <v>7.37</v>
      </c>
      <c r="T493">
        <v>7.9</v>
      </c>
      <c r="U493">
        <v>644.3200000000001</v>
      </c>
      <c r="V493">
        <v>20.23</v>
      </c>
      <c r="W493">
        <v>8.74</v>
      </c>
      <c r="X493">
        <v>7.02</v>
      </c>
      <c r="Y493">
        <v>0</v>
      </c>
      <c r="Z493">
        <v>5</v>
      </c>
      <c r="AA493" t="s">
        <v>5529</v>
      </c>
      <c r="AB493">
        <v>2</v>
      </c>
      <c r="AC493">
        <v>4</v>
      </c>
      <c r="AD493">
        <v>1.844833333333334</v>
      </c>
      <c r="AF493" t="s">
        <v>6792</v>
      </c>
      <c r="AI493">
        <v>0</v>
      </c>
      <c r="AJ493">
        <v>0</v>
      </c>
      <c r="AK493" t="s">
        <v>6806</v>
      </c>
      <c r="AL493" t="s">
        <v>6806</v>
      </c>
      <c r="AM493" t="s">
        <v>6856</v>
      </c>
    </row>
    <row r="494" spans="1:39">
      <c r="A494" t="s">
        <v>5962</v>
      </c>
      <c r="B494" t="s">
        <v>4965</v>
      </c>
      <c r="C494" t="s">
        <v>4967</v>
      </c>
      <c r="D494">
        <v>530</v>
      </c>
      <c r="E494" t="s">
        <v>4970</v>
      </c>
      <c r="F494">
        <v>6.28</v>
      </c>
      <c r="K494" t="s">
        <v>5283</v>
      </c>
      <c r="M494" t="s">
        <v>6121</v>
      </c>
      <c r="N494">
        <v>8</v>
      </c>
      <c r="O494" t="s">
        <v>6205</v>
      </c>
      <c r="P494" t="s">
        <v>6635</v>
      </c>
      <c r="Q494">
        <v>4</v>
      </c>
      <c r="R494">
        <v>3</v>
      </c>
      <c r="S494">
        <v>6.26</v>
      </c>
      <c r="T494">
        <v>9.84</v>
      </c>
      <c r="U494">
        <v>690.02</v>
      </c>
      <c r="V494">
        <v>95.86</v>
      </c>
      <c r="W494">
        <v>9.529999999999999</v>
      </c>
      <c r="X494">
        <v>3.71</v>
      </c>
      <c r="Y494">
        <v>0</v>
      </c>
      <c r="Z494">
        <v>1</v>
      </c>
      <c r="AA494" t="s">
        <v>5529</v>
      </c>
      <c r="AB494">
        <v>2</v>
      </c>
      <c r="AC494">
        <v>10</v>
      </c>
      <c r="AD494">
        <v>1.971333333333333</v>
      </c>
      <c r="AF494" t="s">
        <v>5534</v>
      </c>
      <c r="AI494">
        <v>0</v>
      </c>
      <c r="AJ494">
        <v>0</v>
      </c>
      <c r="AK494" t="s">
        <v>6815</v>
      </c>
      <c r="AL494" t="s">
        <v>6815</v>
      </c>
      <c r="AM494" t="s">
        <v>6856</v>
      </c>
    </row>
    <row r="495" spans="1:39">
      <c r="A495" t="s">
        <v>5963</v>
      </c>
      <c r="B495" t="s">
        <v>4965</v>
      </c>
      <c r="C495" t="s">
        <v>4967</v>
      </c>
      <c r="D495">
        <v>530</v>
      </c>
      <c r="E495" t="s">
        <v>4970</v>
      </c>
      <c r="F495">
        <v>6.28</v>
      </c>
      <c r="K495" t="s">
        <v>5283</v>
      </c>
      <c r="M495" t="s">
        <v>5291</v>
      </c>
      <c r="N495">
        <v>8</v>
      </c>
      <c r="O495" t="s">
        <v>6229</v>
      </c>
      <c r="P495" t="s">
        <v>6636</v>
      </c>
      <c r="Q495">
        <v>6</v>
      </c>
      <c r="R495">
        <v>4</v>
      </c>
      <c r="S495">
        <v>2.92</v>
      </c>
      <c r="T495">
        <v>7.07</v>
      </c>
      <c r="U495">
        <v>534.52</v>
      </c>
      <c r="V495">
        <v>141.34</v>
      </c>
      <c r="W495">
        <v>7.36</v>
      </c>
      <c r="X495">
        <v>2.6</v>
      </c>
      <c r="Y495">
        <v>0</v>
      </c>
      <c r="Z495">
        <v>5</v>
      </c>
      <c r="AA495" t="s">
        <v>5529</v>
      </c>
      <c r="AB495">
        <v>2</v>
      </c>
      <c r="AC495">
        <v>8</v>
      </c>
      <c r="AD495">
        <v>1.54</v>
      </c>
      <c r="AF495" t="s">
        <v>5534</v>
      </c>
      <c r="AI495">
        <v>0</v>
      </c>
      <c r="AJ495">
        <v>0</v>
      </c>
      <c r="AK495" t="s">
        <v>6831</v>
      </c>
      <c r="AL495" t="s">
        <v>6831</v>
      </c>
      <c r="AM495" t="s">
        <v>6856</v>
      </c>
    </row>
    <row r="496" spans="1:39">
      <c r="A496" t="s">
        <v>5964</v>
      </c>
      <c r="B496" t="s">
        <v>4965</v>
      </c>
      <c r="C496" t="s">
        <v>4967</v>
      </c>
      <c r="D496">
        <v>530</v>
      </c>
      <c r="E496" t="s">
        <v>4970</v>
      </c>
      <c r="F496">
        <v>6.28</v>
      </c>
      <c r="K496" t="s">
        <v>5283</v>
      </c>
      <c r="L496" t="s">
        <v>5284</v>
      </c>
      <c r="M496" t="s">
        <v>6137</v>
      </c>
      <c r="N496">
        <v>9</v>
      </c>
      <c r="O496" t="s">
        <v>6210</v>
      </c>
      <c r="P496" t="s">
        <v>6637</v>
      </c>
      <c r="Q496">
        <v>5</v>
      </c>
      <c r="R496">
        <v>2</v>
      </c>
      <c r="S496">
        <v>3.61</v>
      </c>
      <c r="T496">
        <v>3.61</v>
      </c>
      <c r="U496">
        <v>330.19</v>
      </c>
      <c r="V496">
        <v>76.72</v>
      </c>
      <c r="W496">
        <v>3.08</v>
      </c>
      <c r="Y496">
        <v>5.53</v>
      </c>
      <c r="Z496">
        <v>3</v>
      </c>
      <c r="AA496" t="s">
        <v>5529</v>
      </c>
      <c r="AB496">
        <v>0</v>
      </c>
      <c r="AC496">
        <v>2</v>
      </c>
      <c r="AD496">
        <v>4.390000000000001</v>
      </c>
      <c r="AF496" t="s">
        <v>6792</v>
      </c>
      <c r="AI496">
        <v>0</v>
      </c>
      <c r="AJ496">
        <v>0</v>
      </c>
      <c r="AK496" t="s">
        <v>6818</v>
      </c>
      <c r="AL496" t="s">
        <v>6818</v>
      </c>
      <c r="AM496" t="s">
        <v>6856</v>
      </c>
    </row>
    <row r="497" spans="1:39">
      <c r="A497" t="s">
        <v>5965</v>
      </c>
      <c r="B497" t="s">
        <v>4965</v>
      </c>
      <c r="C497" t="s">
        <v>4967</v>
      </c>
      <c r="D497">
        <v>530</v>
      </c>
      <c r="E497" t="s">
        <v>4970</v>
      </c>
      <c r="F497">
        <v>6.28</v>
      </c>
      <c r="K497" t="s">
        <v>5283</v>
      </c>
      <c r="L497" t="s">
        <v>5284</v>
      </c>
      <c r="M497" t="s">
        <v>5286</v>
      </c>
      <c r="N497">
        <v>9</v>
      </c>
      <c r="O497" t="s">
        <v>6206</v>
      </c>
      <c r="P497" t="s">
        <v>6638</v>
      </c>
      <c r="Q497">
        <v>4</v>
      </c>
      <c r="R497">
        <v>3</v>
      </c>
      <c r="S497">
        <v>5.45</v>
      </c>
      <c r="T497">
        <v>9.029999999999999</v>
      </c>
      <c r="U497">
        <v>647.9400000000001</v>
      </c>
      <c r="V497">
        <v>95.86</v>
      </c>
      <c r="W497">
        <v>8.359999999999999</v>
      </c>
      <c r="X497">
        <v>3.7</v>
      </c>
      <c r="Y497">
        <v>0</v>
      </c>
      <c r="Z497">
        <v>1</v>
      </c>
      <c r="AA497" t="s">
        <v>5529</v>
      </c>
      <c r="AB497">
        <v>2</v>
      </c>
      <c r="AC497">
        <v>7</v>
      </c>
      <c r="AD497">
        <v>1.971333333333333</v>
      </c>
      <c r="AF497" t="s">
        <v>5534</v>
      </c>
      <c r="AI497">
        <v>0</v>
      </c>
      <c r="AJ497">
        <v>0</v>
      </c>
      <c r="AK497" t="s">
        <v>6816</v>
      </c>
      <c r="AL497" t="s">
        <v>6816</v>
      </c>
      <c r="AM497" t="s">
        <v>6856</v>
      </c>
    </row>
    <row r="498" spans="1:39">
      <c r="A498" t="s">
        <v>5965</v>
      </c>
      <c r="B498" t="s">
        <v>4965</v>
      </c>
      <c r="C498" t="s">
        <v>4967</v>
      </c>
      <c r="D498">
        <v>530</v>
      </c>
      <c r="E498" t="s">
        <v>4970</v>
      </c>
      <c r="F498">
        <v>6.28</v>
      </c>
      <c r="K498" t="s">
        <v>5283</v>
      </c>
      <c r="L498" t="s">
        <v>5284</v>
      </c>
      <c r="M498" t="s">
        <v>5286</v>
      </c>
      <c r="N498">
        <v>9</v>
      </c>
      <c r="O498" t="s">
        <v>6206</v>
      </c>
      <c r="P498" t="s">
        <v>6638</v>
      </c>
      <c r="Q498">
        <v>4</v>
      </c>
      <c r="R498">
        <v>3</v>
      </c>
      <c r="S498">
        <v>5.45</v>
      </c>
      <c r="T498">
        <v>9.029999999999999</v>
      </c>
      <c r="U498">
        <v>647.9400000000001</v>
      </c>
      <c r="V498">
        <v>95.86</v>
      </c>
      <c r="W498">
        <v>8.359999999999999</v>
      </c>
      <c r="X498">
        <v>3.7</v>
      </c>
      <c r="Y498">
        <v>0</v>
      </c>
      <c r="Z498">
        <v>1</v>
      </c>
      <c r="AA498" t="s">
        <v>5529</v>
      </c>
      <c r="AB498">
        <v>2</v>
      </c>
      <c r="AC498">
        <v>7</v>
      </c>
      <c r="AD498">
        <v>1.971333333333333</v>
      </c>
      <c r="AF498" t="s">
        <v>5534</v>
      </c>
      <c r="AI498">
        <v>0</v>
      </c>
      <c r="AJ498">
        <v>0</v>
      </c>
      <c r="AK498" t="s">
        <v>6816</v>
      </c>
      <c r="AL498" t="s">
        <v>6816</v>
      </c>
      <c r="AM498" t="s">
        <v>6856</v>
      </c>
    </row>
    <row r="499" spans="1:39">
      <c r="A499" t="s">
        <v>5966</v>
      </c>
      <c r="B499" t="s">
        <v>4965</v>
      </c>
      <c r="C499" t="s">
        <v>4967</v>
      </c>
      <c r="D499">
        <v>537</v>
      </c>
      <c r="E499" t="s">
        <v>4970</v>
      </c>
      <c r="F499">
        <v>6.27</v>
      </c>
      <c r="K499" t="s">
        <v>5283</v>
      </c>
      <c r="L499" t="s">
        <v>5284</v>
      </c>
      <c r="M499" t="s">
        <v>6138</v>
      </c>
      <c r="N499">
        <v>9</v>
      </c>
      <c r="O499" t="s">
        <v>6211</v>
      </c>
      <c r="P499" t="s">
        <v>6639</v>
      </c>
      <c r="Q499">
        <v>5</v>
      </c>
      <c r="R499">
        <v>3</v>
      </c>
      <c r="S499">
        <v>1.86</v>
      </c>
      <c r="T499">
        <v>1.89</v>
      </c>
      <c r="U499">
        <v>407.49</v>
      </c>
      <c r="V499">
        <v>105.76</v>
      </c>
      <c r="W499">
        <v>3.18</v>
      </c>
      <c r="X499">
        <v>8.67</v>
      </c>
      <c r="Y499">
        <v>0.33</v>
      </c>
      <c r="Z499">
        <v>2</v>
      </c>
      <c r="AA499" t="s">
        <v>5529</v>
      </c>
      <c r="AB499">
        <v>0</v>
      </c>
      <c r="AC499">
        <v>9</v>
      </c>
      <c r="AD499">
        <v>4.302119047619048</v>
      </c>
      <c r="AF499" t="s">
        <v>6792</v>
      </c>
      <c r="AI499">
        <v>0</v>
      </c>
      <c r="AJ499">
        <v>0</v>
      </c>
      <c r="AK499" t="s">
        <v>5538</v>
      </c>
      <c r="AL499" t="s">
        <v>5538</v>
      </c>
      <c r="AM499" t="s">
        <v>6856</v>
      </c>
    </row>
    <row r="500" spans="1:39">
      <c r="A500" t="s">
        <v>5694</v>
      </c>
      <c r="B500" t="s">
        <v>4965</v>
      </c>
      <c r="C500" t="s">
        <v>4967</v>
      </c>
      <c r="D500">
        <v>540</v>
      </c>
      <c r="E500" t="s">
        <v>4970</v>
      </c>
      <c r="F500">
        <v>6.27</v>
      </c>
      <c r="K500" t="s">
        <v>5283</v>
      </c>
      <c r="M500" t="s">
        <v>6154</v>
      </c>
      <c r="N500">
        <v>8</v>
      </c>
      <c r="O500" t="s">
        <v>6230</v>
      </c>
      <c r="P500" t="s">
        <v>6367</v>
      </c>
      <c r="Q500">
        <v>6</v>
      </c>
      <c r="R500">
        <v>4</v>
      </c>
      <c r="S500">
        <v>0.88</v>
      </c>
      <c r="T500">
        <v>7.22</v>
      </c>
      <c r="U500">
        <v>724.53</v>
      </c>
      <c r="V500">
        <v>167.66</v>
      </c>
      <c r="W500">
        <v>6.4</v>
      </c>
      <c r="X500">
        <v>0.76</v>
      </c>
      <c r="Y500">
        <v>0</v>
      </c>
      <c r="Z500">
        <v>4</v>
      </c>
      <c r="AA500" t="s">
        <v>5529</v>
      </c>
      <c r="AB500">
        <v>2</v>
      </c>
      <c r="AC500">
        <v>14</v>
      </c>
      <c r="AD500">
        <v>2</v>
      </c>
      <c r="AF500" t="s">
        <v>5534</v>
      </c>
      <c r="AI500">
        <v>0</v>
      </c>
      <c r="AJ500">
        <v>0</v>
      </c>
      <c r="AK500" t="s">
        <v>6808</v>
      </c>
      <c r="AL500" t="s">
        <v>6808</v>
      </c>
      <c r="AM500" t="s">
        <v>6856</v>
      </c>
    </row>
    <row r="501" spans="1:39">
      <c r="A501" t="s">
        <v>5967</v>
      </c>
      <c r="B501" t="s">
        <v>4965</v>
      </c>
      <c r="C501" t="s">
        <v>4967</v>
      </c>
      <c r="D501">
        <v>540</v>
      </c>
      <c r="E501" t="s">
        <v>4970</v>
      </c>
      <c r="F501">
        <v>6.27</v>
      </c>
      <c r="K501" t="s">
        <v>5283</v>
      </c>
      <c r="L501" t="s">
        <v>5284</v>
      </c>
      <c r="M501" t="s">
        <v>6155</v>
      </c>
      <c r="N501">
        <v>9</v>
      </c>
      <c r="O501" t="s">
        <v>6231</v>
      </c>
      <c r="P501" t="s">
        <v>6640</v>
      </c>
      <c r="Q501">
        <v>6</v>
      </c>
      <c r="R501">
        <v>4</v>
      </c>
      <c r="S501">
        <v>6.38</v>
      </c>
      <c r="T501">
        <v>9.49</v>
      </c>
      <c r="U501">
        <v>738.84</v>
      </c>
      <c r="V501">
        <v>133.41</v>
      </c>
      <c r="W501">
        <v>8.99</v>
      </c>
      <c r="X501">
        <v>3.17</v>
      </c>
      <c r="Y501">
        <v>0</v>
      </c>
      <c r="Z501">
        <v>7</v>
      </c>
      <c r="AA501" t="s">
        <v>5529</v>
      </c>
      <c r="AB501">
        <v>2</v>
      </c>
      <c r="AC501">
        <v>14</v>
      </c>
      <c r="AD501">
        <v>1</v>
      </c>
      <c r="AF501" t="s">
        <v>5534</v>
      </c>
      <c r="AI501">
        <v>0</v>
      </c>
      <c r="AJ501">
        <v>0</v>
      </c>
      <c r="AK501" t="s">
        <v>6832</v>
      </c>
      <c r="AL501" t="s">
        <v>6832</v>
      </c>
      <c r="AM501" t="s">
        <v>6856</v>
      </c>
    </row>
    <row r="502" spans="1:39">
      <c r="A502" t="s">
        <v>5968</v>
      </c>
      <c r="B502" t="s">
        <v>4965</v>
      </c>
      <c r="C502" t="s">
        <v>4967</v>
      </c>
      <c r="D502">
        <v>540</v>
      </c>
      <c r="E502" t="s">
        <v>4970</v>
      </c>
      <c r="F502">
        <v>6.27</v>
      </c>
      <c r="K502" t="s">
        <v>5283</v>
      </c>
      <c r="M502" t="s">
        <v>6121</v>
      </c>
      <c r="N502">
        <v>8</v>
      </c>
      <c r="O502" t="s">
        <v>6189</v>
      </c>
      <c r="P502" t="s">
        <v>6641</v>
      </c>
      <c r="Q502">
        <v>7</v>
      </c>
      <c r="R502">
        <v>3</v>
      </c>
      <c r="S502">
        <v>-1.21</v>
      </c>
      <c r="T502">
        <v>1.5</v>
      </c>
      <c r="U502">
        <v>544.58</v>
      </c>
      <c r="V502">
        <v>133.8</v>
      </c>
      <c r="W502">
        <v>1.88</v>
      </c>
      <c r="X502">
        <v>4.34</v>
      </c>
      <c r="Y502">
        <v>10.84</v>
      </c>
      <c r="Z502">
        <v>2</v>
      </c>
      <c r="AA502" t="s">
        <v>5529</v>
      </c>
      <c r="AB502">
        <v>1</v>
      </c>
      <c r="AC502">
        <v>7</v>
      </c>
      <c r="AD502">
        <v>2.166666666666667</v>
      </c>
      <c r="AF502" t="s">
        <v>5535</v>
      </c>
      <c r="AI502">
        <v>0</v>
      </c>
      <c r="AJ502">
        <v>0</v>
      </c>
      <c r="AK502" t="s">
        <v>6804</v>
      </c>
      <c r="AL502" t="s">
        <v>6804</v>
      </c>
      <c r="AM502" t="s">
        <v>6856</v>
      </c>
    </row>
    <row r="503" spans="1:39">
      <c r="A503" t="s">
        <v>5969</v>
      </c>
      <c r="B503" t="s">
        <v>4965</v>
      </c>
      <c r="C503" t="s">
        <v>4967</v>
      </c>
      <c r="D503">
        <v>540</v>
      </c>
      <c r="E503" t="s">
        <v>4970</v>
      </c>
      <c r="F503">
        <v>6.27</v>
      </c>
      <c r="K503" t="s">
        <v>5283</v>
      </c>
      <c r="M503" t="s">
        <v>6121</v>
      </c>
      <c r="N503">
        <v>8</v>
      </c>
      <c r="O503" t="s">
        <v>6205</v>
      </c>
      <c r="P503" t="s">
        <v>6642</v>
      </c>
      <c r="Q503">
        <v>3</v>
      </c>
      <c r="R503">
        <v>2</v>
      </c>
      <c r="S503">
        <v>5.69</v>
      </c>
      <c r="T503">
        <v>10.39</v>
      </c>
      <c r="U503">
        <v>590.85</v>
      </c>
      <c r="V503">
        <v>83.83</v>
      </c>
      <c r="W503">
        <v>9.16</v>
      </c>
      <c r="X503">
        <v>4.21</v>
      </c>
      <c r="Y503">
        <v>0</v>
      </c>
      <c r="Z503">
        <v>1</v>
      </c>
      <c r="AA503" t="s">
        <v>5529</v>
      </c>
      <c r="AB503">
        <v>2</v>
      </c>
      <c r="AC503">
        <v>5</v>
      </c>
      <c r="AD503">
        <v>2.5</v>
      </c>
      <c r="AF503" t="s">
        <v>5534</v>
      </c>
      <c r="AI503">
        <v>0</v>
      </c>
      <c r="AJ503">
        <v>0</v>
      </c>
      <c r="AK503" t="s">
        <v>6815</v>
      </c>
      <c r="AL503" t="s">
        <v>6815</v>
      </c>
      <c r="AM503" t="s">
        <v>6856</v>
      </c>
    </row>
    <row r="504" spans="1:39">
      <c r="A504" t="s">
        <v>5969</v>
      </c>
      <c r="B504" t="s">
        <v>4965</v>
      </c>
      <c r="C504" t="s">
        <v>4967</v>
      </c>
      <c r="D504">
        <v>540</v>
      </c>
      <c r="E504" t="s">
        <v>4970</v>
      </c>
      <c r="F504">
        <v>6.27</v>
      </c>
      <c r="K504" t="s">
        <v>5283</v>
      </c>
      <c r="L504" t="s">
        <v>5284</v>
      </c>
      <c r="M504" t="s">
        <v>5286</v>
      </c>
      <c r="N504">
        <v>9</v>
      </c>
      <c r="O504" t="s">
        <v>6206</v>
      </c>
      <c r="P504" t="s">
        <v>6642</v>
      </c>
      <c r="Q504">
        <v>3</v>
      </c>
      <c r="R504">
        <v>2</v>
      </c>
      <c r="S504">
        <v>5.69</v>
      </c>
      <c r="T504">
        <v>10.39</v>
      </c>
      <c r="U504">
        <v>590.85</v>
      </c>
      <c r="V504">
        <v>83.83</v>
      </c>
      <c r="W504">
        <v>9.16</v>
      </c>
      <c r="X504">
        <v>4.21</v>
      </c>
      <c r="Y504">
        <v>0</v>
      </c>
      <c r="Z504">
        <v>1</v>
      </c>
      <c r="AA504" t="s">
        <v>5529</v>
      </c>
      <c r="AB504">
        <v>2</v>
      </c>
      <c r="AC504">
        <v>5</v>
      </c>
      <c r="AD504">
        <v>2.5</v>
      </c>
      <c r="AF504" t="s">
        <v>5534</v>
      </c>
      <c r="AI504">
        <v>0</v>
      </c>
      <c r="AJ504">
        <v>0</v>
      </c>
      <c r="AK504" t="s">
        <v>6816</v>
      </c>
      <c r="AL504" t="s">
        <v>6816</v>
      </c>
      <c r="AM504" t="s">
        <v>6856</v>
      </c>
    </row>
    <row r="505" spans="1:39">
      <c r="A505" t="s">
        <v>5969</v>
      </c>
      <c r="B505" t="s">
        <v>4965</v>
      </c>
      <c r="C505" t="s">
        <v>4967</v>
      </c>
      <c r="D505">
        <v>540</v>
      </c>
      <c r="E505" t="s">
        <v>4970</v>
      </c>
      <c r="F505">
        <v>6.27</v>
      </c>
      <c r="K505" t="s">
        <v>5283</v>
      </c>
      <c r="L505" t="s">
        <v>5284</v>
      </c>
      <c r="M505" t="s">
        <v>5286</v>
      </c>
      <c r="N505">
        <v>9</v>
      </c>
      <c r="O505" t="s">
        <v>6206</v>
      </c>
      <c r="P505" t="s">
        <v>6642</v>
      </c>
      <c r="Q505">
        <v>3</v>
      </c>
      <c r="R505">
        <v>2</v>
      </c>
      <c r="S505">
        <v>5.69</v>
      </c>
      <c r="T505">
        <v>10.39</v>
      </c>
      <c r="U505">
        <v>590.85</v>
      </c>
      <c r="V505">
        <v>83.83</v>
      </c>
      <c r="W505">
        <v>9.16</v>
      </c>
      <c r="X505">
        <v>4.21</v>
      </c>
      <c r="Y505">
        <v>0</v>
      </c>
      <c r="Z505">
        <v>1</v>
      </c>
      <c r="AA505" t="s">
        <v>5529</v>
      </c>
      <c r="AB505">
        <v>2</v>
      </c>
      <c r="AC505">
        <v>5</v>
      </c>
      <c r="AD505">
        <v>2.5</v>
      </c>
      <c r="AF505" t="s">
        <v>5534</v>
      </c>
      <c r="AI505">
        <v>0</v>
      </c>
      <c r="AJ505">
        <v>0</v>
      </c>
      <c r="AK505" t="s">
        <v>6816</v>
      </c>
      <c r="AL505" t="s">
        <v>6816</v>
      </c>
      <c r="AM505" t="s">
        <v>6856</v>
      </c>
    </row>
    <row r="506" spans="1:39">
      <c r="A506" t="s">
        <v>5970</v>
      </c>
      <c r="B506" t="s">
        <v>4965</v>
      </c>
      <c r="C506" t="s">
        <v>4967</v>
      </c>
      <c r="D506">
        <v>540</v>
      </c>
      <c r="E506" t="s">
        <v>4970</v>
      </c>
      <c r="F506">
        <v>6.27</v>
      </c>
      <c r="K506" t="s">
        <v>5283</v>
      </c>
      <c r="M506" t="s">
        <v>6123</v>
      </c>
      <c r="N506">
        <v>8</v>
      </c>
      <c r="O506" t="s">
        <v>6190</v>
      </c>
      <c r="P506" t="s">
        <v>6643</v>
      </c>
      <c r="Q506">
        <v>4</v>
      </c>
      <c r="R506">
        <v>2</v>
      </c>
      <c r="S506">
        <v>1.97</v>
      </c>
      <c r="T506">
        <v>5.6</v>
      </c>
      <c r="U506">
        <v>430.5</v>
      </c>
      <c r="V506">
        <v>79.90000000000001</v>
      </c>
      <c r="W506">
        <v>5.99</v>
      </c>
      <c r="X506">
        <v>3.15</v>
      </c>
      <c r="Y506">
        <v>0</v>
      </c>
      <c r="Z506">
        <v>4</v>
      </c>
      <c r="AA506" t="s">
        <v>5529</v>
      </c>
      <c r="AB506">
        <v>1</v>
      </c>
      <c r="AC506">
        <v>9</v>
      </c>
      <c r="AD506">
        <v>3.996428571428571</v>
      </c>
      <c r="AF506" t="s">
        <v>5534</v>
      </c>
      <c r="AI506">
        <v>0</v>
      </c>
      <c r="AJ506">
        <v>0</v>
      </c>
      <c r="AK506" t="s">
        <v>6805</v>
      </c>
      <c r="AL506" t="s">
        <v>6805</v>
      </c>
      <c r="AM506" t="s">
        <v>6856</v>
      </c>
    </row>
    <row r="507" spans="1:39">
      <c r="A507" t="s">
        <v>5971</v>
      </c>
      <c r="B507" t="s">
        <v>4965</v>
      </c>
      <c r="C507" t="s">
        <v>4967</v>
      </c>
      <c r="D507">
        <v>550</v>
      </c>
      <c r="E507" t="s">
        <v>4970</v>
      </c>
      <c r="F507">
        <v>6.26</v>
      </c>
      <c r="K507" t="s">
        <v>5283</v>
      </c>
      <c r="M507" t="s">
        <v>6121</v>
      </c>
      <c r="N507">
        <v>8</v>
      </c>
      <c r="O507" t="s">
        <v>6205</v>
      </c>
      <c r="P507" t="s">
        <v>6644</v>
      </c>
      <c r="Q507">
        <v>4</v>
      </c>
      <c r="R507">
        <v>3</v>
      </c>
      <c r="S507">
        <v>6.29</v>
      </c>
      <c r="T507">
        <v>9.91</v>
      </c>
      <c r="U507">
        <v>644.02</v>
      </c>
      <c r="V507">
        <v>86.63</v>
      </c>
      <c r="W507">
        <v>9.029999999999999</v>
      </c>
      <c r="X507">
        <v>3.5</v>
      </c>
      <c r="Y507">
        <v>0</v>
      </c>
      <c r="Z507">
        <v>0</v>
      </c>
      <c r="AA507" t="s">
        <v>5529</v>
      </c>
      <c r="AB507">
        <v>2</v>
      </c>
      <c r="AC507">
        <v>10</v>
      </c>
      <c r="AD507">
        <v>2.166666666666667</v>
      </c>
      <c r="AF507" t="s">
        <v>5534</v>
      </c>
      <c r="AI507">
        <v>0</v>
      </c>
      <c r="AJ507">
        <v>0</v>
      </c>
      <c r="AK507" t="s">
        <v>6815</v>
      </c>
      <c r="AL507" t="s">
        <v>6815</v>
      </c>
      <c r="AM507" t="s">
        <v>6856</v>
      </c>
    </row>
    <row r="508" spans="1:39">
      <c r="A508" t="s">
        <v>5972</v>
      </c>
      <c r="B508" t="s">
        <v>4965</v>
      </c>
      <c r="C508" t="s">
        <v>4967</v>
      </c>
      <c r="D508">
        <v>550</v>
      </c>
      <c r="E508" t="s">
        <v>4970</v>
      </c>
      <c r="F508">
        <v>6.26</v>
      </c>
      <c r="K508" t="s">
        <v>5283</v>
      </c>
      <c r="M508" t="s">
        <v>6121</v>
      </c>
      <c r="N508">
        <v>8</v>
      </c>
      <c r="O508" t="s">
        <v>6205</v>
      </c>
      <c r="P508" t="s">
        <v>6645</v>
      </c>
      <c r="Q508">
        <v>3</v>
      </c>
      <c r="R508">
        <v>3</v>
      </c>
      <c r="S508">
        <v>6.64</v>
      </c>
      <c r="T508">
        <v>10.23</v>
      </c>
      <c r="U508">
        <v>674.02</v>
      </c>
      <c r="V508">
        <v>86.63</v>
      </c>
      <c r="W508">
        <v>9.83</v>
      </c>
      <c r="X508">
        <v>3.67</v>
      </c>
      <c r="Y508">
        <v>0</v>
      </c>
      <c r="Z508">
        <v>1</v>
      </c>
      <c r="AA508" t="s">
        <v>5529</v>
      </c>
      <c r="AB508">
        <v>2</v>
      </c>
      <c r="AC508">
        <v>9</v>
      </c>
      <c r="AD508">
        <v>2.166666666666667</v>
      </c>
      <c r="AF508" t="s">
        <v>5534</v>
      </c>
      <c r="AI508">
        <v>0</v>
      </c>
      <c r="AJ508">
        <v>0</v>
      </c>
      <c r="AK508" t="s">
        <v>6815</v>
      </c>
      <c r="AL508" t="s">
        <v>6815</v>
      </c>
      <c r="AM508" t="s">
        <v>6856</v>
      </c>
    </row>
    <row r="509" spans="1:39">
      <c r="A509" t="s">
        <v>5973</v>
      </c>
      <c r="B509" t="s">
        <v>4965</v>
      </c>
      <c r="C509" t="s">
        <v>4967</v>
      </c>
      <c r="D509">
        <v>550</v>
      </c>
      <c r="E509" t="s">
        <v>4970</v>
      </c>
      <c r="F509">
        <v>6.26</v>
      </c>
      <c r="K509" t="s">
        <v>5283</v>
      </c>
      <c r="L509" t="s">
        <v>5284</v>
      </c>
      <c r="M509" t="s">
        <v>6156</v>
      </c>
      <c r="N509">
        <v>9</v>
      </c>
      <c r="O509" t="s">
        <v>6232</v>
      </c>
      <c r="P509" t="s">
        <v>6646</v>
      </c>
      <c r="Q509">
        <v>6</v>
      </c>
      <c r="R509">
        <v>2</v>
      </c>
      <c r="S509">
        <v>0.87</v>
      </c>
      <c r="T509">
        <v>5.02</v>
      </c>
      <c r="U509">
        <v>564.62</v>
      </c>
      <c r="V509">
        <v>116.5</v>
      </c>
      <c r="W509">
        <v>6.47</v>
      </c>
      <c r="X509">
        <v>4.15</v>
      </c>
      <c r="Y509">
        <v>0</v>
      </c>
      <c r="Z509">
        <v>4</v>
      </c>
      <c r="AA509" t="s">
        <v>5529</v>
      </c>
      <c r="AB509">
        <v>2</v>
      </c>
      <c r="AC509">
        <v>9</v>
      </c>
      <c r="AD509">
        <v>2.616666666666667</v>
      </c>
      <c r="AF509" t="s">
        <v>5534</v>
      </c>
      <c r="AI509">
        <v>0</v>
      </c>
      <c r="AJ509">
        <v>0</v>
      </c>
      <c r="AK509" t="s">
        <v>6833</v>
      </c>
      <c r="AL509" t="s">
        <v>6833</v>
      </c>
      <c r="AM509" t="s">
        <v>6856</v>
      </c>
    </row>
    <row r="510" spans="1:39">
      <c r="A510" t="s">
        <v>5974</v>
      </c>
      <c r="B510" t="s">
        <v>4965</v>
      </c>
      <c r="C510" t="s">
        <v>4967</v>
      </c>
      <c r="D510">
        <v>550</v>
      </c>
      <c r="E510" t="s">
        <v>4970</v>
      </c>
      <c r="F510">
        <v>6.26</v>
      </c>
      <c r="K510" t="s">
        <v>5283</v>
      </c>
      <c r="L510" t="s">
        <v>5284</v>
      </c>
      <c r="M510" t="s">
        <v>5286</v>
      </c>
      <c r="N510">
        <v>9</v>
      </c>
      <c r="O510" t="s">
        <v>6206</v>
      </c>
      <c r="P510" t="s">
        <v>6647</v>
      </c>
      <c r="Q510">
        <v>3</v>
      </c>
      <c r="R510">
        <v>3</v>
      </c>
      <c r="S510">
        <v>5.83</v>
      </c>
      <c r="T510">
        <v>9.42</v>
      </c>
      <c r="U510">
        <v>631.9400000000001</v>
      </c>
      <c r="V510">
        <v>86.63</v>
      </c>
      <c r="W510">
        <v>8.66</v>
      </c>
      <c r="X510">
        <v>3.67</v>
      </c>
      <c r="Y510">
        <v>0</v>
      </c>
      <c r="Z510">
        <v>1</v>
      </c>
      <c r="AA510" t="s">
        <v>5529</v>
      </c>
      <c r="AB510">
        <v>2</v>
      </c>
      <c r="AC510">
        <v>6</v>
      </c>
      <c r="AD510">
        <v>2.166666666666667</v>
      </c>
      <c r="AF510" t="s">
        <v>5534</v>
      </c>
      <c r="AI510">
        <v>0</v>
      </c>
      <c r="AJ510">
        <v>0</v>
      </c>
      <c r="AK510" t="s">
        <v>6816</v>
      </c>
      <c r="AL510" t="s">
        <v>6816</v>
      </c>
      <c r="AM510" t="s">
        <v>6856</v>
      </c>
    </row>
    <row r="511" spans="1:39">
      <c r="A511" t="s">
        <v>5974</v>
      </c>
      <c r="B511" t="s">
        <v>4965</v>
      </c>
      <c r="C511" t="s">
        <v>4967</v>
      </c>
      <c r="D511">
        <v>550</v>
      </c>
      <c r="E511" t="s">
        <v>4970</v>
      </c>
      <c r="F511">
        <v>6.26</v>
      </c>
      <c r="K511" t="s">
        <v>5283</v>
      </c>
      <c r="L511" t="s">
        <v>5284</v>
      </c>
      <c r="M511" t="s">
        <v>5286</v>
      </c>
      <c r="N511">
        <v>9</v>
      </c>
      <c r="O511" t="s">
        <v>6206</v>
      </c>
      <c r="P511" t="s">
        <v>6647</v>
      </c>
      <c r="Q511">
        <v>3</v>
      </c>
      <c r="R511">
        <v>3</v>
      </c>
      <c r="S511">
        <v>5.83</v>
      </c>
      <c r="T511">
        <v>9.42</v>
      </c>
      <c r="U511">
        <v>631.9400000000001</v>
      </c>
      <c r="V511">
        <v>86.63</v>
      </c>
      <c r="W511">
        <v>8.66</v>
      </c>
      <c r="X511">
        <v>3.67</v>
      </c>
      <c r="Y511">
        <v>0</v>
      </c>
      <c r="Z511">
        <v>1</v>
      </c>
      <c r="AA511" t="s">
        <v>5529</v>
      </c>
      <c r="AB511">
        <v>2</v>
      </c>
      <c r="AC511">
        <v>6</v>
      </c>
      <c r="AD511">
        <v>2.166666666666667</v>
      </c>
      <c r="AF511" t="s">
        <v>5534</v>
      </c>
      <c r="AI511">
        <v>0</v>
      </c>
      <c r="AJ511">
        <v>0</v>
      </c>
      <c r="AK511" t="s">
        <v>6816</v>
      </c>
      <c r="AL511" t="s">
        <v>6816</v>
      </c>
      <c r="AM511" t="s">
        <v>6856</v>
      </c>
    </row>
    <row r="512" spans="1:39">
      <c r="A512" t="s">
        <v>5975</v>
      </c>
      <c r="B512" t="s">
        <v>4965</v>
      </c>
      <c r="C512" t="s">
        <v>4967</v>
      </c>
      <c r="D512">
        <v>550</v>
      </c>
      <c r="E512" t="s">
        <v>4970</v>
      </c>
      <c r="F512">
        <v>6.26</v>
      </c>
      <c r="K512" t="s">
        <v>5283</v>
      </c>
      <c r="L512" t="s">
        <v>5284</v>
      </c>
      <c r="M512" t="s">
        <v>5286</v>
      </c>
      <c r="N512">
        <v>9</v>
      </c>
      <c r="O512" t="s">
        <v>6206</v>
      </c>
      <c r="P512" t="s">
        <v>6648</v>
      </c>
      <c r="Q512">
        <v>4</v>
      </c>
      <c r="R512">
        <v>3</v>
      </c>
      <c r="S512">
        <v>5.47</v>
      </c>
      <c r="T512">
        <v>9.1</v>
      </c>
      <c r="U512">
        <v>601.9400000000001</v>
      </c>
      <c r="V512">
        <v>86.63</v>
      </c>
      <c r="W512">
        <v>7.86</v>
      </c>
      <c r="X512">
        <v>3.49</v>
      </c>
      <c r="Y512">
        <v>0</v>
      </c>
      <c r="Z512">
        <v>0</v>
      </c>
      <c r="AA512" t="s">
        <v>5529</v>
      </c>
      <c r="AB512">
        <v>2</v>
      </c>
      <c r="AC512">
        <v>7</v>
      </c>
      <c r="AD512">
        <v>2.166666666666667</v>
      </c>
      <c r="AF512" t="s">
        <v>5534</v>
      </c>
      <c r="AI512">
        <v>0</v>
      </c>
      <c r="AJ512">
        <v>0</v>
      </c>
      <c r="AK512" t="s">
        <v>6816</v>
      </c>
      <c r="AL512" t="s">
        <v>6816</v>
      </c>
      <c r="AM512" t="s">
        <v>6856</v>
      </c>
    </row>
    <row r="513" spans="1:39">
      <c r="A513" t="s">
        <v>5975</v>
      </c>
      <c r="B513" t="s">
        <v>4965</v>
      </c>
      <c r="C513" t="s">
        <v>4967</v>
      </c>
      <c r="D513">
        <v>550</v>
      </c>
      <c r="E513" t="s">
        <v>4970</v>
      </c>
      <c r="F513">
        <v>6.26</v>
      </c>
      <c r="K513" t="s">
        <v>5283</v>
      </c>
      <c r="L513" t="s">
        <v>5284</v>
      </c>
      <c r="M513" t="s">
        <v>5286</v>
      </c>
      <c r="N513">
        <v>9</v>
      </c>
      <c r="O513" t="s">
        <v>6206</v>
      </c>
      <c r="P513" t="s">
        <v>6648</v>
      </c>
      <c r="Q513">
        <v>4</v>
      </c>
      <c r="R513">
        <v>3</v>
      </c>
      <c r="S513">
        <v>5.47</v>
      </c>
      <c r="T513">
        <v>9.1</v>
      </c>
      <c r="U513">
        <v>601.9400000000001</v>
      </c>
      <c r="V513">
        <v>86.63</v>
      </c>
      <c r="W513">
        <v>7.86</v>
      </c>
      <c r="X513">
        <v>3.49</v>
      </c>
      <c r="Y513">
        <v>0</v>
      </c>
      <c r="Z513">
        <v>0</v>
      </c>
      <c r="AA513" t="s">
        <v>5529</v>
      </c>
      <c r="AB513">
        <v>2</v>
      </c>
      <c r="AC513">
        <v>7</v>
      </c>
      <c r="AD513">
        <v>2.166666666666667</v>
      </c>
      <c r="AF513" t="s">
        <v>5534</v>
      </c>
      <c r="AI513">
        <v>0</v>
      </c>
      <c r="AJ513">
        <v>0</v>
      </c>
      <c r="AK513" t="s">
        <v>6816</v>
      </c>
      <c r="AL513" t="s">
        <v>6816</v>
      </c>
      <c r="AM513" t="s">
        <v>6856</v>
      </c>
    </row>
    <row r="514" spans="1:39">
      <c r="A514" t="s">
        <v>5976</v>
      </c>
      <c r="B514" t="s">
        <v>4965</v>
      </c>
      <c r="C514" t="s">
        <v>4967</v>
      </c>
      <c r="D514">
        <v>550</v>
      </c>
      <c r="E514" t="s">
        <v>4970</v>
      </c>
      <c r="F514">
        <v>6.26</v>
      </c>
      <c r="K514" t="s">
        <v>5283</v>
      </c>
      <c r="M514" t="s">
        <v>6121</v>
      </c>
      <c r="N514">
        <v>8</v>
      </c>
      <c r="O514" t="s">
        <v>6193</v>
      </c>
      <c r="P514" t="s">
        <v>6649</v>
      </c>
      <c r="Q514">
        <v>8</v>
      </c>
      <c r="R514">
        <v>3</v>
      </c>
      <c r="S514">
        <v>1.48</v>
      </c>
      <c r="T514">
        <v>3.45</v>
      </c>
      <c r="U514">
        <v>533.64</v>
      </c>
      <c r="V514">
        <v>126.07</v>
      </c>
      <c r="W514">
        <v>4.47</v>
      </c>
      <c r="X514">
        <v>4.32</v>
      </c>
      <c r="Y514">
        <v>4.96</v>
      </c>
      <c r="Z514">
        <v>5</v>
      </c>
      <c r="AA514" t="s">
        <v>5529</v>
      </c>
      <c r="AB514">
        <v>1</v>
      </c>
      <c r="AC514">
        <v>7</v>
      </c>
      <c r="AD514">
        <v>2.941666666666666</v>
      </c>
      <c r="AF514" t="s">
        <v>5534</v>
      </c>
      <c r="AI514">
        <v>0</v>
      </c>
      <c r="AJ514">
        <v>0</v>
      </c>
      <c r="AK514" t="s">
        <v>6807</v>
      </c>
      <c r="AL514" t="s">
        <v>6807</v>
      </c>
      <c r="AM514" t="s">
        <v>6856</v>
      </c>
    </row>
    <row r="515" spans="1:39">
      <c r="A515" t="s">
        <v>5977</v>
      </c>
      <c r="B515" t="s">
        <v>4965</v>
      </c>
      <c r="C515" t="s">
        <v>4967</v>
      </c>
      <c r="D515">
        <v>551</v>
      </c>
      <c r="E515" t="s">
        <v>4970</v>
      </c>
      <c r="F515">
        <v>6.26</v>
      </c>
      <c r="K515" t="s">
        <v>5283</v>
      </c>
      <c r="L515" t="s">
        <v>5284</v>
      </c>
      <c r="M515" t="s">
        <v>5299</v>
      </c>
      <c r="N515">
        <v>9</v>
      </c>
      <c r="O515" t="s">
        <v>5347</v>
      </c>
      <c r="P515" t="s">
        <v>6650</v>
      </c>
      <c r="Q515">
        <v>5</v>
      </c>
      <c r="R515">
        <v>2</v>
      </c>
      <c r="S515">
        <v>0.5</v>
      </c>
      <c r="T515">
        <v>5.24</v>
      </c>
      <c r="U515">
        <v>441.46</v>
      </c>
      <c r="V515">
        <v>100.63</v>
      </c>
      <c r="W515">
        <v>6.17</v>
      </c>
      <c r="X515">
        <v>3.08</v>
      </c>
      <c r="Y515">
        <v>1.23</v>
      </c>
      <c r="Z515">
        <v>5</v>
      </c>
      <c r="AA515" t="s">
        <v>5529</v>
      </c>
      <c r="AB515">
        <v>1</v>
      </c>
      <c r="AC515">
        <v>5</v>
      </c>
      <c r="AD515">
        <v>3.563809523809524</v>
      </c>
      <c r="AF515" t="s">
        <v>5534</v>
      </c>
      <c r="AI515">
        <v>0</v>
      </c>
      <c r="AJ515">
        <v>0</v>
      </c>
      <c r="AK515" t="s">
        <v>5553</v>
      </c>
      <c r="AL515" t="s">
        <v>5553</v>
      </c>
      <c r="AM515" t="s">
        <v>6856</v>
      </c>
    </row>
    <row r="516" spans="1:39">
      <c r="A516" t="s">
        <v>5978</v>
      </c>
      <c r="B516" t="s">
        <v>4965</v>
      </c>
      <c r="C516" t="s">
        <v>4967</v>
      </c>
      <c r="D516">
        <v>553.3</v>
      </c>
      <c r="E516" t="s">
        <v>4970</v>
      </c>
      <c r="F516">
        <v>6.26</v>
      </c>
      <c r="K516" t="s">
        <v>5283</v>
      </c>
      <c r="M516" t="s">
        <v>5291</v>
      </c>
      <c r="N516">
        <v>8</v>
      </c>
      <c r="O516" t="s">
        <v>5345</v>
      </c>
      <c r="P516" t="s">
        <v>6651</v>
      </c>
      <c r="Q516">
        <v>4</v>
      </c>
      <c r="R516">
        <v>2</v>
      </c>
      <c r="S516">
        <v>-1.6</v>
      </c>
      <c r="T516">
        <v>1.94</v>
      </c>
      <c r="U516">
        <v>345.42</v>
      </c>
      <c r="V516">
        <v>75.63</v>
      </c>
      <c r="W516">
        <v>3.24</v>
      </c>
      <c r="X516">
        <v>3.45</v>
      </c>
      <c r="Y516">
        <v>0.38</v>
      </c>
      <c r="Z516">
        <v>2</v>
      </c>
      <c r="AA516" t="s">
        <v>5529</v>
      </c>
      <c r="AB516">
        <v>0</v>
      </c>
      <c r="AC516">
        <v>6</v>
      </c>
      <c r="AD516">
        <v>5.5</v>
      </c>
      <c r="AF516" t="s">
        <v>5534</v>
      </c>
      <c r="AI516">
        <v>0</v>
      </c>
      <c r="AJ516">
        <v>0</v>
      </c>
      <c r="AK516" t="s">
        <v>5551</v>
      </c>
      <c r="AL516" t="s">
        <v>5551</v>
      </c>
      <c r="AM516" t="s">
        <v>6856</v>
      </c>
    </row>
    <row r="517" spans="1:39">
      <c r="A517" t="s">
        <v>5979</v>
      </c>
      <c r="B517" t="s">
        <v>4965</v>
      </c>
      <c r="C517" t="s">
        <v>4967</v>
      </c>
      <c r="D517">
        <v>560</v>
      </c>
      <c r="E517" t="s">
        <v>4970</v>
      </c>
      <c r="F517">
        <v>6.25</v>
      </c>
      <c r="K517" t="s">
        <v>5283</v>
      </c>
      <c r="M517" t="s">
        <v>6121</v>
      </c>
      <c r="N517">
        <v>8</v>
      </c>
      <c r="O517" t="s">
        <v>6205</v>
      </c>
      <c r="P517" t="s">
        <v>6652</v>
      </c>
      <c r="Q517">
        <v>3</v>
      </c>
      <c r="R517">
        <v>3</v>
      </c>
      <c r="S517">
        <v>6.94</v>
      </c>
      <c r="T517">
        <v>10.55</v>
      </c>
      <c r="U517">
        <v>694.4400000000001</v>
      </c>
      <c r="V517">
        <v>86.63</v>
      </c>
      <c r="W517">
        <v>10.17</v>
      </c>
      <c r="X517">
        <v>3.58</v>
      </c>
      <c r="Y517">
        <v>0</v>
      </c>
      <c r="Z517">
        <v>1</v>
      </c>
      <c r="AA517" t="s">
        <v>5529</v>
      </c>
      <c r="AB517">
        <v>2</v>
      </c>
      <c r="AC517">
        <v>9</v>
      </c>
      <c r="AD517">
        <v>2.166666666666667</v>
      </c>
      <c r="AF517" t="s">
        <v>5534</v>
      </c>
      <c r="AI517">
        <v>0</v>
      </c>
      <c r="AJ517">
        <v>0</v>
      </c>
      <c r="AK517" t="s">
        <v>6815</v>
      </c>
      <c r="AL517" t="s">
        <v>6815</v>
      </c>
      <c r="AM517" t="s">
        <v>6856</v>
      </c>
    </row>
    <row r="518" spans="1:39">
      <c r="A518" t="s">
        <v>5980</v>
      </c>
      <c r="B518" t="s">
        <v>4965</v>
      </c>
      <c r="C518" t="s">
        <v>4967</v>
      </c>
      <c r="D518">
        <v>560</v>
      </c>
      <c r="E518" t="s">
        <v>4970</v>
      </c>
      <c r="F518">
        <v>6.25</v>
      </c>
      <c r="K518" t="s">
        <v>5283</v>
      </c>
      <c r="L518" t="s">
        <v>5284</v>
      </c>
      <c r="M518" t="s">
        <v>6137</v>
      </c>
      <c r="N518">
        <v>9</v>
      </c>
      <c r="O518" t="s">
        <v>6210</v>
      </c>
      <c r="P518" t="s">
        <v>6653</v>
      </c>
      <c r="Q518">
        <v>6</v>
      </c>
      <c r="R518">
        <v>2</v>
      </c>
      <c r="S518">
        <v>3.66</v>
      </c>
      <c r="T518">
        <v>3.67</v>
      </c>
      <c r="U518">
        <v>349.32</v>
      </c>
      <c r="V518">
        <v>85.95</v>
      </c>
      <c r="W518">
        <v>3.34</v>
      </c>
      <c r="Y518">
        <v>5.61</v>
      </c>
      <c r="Z518">
        <v>3</v>
      </c>
      <c r="AA518" t="s">
        <v>5529</v>
      </c>
      <c r="AB518">
        <v>0</v>
      </c>
      <c r="AC518">
        <v>3</v>
      </c>
      <c r="AD518">
        <v>4.335</v>
      </c>
      <c r="AF518" t="s">
        <v>6792</v>
      </c>
      <c r="AI518">
        <v>0</v>
      </c>
      <c r="AJ518">
        <v>0</v>
      </c>
      <c r="AK518" t="s">
        <v>6818</v>
      </c>
      <c r="AL518" t="s">
        <v>6818</v>
      </c>
      <c r="AM518" t="s">
        <v>6856</v>
      </c>
    </row>
    <row r="519" spans="1:39">
      <c r="A519" t="s">
        <v>5981</v>
      </c>
      <c r="B519" t="s">
        <v>4965</v>
      </c>
      <c r="C519" t="s">
        <v>4967</v>
      </c>
      <c r="D519">
        <v>560</v>
      </c>
      <c r="E519" t="s">
        <v>4970</v>
      </c>
      <c r="F519">
        <v>6.25</v>
      </c>
      <c r="K519" t="s">
        <v>5283</v>
      </c>
      <c r="L519" t="s">
        <v>5284</v>
      </c>
      <c r="M519" t="s">
        <v>5286</v>
      </c>
      <c r="N519">
        <v>9</v>
      </c>
      <c r="O519" t="s">
        <v>6206</v>
      </c>
      <c r="P519" t="s">
        <v>6654</v>
      </c>
      <c r="Q519">
        <v>3</v>
      </c>
      <c r="R519">
        <v>3</v>
      </c>
      <c r="S519">
        <v>6.13</v>
      </c>
      <c r="T519">
        <v>9.74</v>
      </c>
      <c r="U519">
        <v>652.36</v>
      </c>
      <c r="V519">
        <v>86.63</v>
      </c>
      <c r="W519">
        <v>9</v>
      </c>
      <c r="X519">
        <v>3.58</v>
      </c>
      <c r="Y519">
        <v>0</v>
      </c>
      <c r="Z519">
        <v>1</v>
      </c>
      <c r="AA519" t="s">
        <v>5529</v>
      </c>
      <c r="AB519">
        <v>2</v>
      </c>
      <c r="AC519">
        <v>6</v>
      </c>
      <c r="AD519">
        <v>2.166666666666667</v>
      </c>
      <c r="AF519" t="s">
        <v>5534</v>
      </c>
      <c r="AI519">
        <v>0</v>
      </c>
      <c r="AJ519">
        <v>0</v>
      </c>
      <c r="AK519" t="s">
        <v>6816</v>
      </c>
      <c r="AL519" t="s">
        <v>6816</v>
      </c>
      <c r="AM519" t="s">
        <v>6856</v>
      </c>
    </row>
    <row r="520" spans="1:39">
      <c r="A520" t="s">
        <v>5981</v>
      </c>
      <c r="B520" t="s">
        <v>4965</v>
      </c>
      <c r="C520" t="s">
        <v>4967</v>
      </c>
      <c r="D520">
        <v>560</v>
      </c>
      <c r="E520" t="s">
        <v>4970</v>
      </c>
      <c r="F520">
        <v>6.25</v>
      </c>
      <c r="K520" t="s">
        <v>5283</v>
      </c>
      <c r="L520" t="s">
        <v>5284</v>
      </c>
      <c r="M520" t="s">
        <v>5286</v>
      </c>
      <c r="N520">
        <v>9</v>
      </c>
      <c r="O520" t="s">
        <v>6206</v>
      </c>
      <c r="P520" t="s">
        <v>6654</v>
      </c>
      <c r="Q520">
        <v>3</v>
      </c>
      <c r="R520">
        <v>3</v>
      </c>
      <c r="S520">
        <v>6.13</v>
      </c>
      <c r="T520">
        <v>9.74</v>
      </c>
      <c r="U520">
        <v>652.36</v>
      </c>
      <c r="V520">
        <v>86.63</v>
      </c>
      <c r="W520">
        <v>9</v>
      </c>
      <c r="X520">
        <v>3.58</v>
      </c>
      <c r="Y520">
        <v>0</v>
      </c>
      <c r="Z520">
        <v>1</v>
      </c>
      <c r="AA520" t="s">
        <v>5529</v>
      </c>
      <c r="AB520">
        <v>2</v>
      </c>
      <c r="AC520">
        <v>6</v>
      </c>
      <c r="AD520">
        <v>2.166666666666667</v>
      </c>
      <c r="AF520" t="s">
        <v>5534</v>
      </c>
      <c r="AI520">
        <v>0</v>
      </c>
      <c r="AJ520">
        <v>0</v>
      </c>
      <c r="AK520" t="s">
        <v>6816</v>
      </c>
      <c r="AL520" t="s">
        <v>6816</v>
      </c>
      <c r="AM520" t="s">
        <v>6856</v>
      </c>
    </row>
    <row r="521" spans="1:39">
      <c r="A521" t="s">
        <v>5982</v>
      </c>
      <c r="B521" t="s">
        <v>4965</v>
      </c>
      <c r="C521" t="s">
        <v>4967</v>
      </c>
      <c r="D521">
        <v>560</v>
      </c>
      <c r="E521" t="s">
        <v>4970</v>
      </c>
      <c r="F521">
        <v>6.25</v>
      </c>
      <c r="K521" t="s">
        <v>5283</v>
      </c>
      <c r="L521" t="s">
        <v>5284</v>
      </c>
      <c r="M521" t="s">
        <v>6157</v>
      </c>
      <c r="N521">
        <v>9</v>
      </c>
      <c r="O521" t="s">
        <v>6233</v>
      </c>
      <c r="P521" t="s">
        <v>6655</v>
      </c>
      <c r="Q521">
        <v>8</v>
      </c>
      <c r="R521">
        <v>6</v>
      </c>
      <c r="S521">
        <v>3.65</v>
      </c>
      <c r="T521">
        <v>8.390000000000001</v>
      </c>
      <c r="U521">
        <v>746</v>
      </c>
      <c r="V521">
        <v>182.85</v>
      </c>
      <c r="W521">
        <v>5.83</v>
      </c>
      <c r="X521">
        <v>2.82</v>
      </c>
      <c r="Y521">
        <v>0</v>
      </c>
      <c r="Z521">
        <v>0</v>
      </c>
      <c r="AA521" t="s">
        <v>5529</v>
      </c>
      <c r="AB521">
        <v>3</v>
      </c>
      <c r="AC521">
        <v>10</v>
      </c>
      <c r="AD521">
        <v>1.175</v>
      </c>
      <c r="AF521" t="s">
        <v>5534</v>
      </c>
      <c r="AI521">
        <v>0</v>
      </c>
      <c r="AJ521">
        <v>0</v>
      </c>
      <c r="AK521" t="s">
        <v>6834</v>
      </c>
      <c r="AL521" t="s">
        <v>6834</v>
      </c>
      <c r="AM521" t="s">
        <v>6856</v>
      </c>
    </row>
    <row r="522" spans="1:39">
      <c r="A522" t="s">
        <v>5983</v>
      </c>
      <c r="B522" t="s">
        <v>4965</v>
      </c>
      <c r="C522" t="s">
        <v>4967</v>
      </c>
      <c r="D522">
        <v>566.7</v>
      </c>
      <c r="E522" t="s">
        <v>4970</v>
      </c>
      <c r="F522">
        <v>6.25</v>
      </c>
      <c r="K522" t="s">
        <v>5283</v>
      </c>
      <c r="M522" t="s">
        <v>5291</v>
      </c>
      <c r="N522">
        <v>8</v>
      </c>
      <c r="O522" t="s">
        <v>5345</v>
      </c>
      <c r="P522" t="s">
        <v>6656</v>
      </c>
      <c r="Q522">
        <v>5</v>
      </c>
      <c r="R522">
        <v>2</v>
      </c>
      <c r="S522">
        <v>6.16</v>
      </c>
      <c r="T522">
        <v>9.699999999999999</v>
      </c>
      <c r="U522">
        <v>547.74</v>
      </c>
      <c r="V522">
        <v>75.63</v>
      </c>
      <c r="W522">
        <v>6.85</v>
      </c>
      <c r="X522">
        <v>3.45</v>
      </c>
      <c r="Y522">
        <v>0.38</v>
      </c>
      <c r="Z522">
        <v>3</v>
      </c>
      <c r="AA522" t="s">
        <v>5529</v>
      </c>
      <c r="AB522">
        <v>2</v>
      </c>
      <c r="AC522">
        <v>9</v>
      </c>
      <c r="AD522">
        <v>2.5</v>
      </c>
      <c r="AF522" t="s">
        <v>5534</v>
      </c>
      <c r="AI522">
        <v>0</v>
      </c>
      <c r="AJ522">
        <v>0</v>
      </c>
      <c r="AK522" t="s">
        <v>5551</v>
      </c>
      <c r="AL522" t="s">
        <v>5551</v>
      </c>
      <c r="AM522" t="s">
        <v>6856</v>
      </c>
    </row>
    <row r="523" spans="1:39">
      <c r="A523" t="s">
        <v>5984</v>
      </c>
      <c r="B523" t="s">
        <v>4965</v>
      </c>
      <c r="C523" t="s">
        <v>4967</v>
      </c>
      <c r="D523">
        <v>570</v>
      </c>
      <c r="E523" t="s">
        <v>4970</v>
      </c>
      <c r="F523">
        <v>6.24</v>
      </c>
      <c r="K523" t="s">
        <v>5283</v>
      </c>
      <c r="M523" t="s">
        <v>6121</v>
      </c>
      <c r="N523">
        <v>8</v>
      </c>
      <c r="O523" t="s">
        <v>6205</v>
      </c>
      <c r="P523" t="s">
        <v>6657</v>
      </c>
      <c r="Q523">
        <v>3</v>
      </c>
      <c r="R523">
        <v>3</v>
      </c>
      <c r="S523">
        <v>6.26</v>
      </c>
      <c r="T523">
        <v>9.859999999999999</v>
      </c>
      <c r="U523">
        <v>677.99</v>
      </c>
      <c r="V523">
        <v>86.63</v>
      </c>
      <c r="W523">
        <v>9.66</v>
      </c>
      <c r="X523">
        <v>3.62</v>
      </c>
      <c r="Y523">
        <v>0</v>
      </c>
      <c r="Z523">
        <v>1</v>
      </c>
      <c r="AA523" t="s">
        <v>5529</v>
      </c>
      <c r="AB523">
        <v>2</v>
      </c>
      <c r="AC523">
        <v>9</v>
      </c>
      <c r="AD523">
        <v>2.166666666666667</v>
      </c>
      <c r="AF523" t="s">
        <v>5534</v>
      </c>
      <c r="AI523">
        <v>0</v>
      </c>
      <c r="AJ523">
        <v>0</v>
      </c>
      <c r="AK523" t="s">
        <v>6815</v>
      </c>
      <c r="AL523" t="s">
        <v>6815</v>
      </c>
      <c r="AM523" t="s">
        <v>6856</v>
      </c>
    </row>
    <row r="524" spans="1:39">
      <c r="A524" t="s">
        <v>5985</v>
      </c>
      <c r="B524" t="s">
        <v>4965</v>
      </c>
      <c r="C524" t="s">
        <v>4967</v>
      </c>
      <c r="D524">
        <v>570</v>
      </c>
      <c r="E524" t="s">
        <v>4970</v>
      </c>
      <c r="F524">
        <v>6.24</v>
      </c>
      <c r="K524" t="s">
        <v>5283</v>
      </c>
      <c r="M524" t="s">
        <v>6121</v>
      </c>
      <c r="N524">
        <v>8</v>
      </c>
      <c r="O524" t="s">
        <v>6205</v>
      </c>
      <c r="P524" t="s">
        <v>6658</v>
      </c>
      <c r="Q524">
        <v>3</v>
      </c>
      <c r="R524">
        <v>3</v>
      </c>
      <c r="S524">
        <v>6.17</v>
      </c>
      <c r="T524">
        <v>9.77</v>
      </c>
      <c r="U524">
        <v>660</v>
      </c>
      <c r="V524">
        <v>86.63</v>
      </c>
      <c r="W524">
        <v>9.52</v>
      </c>
      <c r="X524">
        <v>3.63</v>
      </c>
      <c r="Y524">
        <v>0</v>
      </c>
      <c r="Z524">
        <v>1</v>
      </c>
      <c r="AA524" t="s">
        <v>5529</v>
      </c>
      <c r="AB524">
        <v>2</v>
      </c>
      <c r="AC524">
        <v>9</v>
      </c>
      <c r="AD524">
        <v>2.166666666666667</v>
      </c>
      <c r="AF524" t="s">
        <v>5534</v>
      </c>
      <c r="AI524">
        <v>0</v>
      </c>
      <c r="AJ524">
        <v>0</v>
      </c>
      <c r="AK524" t="s">
        <v>6815</v>
      </c>
      <c r="AL524" t="s">
        <v>6815</v>
      </c>
      <c r="AM524" t="s">
        <v>6856</v>
      </c>
    </row>
    <row r="525" spans="1:39">
      <c r="A525" t="s">
        <v>5986</v>
      </c>
      <c r="B525" t="s">
        <v>4965</v>
      </c>
      <c r="C525" t="s">
        <v>4967</v>
      </c>
      <c r="D525">
        <v>570</v>
      </c>
      <c r="E525" t="s">
        <v>4970</v>
      </c>
      <c r="F525">
        <v>6.24</v>
      </c>
      <c r="K525" t="s">
        <v>5283</v>
      </c>
      <c r="M525" t="s">
        <v>6150</v>
      </c>
      <c r="N525">
        <v>8</v>
      </c>
      <c r="O525" t="s">
        <v>6225</v>
      </c>
      <c r="P525" t="s">
        <v>6659</v>
      </c>
      <c r="Q525">
        <v>6</v>
      </c>
      <c r="R525">
        <v>1</v>
      </c>
      <c r="S525">
        <v>0.33</v>
      </c>
      <c r="T525">
        <v>4</v>
      </c>
      <c r="U525">
        <v>591.75</v>
      </c>
      <c r="V525">
        <v>106.01</v>
      </c>
      <c r="W525">
        <v>5.7</v>
      </c>
      <c r="X525">
        <v>2.98</v>
      </c>
      <c r="Y525">
        <v>2.36</v>
      </c>
      <c r="Z525">
        <v>3</v>
      </c>
      <c r="AA525" t="s">
        <v>5529</v>
      </c>
      <c r="AB525">
        <v>2</v>
      </c>
      <c r="AC525">
        <v>11</v>
      </c>
      <c r="AD525">
        <v>3.799666666666667</v>
      </c>
      <c r="AF525" t="s">
        <v>5534</v>
      </c>
      <c r="AI525">
        <v>0</v>
      </c>
      <c r="AJ525">
        <v>0</v>
      </c>
      <c r="AK525" t="s">
        <v>6828</v>
      </c>
      <c r="AL525" t="s">
        <v>6828</v>
      </c>
      <c r="AM525" t="s">
        <v>6856</v>
      </c>
    </row>
    <row r="526" spans="1:39">
      <c r="A526" t="s">
        <v>5987</v>
      </c>
      <c r="B526" t="s">
        <v>4965</v>
      </c>
      <c r="C526" t="s">
        <v>4967</v>
      </c>
      <c r="D526">
        <v>570</v>
      </c>
      <c r="E526" t="s">
        <v>4970</v>
      </c>
      <c r="F526">
        <v>6.24</v>
      </c>
      <c r="K526" t="s">
        <v>5283</v>
      </c>
      <c r="L526" t="s">
        <v>5284</v>
      </c>
      <c r="M526" t="s">
        <v>5286</v>
      </c>
      <c r="N526">
        <v>9</v>
      </c>
      <c r="O526" t="s">
        <v>6206</v>
      </c>
      <c r="P526" t="s">
        <v>6660</v>
      </c>
      <c r="Q526">
        <v>3</v>
      </c>
      <c r="R526">
        <v>3</v>
      </c>
      <c r="S526">
        <v>5.36</v>
      </c>
      <c r="T526">
        <v>8.960000000000001</v>
      </c>
      <c r="U526">
        <v>617.92</v>
      </c>
      <c r="V526">
        <v>86.63</v>
      </c>
      <c r="W526">
        <v>8.35</v>
      </c>
      <c r="X526">
        <v>3.63</v>
      </c>
      <c r="Y526">
        <v>0</v>
      </c>
      <c r="Z526">
        <v>1</v>
      </c>
      <c r="AA526" t="s">
        <v>5529</v>
      </c>
      <c r="AB526">
        <v>2</v>
      </c>
      <c r="AC526">
        <v>6</v>
      </c>
      <c r="AD526">
        <v>2.166666666666667</v>
      </c>
      <c r="AF526" t="s">
        <v>5534</v>
      </c>
      <c r="AI526">
        <v>0</v>
      </c>
      <c r="AJ526">
        <v>0</v>
      </c>
      <c r="AK526" t="s">
        <v>6816</v>
      </c>
      <c r="AL526" t="s">
        <v>6816</v>
      </c>
      <c r="AM526" t="s">
        <v>6856</v>
      </c>
    </row>
    <row r="527" spans="1:39">
      <c r="A527" t="s">
        <v>5987</v>
      </c>
      <c r="B527" t="s">
        <v>4965</v>
      </c>
      <c r="C527" t="s">
        <v>4967</v>
      </c>
      <c r="D527">
        <v>570</v>
      </c>
      <c r="E527" t="s">
        <v>4970</v>
      </c>
      <c r="F527">
        <v>6.24</v>
      </c>
      <c r="K527" t="s">
        <v>5283</v>
      </c>
      <c r="L527" t="s">
        <v>5284</v>
      </c>
      <c r="M527" t="s">
        <v>5286</v>
      </c>
      <c r="N527">
        <v>9</v>
      </c>
      <c r="O527" t="s">
        <v>6206</v>
      </c>
      <c r="P527" t="s">
        <v>6660</v>
      </c>
      <c r="Q527">
        <v>3</v>
      </c>
      <c r="R527">
        <v>3</v>
      </c>
      <c r="S527">
        <v>5.36</v>
      </c>
      <c r="T527">
        <v>8.960000000000001</v>
      </c>
      <c r="U527">
        <v>617.92</v>
      </c>
      <c r="V527">
        <v>86.63</v>
      </c>
      <c r="W527">
        <v>8.35</v>
      </c>
      <c r="X527">
        <v>3.63</v>
      </c>
      <c r="Y527">
        <v>0</v>
      </c>
      <c r="Z527">
        <v>1</v>
      </c>
      <c r="AA527" t="s">
        <v>5529</v>
      </c>
      <c r="AB527">
        <v>2</v>
      </c>
      <c r="AC527">
        <v>6</v>
      </c>
      <c r="AD527">
        <v>2.166666666666667</v>
      </c>
      <c r="AF527" t="s">
        <v>5534</v>
      </c>
      <c r="AI527">
        <v>0</v>
      </c>
      <c r="AJ527">
        <v>0</v>
      </c>
      <c r="AK527" t="s">
        <v>6816</v>
      </c>
      <c r="AL527" t="s">
        <v>6816</v>
      </c>
      <c r="AM527" t="s">
        <v>6856</v>
      </c>
    </row>
    <row r="528" spans="1:39">
      <c r="A528" t="s">
        <v>5988</v>
      </c>
      <c r="B528" t="s">
        <v>4965</v>
      </c>
      <c r="C528" t="s">
        <v>4967</v>
      </c>
      <c r="D528">
        <v>570</v>
      </c>
      <c r="E528" t="s">
        <v>4970</v>
      </c>
      <c r="F528">
        <v>6.24</v>
      </c>
      <c r="K528" t="s">
        <v>5283</v>
      </c>
      <c r="L528" t="s">
        <v>5284</v>
      </c>
      <c r="M528" t="s">
        <v>5286</v>
      </c>
      <c r="N528">
        <v>9</v>
      </c>
      <c r="O528" t="s">
        <v>6206</v>
      </c>
      <c r="P528" t="s">
        <v>6661</v>
      </c>
      <c r="Q528">
        <v>3</v>
      </c>
      <c r="R528">
        <v>3</v>
      </c>
      <c r="S528">
        <v>5.45</v>
      </c>
      <c r="T528">
        <v>9.050000000000001</v>
      </c>
      <c r="U528">
        <v>635.91</v>
      </c>
      <c r="V528">
        <v>86.63</v>
      </c>
      <c r="W528">
        <v>8.49</v>
      </c>
      <c r="X528">
        <v>3.61</v>
      </c>
      <c r="Y528">
        <v>0</v>
      </c>
      <c r="Z528">
        <v>1</v>
      </c>
      <c r="AA528" t="s">
        <v>5529</v>
      </c>
      <c r="AB528">
        <v>2</v>
      </c>
      <c r="AC528">
        <v>6</v>
      </c>
      <c r="AD528">
        <v>2.166666666666667</v>
      </c>
      <c r="AF528" t="s">
        <v>5534</v>
      </c>
      <c r="AI528">
        <v>0</v>
      </c>
      <c r="AJ528">
        <v>0</v>
      </c>
      <c r="AK528" t="s">
        <v>6816</v>
      </c>
      <c r="AL528" t="s">
        <v>6816</v>
      </c>
      <c r="AM528" t="s">
        <v>6856</v>
      </c>
    </row>
    <row r="529" spans="1:39">
      <c r="A529" t="s">
        <v>5988</v>
      </c>
      <c r="B529" t="s">
        <v>4965</v>
      </c>
      <c r="C529" t="s">
        <v>4967</v>
      </c>
      <c r="D529">
        <v>570</v>
      </c>
      <c r="E529" t="s">
        <v>4970</v>
      </c>
      <c r="F529">
        <v>6.24</v>
      </c>
      <c r="K529" t="s">
        <v>5283</v>
      </c>
      <c r="L529" t="s">
        <v>5284</v>
      </c>
      <c r="M529" t="s">
        <v>5286</v>
      </c>
      <c r="N529">
        <v>9</v>
      </c>
      <c r="O529" t="s">
        <v>6206</v>
      </c>
      <c r="P529" t="s">
        <v>6661</v>
      </c>
      <c r="Q529">
        <v>3</v>
      </c>
      <c r="R529">
        <v>3</v>
      </c>
      <c r="S529">
        <v>5.45</v>
      </c>
      <c r="T529">
        <v>9.050000000000001</v>
      </c>
      <c r="U529">
        <v>635.91</v>
      </c>
      <c r="V529">
        <v>86.63</v>
      </c>
      <c r="W529">
        <v>8.49</v>
      </c>
      <c r="X529">
        <v>3.61</v>
      </c>
      <c r="Y529">
        <v>0</v>
      </c>
      <c r="Z529">
        <v>1</v>
      </c>
      <c r="AA529" t="s">
        <v>5529</v>
      </c>
      <c r="AB529">
        <v>2</v>
      </c>
      <c r="AC529">
        <v>6</v>
      </c>
      <c r="AD529">
        <v>2.166666666666667</v>
      </c>
      <c r="AF529" t="s">
        <v>5534</v>
      </c>
      <c r="AI529">
        <v>0</v>
      </c>
      <c r="AJ529">
        <v>0</v>
      </c>
      <c r="AK529" t="s">
        <v>6816</v>
      </c>
      <c r="AL529" t="s">
        <v>6816</v>
      </c>
      <c r="AM529" t="s">
        <v>6856</v>
      </c>
    </row>
    <row r="530" spans="1:39">
      <c r="A530" t="s">
        <v>5989</v>
      </c>
      <c r="B530" t="s">
        <v>4965</v>
      </c>
      <c r="C530" t="s">
        <v>4967</v>
      </c>
      <c r="D530">
        <v>570</v>
      </c>
      <c r="E530" t="s">
        <v>4970</v>
      </c>
      <c r="F530">
        <v>6.24</v>
      </c>
      <c r="K530" t="s">
        <v>5283</v>
      </c>
      <c r="L530" t="s">
        <v>5284</v>
      </c>
      <c r="M530" t="s">
        <v>6158</v>
      </c>
      <c r="N530">
        <v>9</v>
      </c>
      <c r="O530" t="s">
        <v>6234</v>
      </c>
      <c r="P530" t="s">
        <v>6662</v>
      </c>
      <c r="Q530">
        <v>3</v>
      </c>
      <c r="R530">
        <v>1</v>
      </c>
      <c r="S530">
        <v>5.64</v>
      </c>
      <c r="T530">
        <v>5.64</v>
      </c>
      <c r="U530">
        <v>522.22</v>
      </c>
      <c r="V530">
        <v>58.64</v>
      </c>
      <c r="W530">
        <v>6.97</v>
      </c>
      <c r="X530">
        <v>10.99</v>
      </c>
      <c r="Y530">
        <v>0</v>
      </c>
      <c r="Z530">
        <v>3</v>
      </c>
      <c r="AA530" t="s">
        <v>5529</v>
      </c>
      <c r="AB530">
        <v>2</v>
      </c>
      <c r="AC530">
        <v>6</v>
      </c>
      <c r="AD530">
        <v>2.833333333333333</v>
      </c>
      <c r="AF530" t="s">
        <v>6792</v>
      </c>
      <c r="AI530">
        <v>0</v>
      </c>
      <c r="AJ530">
        <v>0</v>
      </c>
      <c r="AK530" t="s">
        <v>6835</v>
      </c>
      <c r="AL530" t="s">
        <v>6835</v>
      </c>
      <c r="AM530" t="s">
        <v>6856</v>
      </c>
    </row>
    <row r="531" spans="1:39">
      <c r="A531" t="s">
        <v>5990</v>
      </c>
      <c r="B531" t="s">
        <v>4965</v>
      </c>
      <c r="C531" t="s">
        <v>4967</v>
      </c>
      <c r="D531">
        <v>575.4400000000001</v>
      </c>
      <c r="E531" t="s">
        <v>4970</v>
      </c>
      <c r="F531">
        <v>6.24</v>
      </c>
      <c r="K531" t="s">
        <v>5283</v>
      </c>
      <c r="L531" t="s">
        <v>5284</v>
      </c>
      <c r="M531" t="s">
        <v>6124</v>
      </c>
      <c r="N531">
        <v>9</v>
      </c>
      <c r="O531" t="s">
        <v>6191</v>
      </c>
      <c r="P531" t="s">
        <v>6663</v>
      </c>
      <c r="Q531">
        <v>4</v>
      </c>
      <c r="R531">
        <v>3</v>
      </c>
      <c r="S531">
        <v>5.91</v>
      </c>
      <c r="T531">
        <v>5.91</v>
      </c>
      <c r="U531">
        <v>424.52</v>
      </c>
      <c r="V531">
        <v>60.69</v>
      </c>
      <c r="W531">
        <v>6.94</v>
      </c>
      <c r="X531">
        <v>9.630000000000001</v>
      </c>
      <c r="Y531">
        <v>0</v>
      </c>
      <c r="Z531">
        <v>5</v>
      </c>
      <c r="AA531" t="s">
        <v>5529</v>
      </c>
      <c r="AB531">
        <v>1</v>
      </c>
      <c r="AC531">
        <v>4</v>
      </c>
      <c r="AD531">
        <v>2.705809523809524</v>
      </c>
      <c r="AF531" t="s">
        <v>6792</v>
      </c>
      <c r="AI531">
        <v>0</v>
      </c>
      <c r="AJ531">
        <v>0</v>
      </c>
      <c r="AK531" t="s">
        <v>6806</v>
      </c>
      <c r="AL531" t="s">
        <v>6806</v>
      </c>
      <c r="AM531" t="s">
        <v>6856</v>
      </c>
    </row>
    <row r="532" spans="1:39">
      <c r="A532" t="s">
        <v>5693</v>
      </c>
      <c r="B532" t="s">
        <v>4965</v>
      </c>
      <c r="C532" t="s">
        <v>4967</v>
      </c>
      <c r="D532">
        <v>580</v>
      </c>
      <c r="E532" t="s">
        <v>4970</v>
      </c>
      <c r="F532">
        <v>6.24</v>
      </c>
      <c r="K532" t="s">
        <v>5283</v>
      </c>
      <c r="M532" t="s">
        <v>6154</v>
      </c>
      <c r="N532">
        <v>8</v>
      </c>
      <c r="O532" t="s">
        <v>6230</v>
      </c>
      <c r="P532" t="s">
        <v>6366</v>
      </c>
      <c r="Q532">
        <v>3</v>
      </c>
      <c r="R532">
        <v>4</v>
      </c>
      <c r="S532">
        <v>-1.14</v>
      </c>
      <c r="T532">
        <v>5.2</v>
      </c>
      <c r="U532">
        <v>636.47</v>
      </c>
      <c r="V532">
        <v>132.13</v>
      </c>
      <c r="W532">
        <v>6.75</v>
      </c>
      <c r="X532">
        <v>0.77</v>
      </c>
      <c r="Y532">
        <v>0</v>
      </c>
      <c r="Z532">
        <v>4</v>
      </c>
      <c r="AA532" t="s">
        <v>5529</v>
      </c>
      <c r="AB532">
        <v>2</v>
      </c>
      <c r="AC532">
        <v>11</v>
      </c>
      <c r="AD532">
        <v>2</v>
      </c>
      <c r="AF532" t="s">
        <v>5534</v>
      </c>
      <c r="AI532">
        <v>0</v>
      </c>
      <c r="AJ532">
        <v>0</v>
      </c>
      <c r="AK532" t="s">
        <v>6808</v>
      </c>
      <c r="AL532" t="s">
        <v>6808</v>
      </c>
      <c r="AM532" t="s">
        <v>6856</v>
      </c>
    </row>
    <row r="533" spans="1:39">
      <c r="A533" t="s">
        <v>5990</v>
      </c>
      <c r="B533" t="s">
        <v>4965</v>
      </c>
      <c r="C533" t="s">
        <v>4967</v>
      </c>
      <c r="D533">
        <v>580</v>
      </c>
      <c r="E533" t="s">
        <v>4970</v>
      </c>
      <c r="F533">
        <v>6.24</v>
      </c>
      <c r="K533" t="s">
        <v>5283</v>
      </c>
      <c r="M533" t="s">
        <v>6123</v>
      </c>
      <c r="N533">
        <v>8</v>
      </c>
      <c r="O533" t="s">
        <v>6190</v>
      </c>
      <c r="P533" t="s">
        <v>6663</v>
      </c>
      <c r="Q533">
        <v>4</v>
      </c>
      <c r="R533">
        <v>3</v>
      </c>
      <c r="S533">
        <v>5.91</v>
      </c>
      <c r="T533">
        <v>5.91</v>
      </c>
      <c r="U533">
        <v>424.52</v>
      </c>
      <c r="V533">
        <v>60.69</v>
      </c>
      <c r="W533">
        <v>6.94</v>
      </c>
      <c r="X533">
        <v>9.630000000000001</v>
      </c>
      <c r="Y533">
        <v>0</v>
      </c>
      <c r="Z533">
        <v>5</v>
      </c>
      <c r="AA533" t="s">
        <v>5529</v>
      </c>
      <c r="AB533">
        <v>1</v>
      </c>
      <c r="AC533">
        <v>4</v>
      </c>
      <c r="AD533">
        <v>2.705809523809524</v>
      </c>
      <c r="AF533" t="s">
        <v>6792</v>
      </c>
      <c r="AI533">
        <v>0</v>
      </c>
      <c r="AJ533">
        <v>0</v>
      </c>
      <c r="AK533" t="s">
        <v>6805</v>
      </c>
      <c r="AL533" t="s">
        <v>6805</v>
      </c>
      <c r="AM533" t="s">
        <v>6856</v>
      </c>
    </row>
    <row r="534" spans="1:39">
      <c r="A534" t="s">
        <v>5991</v>
      </c>
      <c r="B534" t="s">
        <v>4965</v>
      </c>
      <c r="C534" t="s">
        <v>4967</v>
      </c>
      <c r="D534">
        <v>590</v>
      </c>
      <c r="E534" t="s">
        <v>4970</v>
      </c>
      <c r="F534">
        <v>6.23</v>
      </c>
      <c r="K534" t="s">
        <v>5283</v>
      </c>
      <c r="M534" t="s">
        <v>6151</v>
      </c>
      <c r="N534">
        <v>8</v>
      </c>
      <c r="O534" t="s">
        <v>6226</v>
      </c>
      <c r="P534" t="s">
        <v>6664</v>
      </c>
      <c r="Q534">
        <v>8</v>
      </c>
      <c r="R534">
        <v>1</v>
      </c>
      <c r="S534">
        <v>-1.31</v>
      </c>
      <c r="T534">
        <v>2.19</v>
      </c>
      <c r="U534">
        <v>612.15</v>
      </c>
      <c r="V534">
        <v>101.73</v>
      </c>
      <c r="W534">
        <v>5.86</v>
      </c>
      <c r="X534">
        <v>1.37</v>
      </c>
      <c r="Y534">
        <v>0</v>
      </c>
      <c r="Z534">
        <v>4</v>
      </c>
      <c r="AA534" t="s">
        <v>5529</v>
      </c>
      <c r="AB534">
        <v>2</v>
      </c>
      <c r="AC534">
        <v>9</v>
      </c>
      <c r="AD534">
        <v>4.442333333333333</v>
      </c>
      <c r="AF534" t="s">
        <v>5534</v>
      </c>
      <c r="AI534">
        <v>0</v>
      </c>
      <c r="AJ534">
        <v>0</v>
      </c>
      <c r="AK534" t="s">
        <v>6829</v>
      </c>
      <c r="AL534" t="s">
        <v>6829</v>
      </c>
      <c r="AM534" t="s">
        <v>6856</v>
      </c>
    </row>
    <row r="535" spans="1:39">
      <c r="A535" t="s">
        <v>5992</v>
      </c>
      <c r="B535" t="s">
        <v>4965</v>
      </c>
      <c r="C535" t="s">
        <v>4967</v>
      </c>
      <c r="D535">
        <v>590</v>
      </c>
      <c r="E535" t="s">
        <v>4970</v>
      </c>
      <c r="F535">
        <v>6.23</v>
      </c>
      <c r="K535" t="s">
        <v>5283</v>
      </c>
      <c r="L535" t="s">
        <v>5284</v>
      </c>
      <c r="M535" t="s">
        <v>5286</v>
      </c>
      <c r="N535">
        <v>9</v>
      </c>
      <c r="O535" t="s">
        <v>6235</v>
      </c>
      <c r="P535" t="s">
        <v>6665</v>
      </c>
      <c r="Q535">
        <v>6</v>
      </c>
      <c r="R535">
        <v>0</v>
      </c>
      <c r="S535">
        <v>8.449999999999999</v>
      </c>
      <c r="T535">
        <v>8.449999999999999</v>
      </c>
      <c r="U535">
        <v>584.35</v>
      </c>
      <c r="V535">
        <v>52.6</v>
      </c>
      <c r="W535">
        <v>6.51</v>
      </c>
      <c r="Y535">
        <v>0</v>
      </c>
      <c r="Z535">
        <v>2</v>
      </c>
      <c r="AA535" t="s">
        <v>5529</v>
      </c>
      <c r="AB535">
        <v>2</v>
      </c>
      <c r="AC535">
        <v>7</v>
      </c>
      <c r="AD535">
        <v>3</v>
      </c>
      <c r="AI535">
        <v>0</v>
      </c>
      <c r="AJ535">
        <v>0</v>
      </c>
      <c r="AK535" t="s">
        <v>6836</v>
      </c>
      <c r="AL535" t="s">
        <v>6836</v>
      </c>
      <c r="AM535" t="s">
        <v>6856</v>
      </c>
    </row>
    <row r="536" spans="1:39">
      <c r="A536" t="s">
        <v>5993</v>
      </c>
      <c r="B536" t="s">
        <v>4965</v>
      </c>
      <c r="C536" t="s">
        <v>4967</v>
      </c>
      <c r="D536">
        <v>590</v>
      </c>
      <c r="E536" t="s">
        <v>4970</v>
      </c>
      <c r="F536">
        <v>6.23</v>
      </c>
      <c r="K536" t="s">
        <v>5283</v>
      </c>
      <c r="M536" t="s">
        <v>6121</v>
      </c>
      <c r="N536">
        <v>8</v>
      </c>
      <c r="O536" t="s">
        <v>6205</v>
      </c>
      <c r="P536" t="s">
        <v>6666</v>
      </c>
      <c r="Q536">
        <v>2</v>
      </c>
      <c r="R536">
        <v>2</v>
      </c>
      <c r="S536">
        <v>11.96</v>
      </c>
      <c r="T536">
        <v>14.55</v>
      </c>
      <c r="U536">
        <v>625.04</v>
      </c>
      <c r="V536">
        <v>57.53</v>
      </c>
      <c r="W536">
        <v>11.91</v>
      </c>
      <c r="X536">
        <v>4.78</v>
      </c>
      <c r="Y536">
        <v>0</v>
      </c>
      <c r="Z536">
        <v>0</v>
      </c>
      <c r="AA536" t="s">
        <v>5529</v>
      </c>
      <c r="AB536">
        <v>2</v>
      </c>
      <c r="AC536">
        <v>13</v>
      </c>
      <c r="AD536">
        <v>2.5</v>
      </c>
      <c r="AF536" t="s">
        <v>5534</v>
      </c>
      <c r="AI536">
        <v>0</v>
      </c>
      <c r="AJ536">
        <v>0</v>
      </c>
      <c r="AK536" t="s">
        <v>6815</v>
      </c>
      <c r="AL536" t="s">
        <v>6815</v>
      </c>
      <c r="AM536" t="s">
        <v>6856</v>
      </c>
    </row>
    <row r="537" spans="1:39">
      <c r="A537" t="s">
        <v>5994</v>
      </c>
      <c r="B537" t="s">
        <v>4965</v>
      </c>
      <c r="C537" t="s">
        <v>4967</v>
      </c>
      <c r="D537">
        <v>590</v>
      </c>
      <c r="E537" t="s">
        <v>4970</v>
      </c>
      <c r="F537">
        <v>6.23</v>
      </c>
      <c r="K537" t="s">
        <v>5283</v>
      </c>
      <c r="M537" t="s">
        <v>6121</v>
      </c>
      <c r="N537">
        <v>8</v>
      </c>
      <c r="O537" t="s">
        <v>6205</v>
      </c>
      <c r="P537" t="s">
        <v>6667</v>
      </c>
      <c r="Q537">
        <v>3</v>
      </c>
      <c r="R537">
        <v>4</v>
      </c>
      <c r="S537">
        <v>6.79</v>
      </c>
      <c r="T537">
        <v>10.38</v>
      </c>
      <c r="U537">
        <v>699.03</v>
      </c>
      <c r="V537">
        <v>102.42</v>
      </c>
      <c r="W537">
        <v>10</v>
      </c>
      <c r="X537">
        <v>3.65</v>
      </c>
      <c r="Y537">
        <v>0</v>
      </c>
      <c r="Z537">
        <v>2</v>
      </c>
      <c r="AA537" t="s">
        <v>5529</v>
      </c>
      <c r="AB537">
        <v>2</v>
      </c>
      <c r="AC537">
        <v>9</v>
      </c>
      <c r="AD537">
        <v>1.586</v>
      </c>
      <c r="AF537" t="s">
        <v>5534</v>
      </c>
      <c r="AI537">
        <v>0</v>
      </c>
      <c r="AJ537">
        <v>0</v>
      </c>
      <c r="AK537" t="s">
        <v>6815</v>
      </c>
      <c r="AL537" t="s">
        <v>6815</v>
      </c>
      <c r="AM537" t="s">
        <v>6856</v>
      </c>
    </row>
    <row r="538" spans="1:39">
      <c r="A538" t="s">
        <v>5995</v>
      </c>
      <c r="B538" t="s">
        <v>4965</v>
      </c>
      <c r="C538" t="s">
        <v>4967</v>
      </c>
      <c r="D538">
        <v>590</v>
      </c>
      <c r="E538" t="s">
        <v>4970</v>
      </c>
      <c r="F538">
        <v>6.23</v>
      </c>
      <c r="K538" t="s">
        <v>5283</v>
      </c>
      <c r="L538" t="s">
        <v>5284</v>
      </c>
      <c r="M538" t="s">
        <v>6121</v>
      </c>
      <c r="N538">
        <v>9</v>
      </c>
      <c r="O538" t="s">
        <v>6187</v>
      </c>
      <c r="P538" t="s">
        <v>6668</v>
      </c>
      <c r="Q538">
        <v>6</v>
      </c>
      <c r="R538">
        <v>3</v>
      </c>
      <c r="S538">
        <v>-2.55</v>
      </c>
      <c r="T538">
        <v>-0.57</v>
      </c>
      <c r="U538">
        <v>562.55</v>
      </c>
      <c r="V538">
        <v>138.09</v>
      </c>
      <c r="W538">
        <v>1.29</v>
      </c>
      <c r="X538">
        <v>4.31</v>
      </c>
      <c r="Y538">
        <v>4.73</v>
      </c>
      <c r="Z538">
        <v>3</v>
      </c>
      <c r="AA538" t="s">
        <v>5529</v>
      </c>
      <c r="AB538">
        <v>0</v>
      </c>
      <c r="AC538">
        <v>6</v>
      </c>
      <c r="AD538">
        <v>3.166666666666667</v>
      </c>
      <c r="AF538" t="s">
        <v>5534</v>
      </c>
      <c r="AI538">
        <v>0</v>
      </c>
      <c r="AJ538">
        <v>0</v>
      </c>
      <c r="AK538" t="s">
        <v>6802</v>
      </c>
      <c r="AL538" t="s">
        <v>6802</v>
      </c>
      <c r="AM538" t="s">
        <v>6856</v>
      </c>
    </row>
    <row r="539" spans="1:39">
      <c r="A539" t="s">
        <v>5996</v>
      </c>
      <c r="B539" t="s">
        <v>4965</v>
      </c>
      <c r="C539" t="s">
        <v>4967</v>
      </c>
      <c r="D539">
        <v>590</v>
      </c>
      <c r="E539" t="s">
        <v>4970</v>
      </c>
      <c r="F539">
        <v>6.23</v>
      </c>
      <c r="K539" t="s">
        <v>5283</v>
      </c>
      <c r="M539" t="s">
        <v>6123</v>
      </c>
      <c r="N539">
        <v>8</v>
      </c>
      <c r="O539" t="s">
        <v>6190</v>
      </c>
      <c r="P539" t="s">
        <v>6669</v>
      </c>
      <c r="Q539">
        <v>4</v>
      </c>
      <c r="R539">
        <v>1</v>
      </c>
      <c r="S539">
        <v>1.74</v>
      </c>
      <c r="T539">
        <v>5.37</v>
      </c>
      <c r="U539">
        <v>525.6</v>
      </c>
      <c r="V539">
        <v>72.56</v>
      </c>
      <c r="W539">
        <v>7.83</v>
      </c>
      <c r="X539">
        <v>3.12</v>
      </c>
      <c r="Y539">
        <v>3.94</v>
      </c>
      <c r="Z539">
        <v>6</v>
      </c>
      <c r="AA539" t="s">
        <v>5529</v>
      </c>
      <c r="AB539">
        <v>2</v>
      </c>
      <c r="AC539">
        <v>9</v>
      </c>
      <c r="AD539">
        <v>3.833333333333333</v>
      </c>
      <c r="AF539" t="s">
        <v>5534</v>
      </c>
      <c r="AI539">
        <v>0</v>
      </c>
      <c r="AJ539">
        <v>0</v>
      </c>
      <c r="AK539" t="s">
        <v>6805</v>
      </c>
      <c r="AL539" t="s">
        <v>6805</v>
      </c>
      <c r="AM539" t="s">
        <v>6856</v>
      </c>
    </row>
    <row r="540" spans="1:39">
      <c r="A540" t="s">
        <v>5997</v>
      </c>
      <c r="B540" t="s">
        <v>4965</v>
      </c>
      <c r="C540" t="s">
        <v>4967</v>
      </c>
      <c r="D540">
        <v>590</v>
      </c>
      <c r="E540" t="s">
        <v>4970</v>
      </c>
      <c r="F540">
        <v>6.23</v>
      </c>
      <c r="K540" t="s">
        <v>5283</v>
      </c>
      <c r="M540" t="s">
        <v>6135</v>
      </c>
      <c r="N540">
        <v>8</v>
      </c>
      <c r="O540" t="s">
        <v>6208</v>
      </c>
      <c r="P540" t="s">
        <v>6670</v>
      </c>
      <c r="Q540">
        <v>8</v>
      </c>
      <c r="R540">
        <v>6</v>
      </c>
      <c r="S540">
        <v>3.73</v>
      </c>
      <c r="T540">
        <v>6.87</v>
      </c>
      <c r="U540">
        <v>526.67</v>
      </c>
      <c r="V540">
        <v>156.91</v>
      </c>
      <c r="W540">
        <v>3.9</v>
      </c>
      <c r="X540">
        <v>3.16</v>
      </c>
      <c r="Y540">
        <v>0</v>
      </c>
      <c r="Z540">
        <v>1</v>
      </c>
      <c r="AA540" t="s">
        <v>5529</v>
      </c>
      <c r="AB540">
        <v>2</v>
      </c>
      <c r="AC540">
        <v>18</v>
      </c>
      <c r="AD540">
        <v>1.135</v>
      </c>
      <c r="AF540" t="s">
        <v>5534</v>
      </c>
      <c r="AI540">
        <v>0</v>
      </c>
      <c r="AJ540">
        <v>0</v>
      </c>
      <c r="AK540" t="s">
        <v>5561</v>
      </c>
      <c r="AL540" t="s">
        <v>5561</v>
      </c>
      <c r="AM540" t="s">
        <v>6856</v>
      </c>
    </row>
    <row r="541" spans="1:39">
      <c r="A541" t="s">
        <v>5998</v>
      </c>
      <c r="B541" t="s">
        <v>4965</v>
      </c>
      <c r="C541" t="s">
        <v>4967</v>
      </c>
      <c r="D541">
        <v>590</v>
      </c>
      <c r="E541" t="s">
        <v>4970</v>
      </c>
      <c r="F541">
        <v>6.23</v>
      </c>
      <c r="K541" t="s">
        <v>5283</v>
      </c>
      <c r="L541" t="s">
        <v>5284</v>
      </c>
      <c r="M541" t="s">
        <v>5286</v>
      </c>
      <c r="N541">
        <v>9</v>
      </c>
      <c r="O541" t="s">
        <v>6206</v>
      </c>
      <c r="P541" t="s">
        <v>6671</v>
      </c>
      <c r="Q541">
        <v>4</v>
      </c>
      <c r="R541">
        <v>2</v>
      </c>
      <c r="S541">
        <v>10.9</v>
      </c>
      <c r="T541">
        <v>13.5</v>
      </c>
      <c r="U541">
        <v>669.04</v>
      </c>
      <c r="V541">
        <v>83.83</v>
      </c>
      <c r="W541">
        <v>11.07</v>
      </c>
      <c r="X541">
        <v>4.78</v>
      </c>
      <c r="Y541">
        <v>0</v>
      </c>
      <c r="Z541">
        <v>0</v>
      </c>
      <c r="AA541" t="s">
        <v>5529</v>
      </c>
      <c r="AB541">
        <v>2</v>
      </c>
      <c r="AC541">
        <v>14</v>
      </c>
      <c r="AD541">
        <v>2.5</v>
      </c>
      <c r="AF541" t="s">
        <v>5534</v>
      </c>
      <c r="AI541">
        <v>0</v>
      </c>
      <c r="AJ541">
        <v>0</v>
      </c>
      <c r="AK541" t="s">
        <v>6816</v>
      </c>
      <c r="AL541" t="s">
        <v>6816</v>
      </c>
      <c r="AM541" t="s">
        <v>6856</v>
      </c>
    </row>
    <row r="542" spans="1:39">
      <c r="A542" t="s">
        <v>5998</v>
      </c>
      <c r="B542" t="s">
        <v>4965</v>
      </c>
      <c r="C542" t="s">
        <v>4967</v>
      </c>
      <c r="D542">
        <v>590</v>
      </c>
      <c r="E542" t="s">
        <v>4970</v>
      </c>
      <c r="F542">
        <v>6.23</v>
      </c>
      <c r="K542" t="s">
        <v>5283</v>
      </c>
      <c r="L542" t="s">
        <v>5284</v>
      </c>
      <c r="M542" t="s">
        <v>5286</v>
      </c>
      <c r="N542">
        <v>9</v>
      </c>
      <c r="O542" t="s">
        <v>6206</v>
      </c>
      <c r="P542" t="s">
        <v>6671</v>
      </c>
      <c r="Q542">
        <v>4</v>
      </c>
      <c r="R542">
        <v>2</v>
      </c>
      <c r="S542">
        <v>10.9</v>
      </c>
      <c r="T542">
        <v>13.5</v>
      </c>
      <c r="U542">
        <v>669.04</v>
      </c>
      <c r="V542">
        <v>83.83</v>
      </c>
      <c r="W542">
        <v>11.07</v>
      </c>
      <c r="X542">
        <v>4.78</v>
      </c>
      <c r="Y542">
        <v>0</v>
      </c>
      <c r="Z542">
        <v>0</v>
      </c>
      <c r="AA542" t="s">
        <v>5529</v>
      </c>
      <c r="AB542">
        <v>2</v>
      </c>
      <c r="AC542">
        <v>14</v>
      </c>
      <c r="AD542">
        <v>2.5</v>
      </c>
      <c r="AF542" t="s">
        <v>5534</v>
      </c>
      <c r="AI542">
        <v>0</v>
      </c>
      <c r="AJ542">
        <v>0</v>
      </c>
      <c r="AK542" t="s">
        <v>6816</v>
      </c>
      <c r="AL542" t="s">
        <v>6816</v>
      </c>
      <c r="AM542" t="s">
        <v>6856</v>
      </c>
    </row>
    <row r="543" spans="1:39">
      <c r="A543" t="s">
        <v>5999</v>
      </c>
      <c r="B543" t="s">
        <v>4965</v>
      </c>
      <c r="C543" t="s">
        <v>4967</v>
      </c>
      <c r="D543">
        <v>590</v>
      </c>
      <c r="E543" t="s">
        <v>4970</v>
      </c>
      <c r="F543">
        <v>6.23</v>
      </c>
      <c r="K543" t="s">
        <v>5283</v>
      </c>
      <c r="L543" t="s">
        <v>5284</v>
      </c>
      <c r="M543" t="s">
        <v>5286</v>
      </c>
      <c r="N543">
        <v>9</v>
      </c>
      <c r="O543" t="s">
        <v>6206</v>
      </c>
      <c r="P543" t="s">
        <v>6672</v>
      </c>
      <c r="Q543">
        <v>3</v>
      </c>
      <c r="R543">
        <v>3</v>
      </c>
      <c r="S543">
        <v>7.1</v>
      </c>
      <c r="T543">
        <v>10.71</v>
      </c>
      <c r="U543">
        <v>655.96</v>
      </c>
      <c r="V543">
        <v>86.63</v>
      </c>
      <c r="W543">
        <v>9.140000000000001</v>
      </c>
      <c r="X543">
        <v>3.52</v>
      </c>
      <c r="Y543">
        <v>0</v>
      </c>
      <c r="Z543">
        <v>1</v>
      </c>
      <c r="AA543" t="s">
        <v>5529</v>
      </c>
      <c r="AB543">
        <v>2</v>
      </c>
      <c r="AC543">
        <v>6</v>
      </c>
      <c r="AD543">
        <v>2.166666666666667</v>
      </c>
      <c r="AF543" t="s">
        <v>5534</v>
      </c>
      <c r="AI543">
        <v>0</v>
      </c>
      <c r="AJ543">
        <v>0</v>
      </c>
      <c r="AK543" t="s">
        <v>6816</v>
      </c>
      <c r="AL543" t="s">
        <v>6816</v>
      </c>
      <c r="AM543" t="s">
        <v>6856</v>
      </c>
    </row>
    <row r="544" spans="1:39">
      <c r="A544" t="s">
        <v>5999</v>
      </c>
      <c r="B544" t="s">
        <v>4965</v>
      </c>
      <c r="C544" t="s">
        <v>4967</v>
      </c>
      <c r="D544">
        <v>590</v>
      </c>
      <c r="E544" t="s">
        <v>4970</v>
      </c>
      <c r="F544">
        <v>6.23</v>
      </c>
      <c r="K544" t="s">
        <v>5283</v>
      </c>
      <c r="L544" t="s">
        <v>5284</v>
      </c>
      <c r="M544" t="s">
        <v>5286</v>
      </c>
      <c r="N544">
        <v>9</v>
      </c>
      <c r="O544" t="s">
        <v>6206</v>
      </c>
      <c r="P544" t="s">
        <v>6672</v>
      </c>
      <c r="Q544">
        <v>3</v>
      </c>
      <c r="R544">
        <v>3</v>
      </c>
      <c r="S544">
        <v>7.1</v>
      </c>
      <c r="T544">
        <v>10.71</v>
      </c>
      <c r="U544">
        <v>655.96</v>
      </c>
      <c r="V544">
        <v>86.63</v>
      </c>
      <c r="W544">
        <v>9.140000000000001</v>
      </c>
      <c r="X544">
        <v>3.52</v>
      </c>
      <c r="Y544">
        <v>0</v>
      </c>
      <c r="Z544">
        <v>1</v>
      </c>
      <c r="AA544" t="s">
        <v>5529</v>
      </c>
      <c r="AB544">
        <v>2</v>
      </c>
      <c r="AC544">
        <v>6</v>
      </c>
      <c r="AD544">
        <v>2.166666666666667</v>
      </c>
      <c r="AF544" t="s">
        <v>5534</v>
      </c>
      <c r="AI544">
        <v>0</v>
      </c>
      <c r="AJ544">
        <v>0</v>
      </c>
      <c r="AK544" t="s">
        <v>6816</v>
      </c>
      <c r="AL544" t="s">
        <v>6816</v>
      </c>
      <c r="AM544" t="s">
        <v>6856</v>
      </c>
    </row>
    <row r="545" spans="1:39">
      <c r="A545" t="s">
        <v>6000</v>
      </c>
      <c r="B545" t="s">
        <v>4965</v>
      </c>
      <c r="C545" t="s">
        <v>4967</v>
      </c>
      <c r="D545">
        <v>600</v>
      </c>
      <c r="E545" t="s">
        <v>4970</v>
      </c>
      <c r="F545">
        <v>6.22</v>
      </c>
      <c r="K545" t="s">
        <v>5283</v>
      </c>
      <c r="M545" t="s">
        <v>6121</v>
      </c>
      <c r="N545">
        <v>8</v>
      </c>
      <c r="O545" t="s">
        <v>6205</v>
      </c>
      <c r="P545" t="s">
        <v>6673</v>
      </c>
      <c r="Q545">
        <v>4</v>
      </c>
      <c r="R545">
        <v>3</v>
      </c>
      <c r="S545">
        <v>6</v>
      </c>
      <c r="T545">
        <v>9.66</v>
      </c>
      <c r="U545">
        <v>690.02</v>
      </c>
      <c r="V545">
        <v>95.86</v>
      </c>
      <c r="W545">
        <v>9.529999999999999</v>
      </c>
      <c r="X545">
        <v>3.16</v>
      </c>
      <c r="Y545">
        <v>0</v>
      </c>
      <c r="Z545">
        <v>1</v>
      </c>
      <c r="AA545" t="s">
        <v>5529</v>
      </c>
      <c r="AB545">
        <v>2</v>
      </c>
      <c r="AC545">
        <v>10</v>
      </c>
      <c r="AD545">
        <v>1.971333333333333</v>
      </c>
      <c r="AF545" t="s">
        <v>5534</v>
      </c>
      <c r="AI545">
        <v>0</v>
      </c>
      <c r="AJ545">
        <v>0</v>
      </c>
      <c r="AK545" t="s">
        <v>6815</v>
      </c>
      <c r="AL545" t="s">
        <v>6815</v>
      </c>
      <c r="AM545" t="s">
        <v>6856</v>
      </c>
    </row>
    <row r="546" spans="1:39">
      <c r="A546" t="s">
        <v>5243</v>
      </c>
      <c r="B546" t="s">
        <v>4965</v>
      </c>
      <c r="C546" t="s">
        <v>4967</v>
      </c>
      <c r="D546">
        <v>600</v>
      </c>
      <c r="E546" t="s">
        <v>4970</v>
      </c>
      <c r="F546">
        <v>6.22</v>
      </c>
      <c r="K546" t="s">
        <v>5283</v>
      </c>
      <c r="L546" t="s">
        <v>5284</v>
      </c>
      <c r="M546" t="s">
        <v>5298</v>
      </c>
      <c r="N546">
        <v>9</v>
      </c>
      <c r="O546" t="s">
        <v>6192</v>
      </c>
      <c r="P546" t="s">
        <v>5496</v>
      </c>
      <c r="Q546">
        <v>6</v>
      </c>
      <c r="R546">
        <v>3</v>
      </c>
      <c r="S546">
        <v>-3.33</v>
      </c>
      <c r="T546">
        <v>2.35</v>
      </c>
      <c r="U546">
        <v>612.54</v>
      </c>
      <c r="V546">
        <v>161.75</v>
      </c>
      <c r="W546">
        <v>3.23</v>
      </c>
      <c r="X546">
        <v>1.05</v>
      </c>
      <c r="Y546">
        <v>0</v>
      </c>
      <c r="Z546">
        <v>3</v>
      </c>
      <c r="AA546" t="s">
        <v>5529</v>
      </c>
      <c r="AB546">
        <v>1</v>
      </c>
      <c r="AC546">
        <v>13</v>
      </c>
      <c r="AD546">
        <v>3.166666666666667</v>
      </c>
      <c r="AF546" t="s">
        <v>5534</v>
      </c>
      <c r="AI546">
        <v>0</v>
      </c>
      <c r="AJ546">
        <v>0</v>
      </c>
      <c r="AK546" t="s">
        <v>5552</v>
      </c>
      <c r="AL546" t="s">
        <v>5552</v>
      </c>
      <c r="AM546" t="s">
        <v>6856</v>
      </c>
    </row>
    <row r="547" spans="1:39">
      <c r="A547" t="s">
        <v>6001</v>
      </c>
      <c r="B547" t="s">
        <v>4965</v>
      </c>
      <c r="C547" t="s">
        <v>4967</v>
      </c>
      <c r="D547">
        <v>600</v>
      </c>
      <c r="E547" t="s">
        <v>4970</v>
      </c>
      <c r="F547">
        <v>6.22</v>
      </c>
      <c r="K547" t="s">
        <v>5283</v>
      </c>
      <c r="L547" t="s">
        <v>5284</v>
      </c>
      <c r="M547" t="s">
        <v>6121</v>
      </c>
      <c r="N547">
        <v>9</v>
      </c>
      <c r="O547" t="s">
        <v>6187</v>
      </c>
      <c r="P547" t="s">
        <v>6674</v>
      </c>
      <c r="Q547">
        <v>5</v>
      </c>
      <c r="R547">
        <v>3</v>
      </c>
      <c r="S547">
        <v>0.1</v>
      </c>
      <c r="T547">
        <v>2.06</v>
      </c>
      <c r="U547">
        <v>616.62</v>
      </c>
      <c r="V547">
        <v>121.02</v>
      </c>
      <c r="W547">
        <v>3.49</v>
      </c>
      <c r="X547">
        <v>4.32</v>
      </c>
      <c r="Y547">
        <v>5</v>
      </c>
      <c r="Z547">
        <v>4</v>
      </c>
      <c r="AA547" t="s">
        <v>5529</v>
      </c>
      <c r="AB547">
        <v>1</v>
      </c>
      <c r="AC547">
        <v>8</v>
      </c>
      <c r="AD547">
        <v>3.166666666666667</v>
      </c>
      <c r="AF547" t="s">
        <v>5534</v>
      </c>
      <c r="AI547">
        <v>0</v>
      </c>
      <c r="AJ547">
        <v>0</v>
      </c>
      <c r="AK547" t="s">
        <v>6802</v>
      </c>
      <c r="AL547" t="s">
        <v>6802</v>
      </c>
      <c r="AM547" t="s">
        <v>6856</v>
      </c>
    </row>
    <row r="548" spans="1:39">
      <c r="A548" t="s">
        <v>6002</v>
      </c>
      <c r="B548" t="s">
        <v>4965</v>
      </c>
      <c r="C548" t="s">
        <v>4967</v>
      </c>
      <c r="D548">
        <v>600</v>
      </c>
      <c r="E548" t="s">
        <v>4970</v>
      </c>
      <c r="F548">
        <v>6.22</v>
      </c>
      <c r="K548" t="s">
        <v>5283</v>
      </c>
      <c r="L548" t="s">
        <v>5284</v>
      </c>
      <c r="M548" t="s">
        <v>5298</v>
      </c>
      <c r="N548">
        <v>9</v>
      </c>
      <c r="O548" t="s">
        <v>6192</v>
      </c>
      <c r="P548" t="s">
        <v>6675</v>
      </c>
      <c r="Q548">
        <v>5</v>
      </c>
      <c r="R548">
        <v>3</v>
      </c>
      <c r="S548">
        <v>-2.61</v>
      </c>
      <c r="T548">
        <v>3.06</v>
      </c>
      <c r="U548">
        <v>541.47</v>
      </c>
      <c r="V548">
        <v>141.44</v>
      </c>
      <c r="W548">
        <v>3.77</v>
      </c>
      <c r="X548">
        <v>1.05</v>
      </c>
      <c r="Y548">
        <v>0</v>
      </c>
      <c r="Z548">
        <v>3</v>
      </c>
      <c r="AA548" t="s">
        <v>5529</v>
      </c>
      <c r="AB548">
        <v>1</v>
      </c>
      <c r="AC548">
        <v>11</v>
      </c>
      <c r="AD548">
        <v>3.136666666666667</v>
      </c>
      <c r="AF548" t="s">
        <v>5534</v>
      </c>
      <c r="AI548">
        <v>0</v>
      </c>
      <c r="AJ548">
        <v>0</v>
      </c>
      <c r="AK548" t="s">
        <v>5552</v>
      </c>
      <c r="AL548" t="s">
        <v>5552</v>
      </c>
      <c r="AM548" t="s">
        <v>6856</v>
      </c>
    </row>
    <row r="549" spans="1:39">
      <c r="A549" t="s">
        <v>6003</v>
      </c>
      <c r="B549" t="s">
        <v>4965</v>
      </c>
      <c r="C549" t="s">
        <v>4967</v>
      </c>
      <c r="D549">
        <v>600</v>
      </c>
      <c r="E549" t="s">
        <v>4970</v>
      </c>
      <c r="F549">
        <v>6.22</v>
      </c>
      <c r="K549" t="s">
        <v>5283</v>
      </c>
      <c r="L549" t="s">
        <v>5284</v>
      </c>
      <c r="M549" t="s">
        <v>5286</v>
      </c>
      <c r="N549">
        <v>9</v>
      </c>
      <c r="O549" t="s">
        <v>6206</v>
      </c>
      <c r="P549" t="s">
        <v>6676</v>
      </c>
      <c r="Q549">
        <v>4</v>
      </c>
      <c r="R549">
        <v>3</v>
      </c>
      <c r="S549">
        <v>5.19</v>
      </c>
      <c r="T549">
        <v>8.85</v>
      </c>
      <c r="U549">
        <v>647.9400000000001</v>
      </c>
      <c r="V549">
        <v>95.86</v>
      </c>
      <c r="W549">
        <v>8.359999999999999</v>
      </c>
      <c r="X549">
        <v>3.16</v>
      </c>
      <c r="Y549">
        <v>0</v>
      </c>
      <c r="Z549">
        <v>1</v>
      </c>
      <c r="AA549" t="s">
        <v>5529</v>
      </c>
      <c r="AB549">
        <v>2</v>
      </c>
      <c r="AC549">
        <v>7</v>
      </c>
      <c r="AD549">
        <v>1.971333333333333</v>
      </c>
      <c r="AF549" t="s">
        <v>5534</v>
      </c>
      <c r="AI549">
        <v>0</v>
      </c>
      <c r="AJ549">
        <v>0</v>
      </c>
      <c r="AK549" t="s">
        <v>6816</v>
      </c>
      <c r="AL549" t="s">
        <v>6816</v>
      </c>
      <c r="AM549" t="s">
        <v>6856</v>
      </c>
    </row>
    <row r="550" spans="1:39">
      <c r="A550" t="s">
        <v>6003</v>
      </c>
      <c r="B550" t="s">
        <v>4965</v>
      </c>
      <c r="C550" t="s">
        <v>4967</v>
      </c>
      <c r="D550">
        <v>600</v>
      </c>
      <c r="E550" t="s">
        <v>4970</v>
      </c>
      <c r="F550">
        <v>6.22</v>
      </c>
      <c r="K550" t="s">
        <v>5283</v>
      </c>
      <c r="L550" t="s">
        <v>5284</v>
      </c>
      <c r="M550" t="s">
        <v>5286</v>
      </c>
      <c r="N550">
        <v>9</v>
      </c>
      <c r="O550" t="s">
        <v>6206</v>
      </c>
      <c r="P550" t="s">
        <v>6676</v>
      </c>
      <c r="Q550">
        <v>4</v>
      </c>
      <c r="R550">
        <v>3</v>
      </c>
      <c r="S550">
        <v>5.19</v>
      </c>
      <c r="T550">
        <v>8.85</v>
      </c>
      <c r="U550">
        <v>647.9400000000001</v>
      </c>
      <c r="V550">
        <v>95.86</v>
      </c>
      <c r="W550">
        <v>8.359999999999999</v>
      </c>
      <c r="X550">
        <v>3.16</v>
      </c>
      <c r="Y550">
        <v>0</v>
      </c>
      <c r="Z550">
        <v>1</v>
      </c>
      <c r="AA550" t="s">
        <v>5529</v>
      </c>
      <c r="AB550">
        <v>2</v>
      </c>
      <c r="AC550">
        <v>7</v>
      </c>
      <c r="AD550">
        <v>1.971333333333333</v>
      </c>
      <c r="AF550" t="s">
        <v>5534</v>
      </c>
      <c r="AI550">
        <v>0</v>
      </c>
      <c r="AJ550">
        <v>0</v>
      </c>
      <c r="AK550" t="s">
        <v>6816</v>
      </c>
      <c r="AL550" t="s">
        <v>6816</v>
      </c>
      <c r="AM550" t="s">
        <v>6856</v>
      </c>
    </row>
    <row r="551" spans="1:39">
      <c r="A551" t="s">
        <v>6004</v>
      </c>
      <c r="B551" t="s">
        <v>4965</v>
      </c>
      <c r="C551" t="s">
        <v>4967</v>
      </c>
      <c r="D551">
        <v>600</v>
      </c>
      <c r="E551" t="s">
        <v>4970</v>
      </c>
      <c r="F551">
        <v>6.22</v>
      </c>
      <c r="K551" t="s">
        <v>5283</v>
      </c>
      <c r="M551" t="s">
        <v>5291</v>
      </c>
      <c r="N551">
        <v>8</v>
      </c>
      <c r="O551" t="s">
        <v>5336</v>
      </c>
      <c r="P551" t="s">
        <v>6677</v>
      </c>
      <c r="Q551">
        <v>6</v>
      </c>
      <c r="R551">
        <v>4</v>
      </c>
      <c r="S551">
        <v>-3.02</v>
      </c>
      <c r="T551">
        <v>3.4</v>
      </c>
      <c r="U551">
        <v>667.46</v>
      </c>
      <c r="V551">
        <v>186.58</v>
      </c>
      <c r="W551">
        <v>4.29</v>
      </c>
      <c r="X551">
        <v>0.52</v>
      </c>
      <c r="Y551">
        <v>0</v>
      </c>
      <c r="Z551">
        <v>3</v>
      </c>
      <c r="AA551" t="s">
        <v>5529</v>
      </c>
      <c r="AB551">
        <v>1</v>
      </c>
      <c r="AC551">
        <v>12</v>
      </c>
      <c r="AD551">
        <v>2.8</v>
      </c>
      <c r="AF551" t="s">
        <v>5534</v>
      </c>
      <c r="AI551">
        <v>0</v>
      </c>
      <c r="AJ551">
        <v>0</v>
      </c>
      <c r="AK551" t="s">
        <v>5543</v>
      </c>
      <c r="AL551" t="s">
        <v>5543</v>
      </c>
      <c r="AM551" t="s">
        <v>6856</v>
      </c>
    </row>
    <row r="552" spans="1:39">
      <c r="A552" t="s">
        <v>6005</v>
      </c>
      <c r="B552" t="s">
        <v>4965</v>
      </c>
      <c r="C552" t="s">
        <v>4967</v>
      </c>
      <c r="D552">
        <v>600</v>
      </c>
      <c r="E552" t="s">
        <v>4970</v>
      </c>
      <c r="F552">
        <v>6.22</v>
      </c>
      <c r="K552" t="s">
        <v>5283</v>
      </c>
      <c r="L552" t="s">
        <v>5284</v>
      </c>
      <c r="M552" t="s">
        <v>6143</v>
      </c>
      <c r="N552">
        <v>9</v>
      </c>
      <c r="O552" t="s">
        <v>6217</v>
      </c>
      <c r="P552" t="s">
        <v>6678</v>
      </c>
      <c r="Q552">
        <v>5</v>
      </c>
      <c r="R552">
        <v>1</v>
      </c>
      <c r="S552">
        <v>4.18</v>
      </c>
      <c r="T552">
        <v>6.98</v>
      </c>
      <c r="U552">
        <v>410.6</v>
      </c>
      <c r="V552">
        <v>72.83</v>
      </c>
      <c r="W552">
        <v>6.9</v>
      </c>
      <c r="X552">
        <v>4.5</v>
      </c>
      <c r="Y552">
        <v>0</v>
      </c>
      <c r="Z552">
        <v>0</v>
      </c>
      <c r="AA552" t="s">
        <v>5529</v>
      </c>
      <c r="AB552">
        <v>1</v>
      </c>
      <c r="AC552">
        <v>17</v>
      </c>
      <c r="AD552">
        <v>3.471904761904762</v>
      </c>
      <c r="AF552" t="s">
        <v>5534</v>
      </c>
      <c r="AI552">
        <v>0</v>
      </c>
      <c r="AJ552">
        <v>0</v>
      </c>
      <c r="AK552" t="s">
        <v>6823</v>
      </c>
      <c r="AL552" t="s">
        <v>6823</v>
      </c>
      <c r="AM552" t="s">
        <v>6856</v>
      </c>
    </row>
    <row r="553" spans="1:39">
      <c r="A553" t="s">
        <v>6006</v>
      </c>
      <c r="B553" t="s">
        <v>4965</v>
      </c>
      <c r="C553" t="s">
        <v>4967</v>
      </c>
      <c r="D553">
        <v>610</v>
      </c>
      <c r="E553" t="s">
        <v>4970</v>
      </c>
      <c r="F553">
        <v>6.21</v>
      </c>
      <c r="K553" t="s">
        <v>5283</v>
      </c>
      <c r="M553" t="s">
        <v>6121</v>
      </c>
      <c r="N553">
        <v>8</v>
      </c>
      <c r="O553" t="s">
        <v>6205</v>
      </c>
      <c r="P553" t="s">
        <v>6679</v>
      </c>
      <c r="Q553">
        <v>3</v>
      </c>
      <c r="R553">
        <v>3</v>
      </c>
      <c r="S553">
        <v>6.74</v>
      </c>
      <c r="T553">
        <v>10.35</v>
      </c>
      <c r="U553">
        <v>694.4400000000001</v>
      </c>
      <c r="V553">
        <v>86.63</v>
      </c>
      <c r="W553">
        <v>10.17</v>
      </c>
      <c r="X553">
        <v>3.58</v>
      </c>
      <c r="Y553">
        <v>0</v>
      </c>
      <c r="Z553">
        <v>1</v>
      </c>
      <c r="AA553" t="s">
        <v>5529</v>
      </c>
      <c r="AB553">
        <v>2</v>
      </c>
      <c r="AC553">
        <v>9</v>
      </c>
      <c r="AD553">
        <v>2.166666666666667</v>
      </c>
      <c r="AF553" t="s">
        <v>5534</v>
      </c>
      <c r="AI553">
        <v>0</v>
      </c>
      <c r="AJ553">
        <v>0</v>
      </c>
      <c r="AK553" t="s">
        <v>6815</v>
      </c>
      <c r="AL553" t="s">
        <v>6815</v>
      </c>
      <c r="AM553" t="s">
        <v>6856</v>
      </c>
    </row>
    <row r="554" spans="1:39">
      <c r="A554" t="s">
        <v>6007</v>
      </c>
      <c r="B554" t="s">
        <v>4965</v>
      </c>
      <c r="C554" t="s">
        <v>4967</v>
      </c>
      <c r="D554">
        <v>610</v>
      </c>
      <c r="E554" t="s">
        <v>4970</v>
      </c>
      <c r="F554">
        <v>6.21</v>
      </c>
      <c r="K554" t="s">
        <v>5283</v>
      </c>
      <c r="L554" t="s">
        <v>5284</v>
      </c>
      <c r="M554" t="s">
        <v>6159</v>
      </c>
      <c r="N554">
        <v>9</v>
      </c>
      <c r="O554" t="s">
        <v>6236</v>
      </c>
      <c r="P554" t="s">
        <v>6680</v>
      </c>
      <c r="Q554">
        <v>1</v>
      </c>
      <c r="R554">
        <v>2</v>
      </c>
      <c r="S554">
        <v>8.42</v>
      </c>
      <c r="T554">
        <v>11.14</v>
      </c>
      <c r="U554">
        <v>527.79</v>
      </c>
      <c r="V554">
        <v>53.09</v>
      </c>
      <c r="W554">
        <v>9.07</v>
      </c>
      <c r="X554">
        <v>4.64</v>
      </c>
      <c r="Y554">
        <v>0</v>
      </c>
      <c r="Z554">
        <v>2</v>
      </c>
      <c r="AA554" t="s">
        <v>5529</v>
      </c>
      <c r="AB554">
        <v>2</v>
      </c>
      <c r="AC554">
        <v>1</v>
      </c>
      <c r="AD554">
        <v>2.5</v>
      </c>
      <c r="AF554" t="s">
        <v>5534</v>
      </c>
      <c r="AI554">
        <v>0</v>
      </c>
      <c r="AJ554">
        <v>0</v>
      </c>
      <c r="AK554" t="s">
        <v>6837</v>
      </c>
      <c r="AL554" t="s">
        <v>6837</v>
      </c>
      <c r="AM554" t="s">
        <v>6856</v>
      </c>
    </row>
    <row r="555" spans="1:39">
      <c r="A555" t="s">
        <v>6008</v>
      </c>
      <c r="B555" t="s">
        <v>4965</v>
      </c>
      <c r="C555" t="s">
        <v>4967</v>
      </c>
      <c r="D555">
        <v>610</v>
      </c>
      <c r="E555" t="s">
        <v>4970</v>
      </c>
      <c r="F555">
        <v>6.21</v>
      </c>
      <c r="K555" t="s">
        <v>5283</v>
      </c>
      <c r="L555" t="s">
        <v>5284</v>
      </c>
      <c r="M555" t="s">
        <v>6142</v>
      </c>
      <c r="N555">
        <v>9</v>
      </c>
      <c r="O555" t="s">
        <v>6216</v>
      </c>
      <c r="P555" t="s">
        <v>6681</v>
      </c>
      <c r="Q555">
        <v>3</v>
      </c>
      <c r="R555">
        <v>0</v>
      </c>
      <c r="S555">
        <v>2.94</v>
      </c>
      <c r="T555">
        <v>2.94</v>
      </c>
      <c r="U555">
        <v>361.44</v>
      </c>
      <c r="V555">
        <v>54.45</v>
      </c>
      <c r="W555">
        <v>3.9</v>
      </c>
      <c r="Y555">
        <v>0</v>
      </c>
      <c r="Z555">
        <v>2</v>
      </c>
      <c r="AA555" t="s">
        <v>5529</v>
      </c>
      <c r="AB555">
        <v>0</v>
      </c>
      <c r="AC555">
        <v>6</v>
      </c>
      <c r="AD555">
        <v>5.519714285714286</v>
      </c>
      <c r="AF555" t="s">
        <v>6792</v>
      </c>
      <c r="AI555">
        <v>0</v>
      </c>
      <c r="AJ555">
        <v>0</v>
      </c>
      <c r="AK555" t="s">
        <v>6822</v>
      </c>
      <c r="AL555" t="s">
        <v>6822</v>
      </c>
      <c r="AM555" t="s">
        <v>6856</v>
      </c>
    </row>
    <row r="556" spans="1:39">
      <c r="A556" t="s">
        <v>6009</v>
      </c>
      <c r="B556" t="s">
        <v>4965</v>
      </c>
      <c r="C556" t="s">
        <v>4967</v>
      </c>
      <c r="D556">
        <v>610</v>
      </c>
      <c r="E556" t="s">
        <v>4970</v>
      </c>
      <c r="F556">
        <v>6.21</v>
      </c>
      <c r="K556" t="s">
        <v>5283</v>
      </c>
      <c r="L556" t="s">
        <v>5284</v>
      </c>
      <c r="M556" t="s">
        <v>6137</v>
      </c>
      <c r="N556">
        <v>9</v>
      </c>
      <c r="O556" t="s">
        <v>6210</v>
      </c>
      <c r="P556" t="s">
        <v>6682</v>
      </c>
      <c r="Q556">
        <v>5</v>
      </c>
      <c r="R556">
        <v>2</v>
      </c>
      <c r="S556">
        <v>4.11</v>
      </c>
      <c r="T556">
        <v>4.12</v>
      </c>
      <c r="U556">
        <v>320.18</v>
      </c>
      <c r="V556">
        <v>76.72</v>
      </c>
      <c r="W556">
        <v>3.62</v>
      </c>
      <c r="Y556">
        <v>5.28</v>
      </c>
      <c r="Z556">
        <v>3</v>
      </c>
      <c r="AA556" t="s">
        <v>5529</v>
      </c>
      <c r="AB556">
        <v>0</v>
      </c>
      <c r="AC556">
        <v>2</v>
      </c>
      <c r="AD556">
        <v>3.94</v>
      </c>
      <c r="AF556" t="s">
        <v>6792</v>
      </c>
      <c r="AI556">
        <v>0</v>
      </c>
      <c r="AJ556">
        <v>0</v>
      </c>
      <c r="AK556" t="s">
        <v>6818</v>
      </c>
      <c r="AL556" t="s">
        <v>6818</v>
      </c>
      <c r="AM556" t="s">
        <v>6856</v>
      </c>
    </row>
    <row r="557" spans="1:39">
      <c r="A557" t="s">
        <v>6010</v>
      </c>
      <c r="B557" t="s">
        <v>4965</v>
      </c>
      <c r="C557" t="s">
        <v>4967</v>
      </c>
      <c r="D557">
        <v>610</v>
      </c>
      <c r="E557" t="s">
        <v>4970</v>
      </c>
      <c r="F557">
        <v>6.21</v>
      </c>
      <c r="K557" t="s">
        <v>5283</v>
      </c>
      <c r="L557" t="s">
        <v>5284</v>
      </c>
      <c r="M557" t="s">
        <v>5286</v>
      </c>
      <c r="N557">
        <v>9</v>
      </c>
      <c r="O557" t="s">
        <v>6206</v>
      </c>
      <c r="P557" t="s">
        <v>6683</v>
      </c>
      <c r="Q557">
        <v>3</v>
      </c>
      <c r="R557">
        <v>3</v>
      </c>
      <c r="S557">
        <v>5.93</v>
      </c>
      <c r="T557">
        <v>9.539999999999999</v>
      </c>
      <c r="U557">
        <v>652.36</v>
      </c>
      <c r="V557">
        <v>86.63</v>
      </c>
      <c r="W557">
        <v>9</v>
      </c>
      <c r="X557">
        <v>3.58</v>
      </c>
      <c r="Y557">
        <v>0</v>
      </c>
      <c r="Z557">
        <v>1</v>
      </c>
      <c r="AA557" t="s">
        <v>5529</v>
      </c>
      <c r="AB557">
        <v>2</v>
      </c>
      <c r="AC557">
        <v>6</v>
      </c>
      <c r="AD557">
        <v>2.166666666666667</v>
      </c>
      <c r="AF557" t="s">
        <v>5534</v>
      </c>
      <c r="AI557">
        <v>0</v>
      </c>
      <c r="AJ557">
        <v>0</v>
      </c>
      <c r="AK557" t="s">
        <v>6816</v>
      </c>
      <c r="AL557" t="s">
        <v>6816</v>
      </c>
      <c r="AM557" t="s">
        <v>6856</v>
      </c>
    </row>
    <row r="558" spans="1:39">
      <c r="A558" t="s">
        <v>6010</v>
      </c>
      <c r="B558" t="s">
        <v>4965</v>
      </c>
      <c r="C558" t="s">
        <v>4967</v>
      </c>
      <c r="D558">
        <v>610</v>
      </c>
      <c r="E558" t="s">
        <v>4970</v>
      </c>
      <c r="F558">
        <v>6.21</v>
      </c>
      <c r="K558" t="s">
        <v>5283</v>
      </c>
      <c r="L558" t="s">
        <v>5284</v>
      </c>
      <c r="M558" t="s">
        <v>5286</v>
      </c>
      <c r="N558">
        <v>9</v>
      </c>
      <c r="O558" t="s">
        <v>6206</v>
      </c>
      <c r="P558" t="s">
        <v>6683</v>
      </c>
      <c r="Q558">
        <v>3</v>
      </c>
      <c r="R558">
        <v>3</v>
      </c>
      <c r="S558">
        <v>5.93</v>
      </c>
      <c r="T558">
        <v>9.539999999999999</v>
      </c>
      <c r="U558">
        <v>652.36</v>
      </c>
      <c r="V558">
        <v>86.63</v>
      </c>
      <c r="W558">
        <v>9</v>
      </c>
      <c r="X558">
        <v>3.58</v>
      </c>
      <c r="Y558">
        <v>0</v>
      </c>
      <c r="Z558">
        <v>1</v>
      </c>
      <c r="AA558" t="s">
        <v>5529</v>
      </c>
      <c r="AB558">
        <v>2</v>
      </c>
      <c r="AC558">
        <v>6</v>
      </c>
      <c r="AD558">
        <v>2.166666666666667</v>
      </c>
      <c r="AF558" t="s">
        <v>5534</v>
      </c>
      <c r="AI558">
        <v>0</v>
      </c>
      <c r="AJ558">
        <v>0</v>
      </c>
      <c r="AK558" t="s">
        <v>6816</v>
      </c>
      <c r="AL558" t="s">
        <v>6816</v>
      </c>
      <c r="AM558" t="s">
        <v>6856</v>
      </c>
    </row>
    <row r="559" spans="1:39">
      <c r="A559" t="s">
        <v>6011</v>
      </c>
      <c r="B559" t="s">
        <v>4965</v>
      </c>
      <c r="C559" t="s">
        <v>4967</v>
      </c>
      <c r="D559">
        <v>620</v>
      </c>
      <c r="E559" t="s">
        <v>4970</v>
      </c>
      <c r="F559">
        <v>6.21</v>
      </c>
      <c r="K559" t="s">
        <v>5283</v>
      </c>
      <c r="L559" t="s">
        <v>5284</v>
      </c>
      <c r="M559" t="s">
        <v>5299</v>
      </c>
      <c r="N559">
        <v>9</v>
      </c>
      <c r="O559" t="s">
        <v>5347</v>
      </c>
      <c r="P559" t="s">
        <v>6684</v>
      </c>
      <c r="Q559">
        <v>5</v>
      </c>
      <c r="R559">
        <v>2</v>
      </c>
      <c r="S559">
        <v>0.31</v>
      </c>
      <c r="T559">
        <v>5.05</v>
      </c>
      <c r="U559">
        <v>441.46</v>
      </c>
      <c r="V559">
        <v>100.63</v>
      </c>
      <c r="W559">
        <v>6.17</v>
      </c>
      <c r="X559">
        <v>3.08</v>
      </c>
      <c r="Y559">
        <v>1.25</v>
      </c>
      <c r="Z559">
        <v>5</v>
      </c>
      <c r="AA559" t="s">
        <v>5529</v>
      </c>
      <c r="AB559">
        <v>1</v>
      </c>
      <c r="AC559">
        <v>5</v>
      </c>
      <c r="AD559">
        <v>3.563809523809524</v>
      </c>
      <c r="AF559" t="s">
        <v>5534</v>
      </c>
      <c r="AI559">
        <v>0</v>
      </c>
      <c r="AJ559">
        <v>0</v>
      </c>
      <c r="AK559" t="s">
        <v>5553</v>
      </c>
      <c r="AL559" t="s">
        <v>5553</v>
      </c>
      <c r="AM559" t="s">
        <v>6856</v>
      </c>
    </row>
    <row r="560" spans="1:39">
      <c r="A560" t="s">
        <v>6011</v>
      </c>
      <c r="B560" t="s">
        <v>4965</v>
      </c>
      <c r="C560" t="s">
        <v>4967</v>
      </c>
      <c r="D560">
        <v>620</v>
      </c>
      <c r="E560" t="s">
        <v>4970</v>
      </c>
      <c r="F560">
        <v>6.21</v>
      </c>
      <c r="K560" t="s">
        <v>5283</v>
      </c>
      <c r="L560" t="s">
        <v>5284</v>
      </c>
      <c r="M560" t="s">
        <v>6127</v>
      </c>
      <c r="N560">
        <v>9</v>
      </c>
      <c r="O560" t="s">
        <v>6196</v>
      </c>
      <c r="P560" t="s">
        <v>6684</v>
      </c>
      <c r="Q560">
        <v>5</v>
      </c>
      <c r="R560">
        <v>2</v>
      </c>
      <c r="S560">
        <v>0.31</v>
      </c>
      <c r="T560">
        <v>5.05</v>
      </c>
      <c r="U560">
        <v>441.46</v>
      </c>
      <c r="V560">
        <v>100.63</v>
      </c>
      <c r="W560">
        <v>6.17</v>
      </c>
      <c r="X560">
        <v>3.08</v>
      </c>
      <c r="Y560">
        <v>1.25</v>
      </c>
      <c r="Z560">
        <v>5</v>
      </c>
      <c r="AA560" t="s">
        <v>5529</v>
      </c>
      <c r="AB560">
        <v>1</v>
      </c>
      <c r="AC560">
        <v>5</v>
      </c>
      <c r="AD560">
        <v>3.563809523809524</v>
      </c>
      <c r="AF560" t="s">
        <v>5534</v>
      </c>
      <c r="AI560">
        <v>0</v>
      </c>
      <c r="AJ560">
        <v>0</v>
      </c>
      <c r="AK560" t="s">
        <v>6809</v>
      </c>
      <c r="AL560" t="s">
        <v>6809</v>
      </c>
      <c r="AM560" t="s">
        <v>6856</v>
      </c>
    </row>
    <row r="561" spans="1:39">
      <c r="A561" t="s">
        <v>6012</v>
      </c>
      <c r="B561" t="s">
        <v>4965</v>
      </c>
      <c r="C561" t="s">
        <v>4967</v>
      </c>
      <c r="D561">
        <v>620</v>
      </c>
      <c r="E561" t="s">
        <v>4970</v>
      </c>
      <c r="F561">
        <v>6.21</v>
      </c>
      <c r="K561" t="s">
        <v>5283</v>
      </c>
      <c r="M561" t="s">
        <v>6121</v>
      </c>
      <c r="N561">
        <v>8</v>
      </c>
      <c r="O561" t="s">
        <v>6205</v>
      </c>
      <c r="P561" t="s">
        <v>6685</v>
      </c>
      <c r="Q561">
        <v>3</v>
      </c>
      <c r="R561">
        <v>2</v>
      </c>
      <c r="S561">
        <v>5.12</v>
      </c>
      <c r="T561">
        <v>9.82</v>
      </c>
      <c r="U561">
        <v>590.85</v>
      </c>
      <c r="V561">
        <v>83.83</v>
      </c>
      <c r="W561">
        <v>9.16</v>
      </c>
      <c r="X561">
        <v>4.18</v>
      </c>
      <c r="Y561">
        <v>0</v>
      </c>
      <c r="Z561">
        <v>1</v>
      </c>
      <c r="AA561" t="s">
        <v>5529</v>
      </c>
      <c r="AB561">
        <v>2</v>
      </c>
      <c r="AC561">
        <v>5</v>
      </c>
      <c r="AD561">
        <v>2.5</v>
      </c>
      <c r="AF561" t="s">
        <v>5534</v>
      </c>
      <c r="AI561">
        <v>0</v>
      </c>
      <c r="AJ561">
        <v>0</v>
      </c>
      <c r="AK561" t="s">
        <v>6815</v>
      </c>
      <c r="AL561" t="s">
        <v>6815</v>
      </c>
      <c r="AM561" t="s">
        <v>6856</v>
      </c>
    </row>
    <row r="562" spans="1:39">
      <c r="A562" t="s">
        <v>6012</v>
      </c>
      <c r="B562" t="s">
        <v>4965</v>
      </c>
      <c r="C562" t="s">
        <v>4967</v>
      </c>
      <c r="D562">
        <v>620</v>
      </c>
      <c r="E562" t="s">
        <v>4970</v>
      </c>
      <c r="F562">
        <v>6.21</v>
      </c>
      <c r="K562" t="s">
        <v>5283</v>
      </c>
      <c r="L562" t="s">
        <v>5284</v>
      </c>
      <c r="M562" t="s">
        <v>5286</v>
      </c>
      <c r="N562">
        <v>9</v>
      </c>
      <c r="O562" t="s">
        <v>6206</v>
      </c>
      <c r="P562" t="s">
        <v>6685</v>
      </c>
      <c r="Q562">
        <v>3</v>
      </c>
      <c r="R562">
        <v>2</v>
      </c>
      <c r="S562">
        <v>5.12</v>
      </c>
      <c r="T562">
        <v>9.82</v>
      </c>
      <c r="U562">
        <v>590.85</v>
      </c>
      <c r="V562">
        <v>83.83</v>
      </c>
      <c r="W562">
        <v>9.16</v>
      </c>
      <c r="X562">
        <v>4.18</v>
      </c>
      <c r="Y562">
        <v>0</v>
      </c>
      <c r="Z562">
        <v>1</v>
      </c>
      <c r="AA562" t="s">
        <v>5529</v>
      </c>
      <c r="AB562">
        <v>2</v>
      </c>
      <c r="AC562">
        <v>5</v>
      </c>
      <c r="AD562">
        <v>2.5</v>
      </c>
      <c r="AF562" t="s">
        <v>5534</v>
      </c>
      <c r="AI562">
        <v>0</v>
      </c>
      <c r="AJ562">
        <v>0</v>
      </c>
      <c r="AK562" t="s">
        <v>6816</v>
      </c>
      <c r="AL562" t="s">
        <v>6816</v>
      </c>
      <c r="AM562" t="s">
        <v>6856</v>
      </c>
    </row>
    <row r="563" spans="1:39">
      <c r="A563" t="s">
        <v>6012</v>
      </c>
      <c r="B563" t="s">
        <v>4965</v>
      </c>
      <c r="C563" t="s">
        <v>4967</v>
      </c>
      <c r="D563">
        <v>620</v>
      </c>
      <c r="E563" t="s">
        <v>4970</v>
      </c>
      <c r="F563">
        <v>6.21</v>
      </c>
      <c r="K563" t="s">
        <v>5283</v>
      </c>
      <c r="L563" t="s">
        <v>5284</v>
      </c>
      <c r="M563" t="s">
        <v>5286</v>
      </c>
      <c r="N563">
        <v>9</v>
      </c>
      <c r="O563" t="s">
        <v>6206</v>
      </c>
      <c r="P563" t="s">
        <v>6685</v>
      </c>
      <c r="Q563">
        <v>3</v>
      </c>
      <c r="R563">
        <v>2</v>
      </c>
      <c r="S563">
        <v>5.12</v>
      </c>
      <c r="T563">
        <v>9.82</v>
      </c>
      <c r="U563">
        <v>590.85</v>
      </c>
      <c r="V563">
        <v>83.83</v>
      </c>
      <c r="W563">
        <v>9.16</v>
      </c>
      <c r="X563">
        <v>4.18</v>
      </c>
      <c r="Y563">
        <v>0</v>
      </c>
      <c r="Z563">
        <v>1</v>
      </c>
      <c r="AA563" t="s">
        <v>5529</v>
      </c>
      <c r="AB563">
        <v>2</v>
      </c>
      <c r="AC563">
        <v>5</v>
      </c>
      <c r="AD563">
        <v>2.5</v>
      </c>
      <c r="AF563" t="s">
        <v>5534</v>
      </c>
      <c r="AI563">
        <v>0</v>
      </c>
      <c r="AJ563">
        <v>0</v>
      </c>
      <c r="AK563" t="s">
        <v>6816</v>
      </c>
      <c r="AL563" t="s">
        <v>6816</v>
      </c>
      <c r="AM563" t="s">
        <v>6856</v>
      </c>
    </row>
    <row r="564" spans="1:39">
      <c r="A564" t="s">
        <v>6013</v>
      </c>
      <c r="B564" t="s">
        <v>4965</v>
      </c>
      <c r="C564" t="s">
        <v>4967</v>
      </c>
      <c r="D564">
        <v>620</v>
      </c>
      <c r="E564" t="s">
        <v>4970</v>
      </c>
      <c r="F564">
        <v>6.21</v>
      </c>
      <c r="K564" t="s">
        <v>5283</v>
      </c>
      <c r="L564" t="s">
        <v>5284</v>
      </c>
      <c r="M564" t="s">
        <v>6137</v>
      </c>
      <c r="N564">
        <v>9</v>
      </c>
      <c r="O564" t="s">
        <v>6210</v>
      </c>
      <c r="P564" t="s">
        <v>6686</v>
      </c>
      <c r="Q564">
        <v>6</v>
      </c>
      <c r="R564">
        <v>2</v>
      </c>
      <c r="S564">
        <v>2.98</v>
      </c>
      <c r="T564">
        <v>2.99</v>
      </c>
      <c r="U564">
        <v>338.39</v>
      </c>
      <c r="V564">
        <v>79.95999999999999</v>
      </c>
      <c r="W564">
        <v>3.06</v>
      </c>
      <c r="Y564">
        <v>5.36</v>
      </c>
      <c r="Z564">
        <v>3</v>
      </c>
      <c r="AA564" t="s">
        <v>5529</v>
      </c>
      <c r="AB564">
        <v>0</v>
      </c>
      <c r="AC564">
        <v>3</v>
      </c>
      <c r="AD564">
        <v>5.01</v>
      </c>
      <c r="AF564" t="s">
        <v>6792</v>
      </c>
      <c r="AI564">
        <v>0</v>
      </c>
      <c r="AJ564">
        <v>0</v>
      </c>
      <c r="AK564" t="s">
        <v>6818</v>
      </c>
      <c r="AL564" t="s">
        <v>6818</v>
      </c>
      <c r="AM564" t="s">
        <v>6856</v>
      </c>
    </row>
    <row r="565" spans="1:39">
      <c r="A565" t="s">
        <v>6014</v>
      </c>
      <c r="B565" t="s">
        <v>4965</v>
      </c>
      <c r="C565" t="s">
        <v>4967</v>
      </c>
      <c r="D565">
        <v>620</v>
      </c>
      <c r="E565" t="s">
        <v>4970</v>
      </c>
      <c r="F565">
        <v>6.21</v>
      </c>
      <c r="K565" t="s">
        <v>5283</v>
      </c>
      <c r="M565" t="s">
        <v>6121</v>
      </c>
      <c r="N565">
        <v>8</v>
      </c>
      <c r="O565" t="s">
        <v>6193</v>
      </c>
      <c r="P565" t="s">
        <v>6687</v>
      </c>
      <c r="Q565">
        <v>7</v>
      </c>
      <c r="R565">
        <v>3</v>
      </c>
      <c r="S565">
        <v>2.27</v>
      </c>
      <c r="T565">
        <v>4.24</v>
      </c>
      <c r="U565">
        <v>582.51</v>
      </c>
      <c r="V565">
        <v>116.84</v>
      </c>
      <c r="W565">
        <v>5.22</v>
      </c>
      <c r="X565">
        <v>4.32</v>
      </c>
      <c r="Y565">
        <v>4.96</v>
      </c>
      <c r="Z565">
        <v>5</v>
      </c>
      <c r="AA565" t="s">
        <v>5529</v>
      </c>
      <c r="AB565">
        <v>2</v>
      </c>
      <c r="AC565">
        <v>6</v>
      </c>
      <c r="AD565">
        <v>2.517</v>
      </c>
      <c r="AF565" t="s">
        <v>5534</v>
      </c>
      <c r="AI565">
        <v>0</v>
      </c>
      <c r="AJ565">
        <v>0</v>
      </c>
      <c r="AK565" t="s">
        <v>6807</v>
      </c>
      <c r="AL565" t="s">
        <v>6807</v>
      </c>
      <c r="AM565" t="s">
        <v>6856</v>
      </c>
    </row>
    <row r="566" spans="1:39">
      <c r="A566" t="s">
        <v>6015</v>
      </c>
      <c r="B566" t="s">
        <v>4965</v>
      </c>
      <c r="C566" t="s">
        <v>4967</v>
      </c>
      <c r="D566">
        <v>620</v>
      </c>
      <c r="E566" t="s">
        <v>4970</v>
      </c>
      <c r="F566">
        <v>6.21</v>
      </c>
      <c r="K566" t="s">
        <v>5283</v>
      </c>
      <c r="L566" t="s">
        <v>5284</v>
      </c>
      <c r="M566" t="s">
        <v>6160</v>
      </c>
      <c r="N566">
        <v>9</v>
      </c>
      <c r="O566" t="s">
        <v>6237</v>
      </c>
      <c r="P566" t="s">
        <v>6688</v>
      </c>
      <c r="U566">
        <v>1457.38</v>
      </c>
      <c r="Y566">
        <v>0</v>
      </c>
      <c r="AI566">
        <v>0</v>
      </c>
      <c r="AJ566">
        <v>0</v>
      </c>
      <c r="AK566" t="s">
        <v>6838</v>
      </c>
      <c r="AL566" t="s">
        <v>6838</v>
      </c>
      <c r="AM566" t="s">
        <v>6856</v>
      </c>
    </row>
    <row r="567" spans="1:39">
      <c r="A567" t="s">
        <v>6016</v>
      </c>
      <c r="B567" t="s">
        <v>4965</v>
      </c>
      <c r="C567" t="s">
        <v>4967</v>
      </c>
      <c r="D567">
        <v>630</v>
      </c>
      <c r="E567" t="s">
        <v>4970</v>
      </c>
      <c r="F567">
        <v>6.2</v>
      </c>
      <c r="K567" t="s">
        <v>5283</v>
      </c>
      <c r="M567" t="s">
        <v>6121</v>
      </c>
      <c r="N567">
        <v>8</v>
      </c>
      <c r="O567" t="s">
        <v>6205</v>
      </c>
      <c r="P567" t="s">
        <v>6689</v>
      </c>
      <c r="Q567">
        <v>5</v>
      </c>
      <c r="R567">
        <v>3</v>
      </c>
      <c r="S567">
        <v>6.34</v>
      </c>
      <c r="T567">
        <v>9.949999999999999</v>
      </c>
      <c r="U567">
        <v>720.05</v>
      </c>
      <c r="V567">
        <v>105.09</v>
      </c>
      <c r="W567">
        <v>9.539999999999999</v>
      </c>
      <c r="X567">
        <v>3.62</v>
      </c>
      <c r="Y567">
        <v>0</v>
      </c>
      <c r="Z567">
        <v>1</v>
      </c>
      <c r="AA567" t="s">
        <v>5529</v>
      </c>
      <c r="AB567">
        <v>2</v>
      </c>
      <c r="AC567">
        <v>11</v>
      </c>
      <c r="AD567">
        <v>1.663666666666667</v>
      </c>
      <c r="AF567" t="s">
        <v>5534</v>
      </c>
      <c r="AI567">
        <v>0</v>
      </c>
      <c r="AJ567">
        <v>0</v>
      </c>
      <c r="AK567" t="s">
        <v>6815</v>
      </c>
      <c r="AL567" t="s">
        <v>6815</v>
      </c>
      <c r="AM567" t="s">
        <v>6856</v>
      </c>
    </row>
    <row r="568" spans="1:39">
      <c r="A568" t="s">
        <v>6017</v>
      </c>
      <c r="B568" t="s">
        <v>4965</v>
      </c>
      <c r="C568" t="s">
        <v>4967</v>
      </c>
      <c r="D568">
        <v>630</v>
      </c>
      <c r="E568" t="s">
        <v>4970</v>
      </c>
      <c r="F568">
        <v>6.2</v>
      </c>
      <c r="K568" t="s">
        <v>5283</v>
      </c>
      <c r="L568" t="s">
        <v>5284</v>
      </c>
      <c r="M568" t="s">
        <v>5298</v>
      </c>
      <c r="N568">
        <v>9</v>
      </c>
      <c r="O568" t="s">
        <v>6192</v>
      </c>
      <c r="P568" t="s">
        <v>6690</v>
      </c>
      <c r="Q568">
        <v>6</v>
      </c>
      <c r="R568">
        <v>4</v>
      </c>
      <c r="S568">
        <v>-1.98</v>
      </c>
      <c r="T568">
        <v>3.69</v>
      </c>
      <c r="U568">
        <v>660.59</v>
      </c>
      <c r="V568">
        <v>170.54</v>
      </c>
      <c r="W568">
        <v>5.02</v>
      </c>
      <c r="X568">
        <v>1.05</v>
      </c>
      <c r="Y568">
        <v>0</v>
      </c>
      <c r="Z568">
        <v>4</v>
      </c>
      <c r="AA568" t="s">
        <v>5529</v>
      </c>
      <c r="AB568">
        <v>2</v>
      </c>
      <c r="AC568">
        <v>13</v>
      </c>
      <c r="AD568">
        <v>2.655</v>
      </c>
      <c r="AF568" t="s">
        <v>5534</v>
      </c>
      <c r="AI568">
        <v>0</v>
      </c>
      <c r="AJ568">
        <v>0</v>
      </c>
      <c r="AK568" t="s">
        <v>5552</v>
      </c>
      <c r="AL568" t="s">
        <v>5552</v>
      </c>
      <c r="AM568" t="s">
        <v>6856</v>
      </c>
    </row>
    <row r="569" spans="1:39">
      <c r="A569" t="s">
        <v>6018</v>
      </c>
      <c r="B569" t="s">
        <v>4965</v>
      </c>
      <c r="C569" t="s">
        <v>4967</v>
      </c>
      <c r="D569">
        <v>630</v>
      </c>
      <c r="E569" t="s">
        <v>4970</v>
      </c>
      <c r="F569">
        <v>6.2</v>
      </c>
      <c r="K569" t="s">
        <v>5283</v>
      </c>
      <c r="L569" t="s">
        <v>5284</v>
      </c>
      <c r="M569" t="s">
        <v>5286</v>
      </c>
      <c r="N569">
        <v>9</v>
      </c>
      <c r="O569" t="s">
        <v>6206</v>
      </c>
      <c r="P569" t="s">
        <v>6691</v>
      </c>
      <c r="Q569">
        <v>5</v>
      </c>
      <c r="R569">
        <v>3</v>
      </c>
      <c r="S569">
        <v>5.53</v>
      </c>
      <c r="T569">
        <v>9.140000000000001</v>
      </c>
      <c r="U569">
        <v>677.97</v>
      </c>
      <c r="V569">
        <v>105.09</v>
      </c>
      <c r="W569">
        <v>8.369999999999999</v>
      </c>
      <c r="X569">
        <v>3.62</v>
      </c>
      <c r="Y569">
        <v>0</v>
      </c>
      <c r="Z569">
        <v>1</v>
      </c>
      <c r="AA569" t="s">
        <v>5529</v>
      </c>
      <c r="AB569">
        <v>2</v>
      </c>
      <c r="AC569">
        <v>8</v>
      </c>
      <c r="AD569">
        <v>1.663666666666667</v>
      </c>
      <c r="AF569" t="s">
        <v>5534</v>
      </c>
      <c r="AI569">
        <v>0</v>
      </c>
      <c r="AJ569">
        <v>0</v>
      </c>
      <c r="AK569" t="s">
        <v>6816</v>
      </c>
      <c r="AL569" t="s">
        <v>6816</v>
      </c>
      <c r="AM569" t="s">
        <v>6856</v>
      </c>
    </row>
    <row r="570" spans="1:39">
      <c r="A570" t="s">
        <v>6018</v>
      </c>
      <c r="B570" t="s">
        <v>4965</v>
      </c>
      <c r="C570" t="s">
        <v>4967</v>
      </c>
      <c r="D570">
        <v>630</v>
      </c>
      <c r="E570" t="s">
        <v>4970</v>
      </c>
      <c r="F570">
        <v>6.2</v>
      </c>
      <c r="K570" t="s">
        <v>5283</v>
      </c>
      <c r="L570" t="s">
        <v>5284</v>
      </c>
      <c r="M570" t="s">
        <v>5286</v>
      </c>
      <c r="N570">
        <v>9</v>
      </c>
      <c r="O570" t="s">
        <v>6206</v>
      </c>
      <c r="P570" t="s">
        <v>6691</v>
      </c>
      <c r="Q570">
        <v>5</v>
      </c>
      <c r="R570">
        <v>3</v>
      </c>
      <c r="S570">
        <v>5.53</v>
      </c>
      <c r="T570">
        <v>9.140000000000001</v>
      </c>
      <c r="U570">
        <v>677.97</v>
      </c>
      <c r="V570">
        <v>105.09</v>
      </c>
      <c r="W570">
        <v>8.369999999999999</v>
      </c>
      <c r="X570">
        <v>3.62</v>
      </c>
      <c r="Y570">
        <v>0</v>
      </c>
      <c r="Z570">
        <v>1</v>
      </c>
      <c r="AA570" t="s">
        <v>5529</v>
      </c>
      <c r="AB570">
        <v>2</v>
      </c>
      <c r="AC570">
        <v>8</v>
      </c>
      <c r="AD570">
        <v>1.663666666666667</v>
      </c>
      <c r="AF570" t="s">
        <v>5534</v>
      </c>
      <c r="AI570">
        <v>0</v>
      </c>
      <c r="AJ570">
        <v>0</v>
      </c>
      <c r="AK570" t="s">
        <v>6816</v>
      </c>
      <c r="AL570" t="s">
        <v>6816</v>
      </c>
      <c r="AM570" t="s">
        <v>6856</v>
      </c>
    </row>
    <row r="571" spans="1:39">
      <c r="A571" t="s">
        <v>6019</v>
      </c>
      <c r="B571" t="s">
        <v>4965</v>
      </c>
      <c r="C571" t="s">
        <v>4967</v>
      </c>
      <c r="D571">
        <v>637.7</v>
      </c>
      <c r="E571" t="s">
        <v>4970</v>
      </c>
      <c r="F571">
        <v>6.2</v>
      </c>
      <c r="K571" t="s">
        <v>5283</v>
      </c>
      <c r="M571" t="s">
        <v>5291</v>
      </c>
      <c r="N571">
        <v>8</v>
      </c>
      <c r="O571" t="s">
        <v>5345</v>
      </c>
      <c r="P571" t="s">
        <v>6692</v>
      </c>
      <c r="Q571">
        <v>5</v>
      </c>
      <c r="R571">
        <v>2</v>
      </c>
      <c r="S571">
        <v>5.25</v>
      </c>
      <c r="T571">
        <v>8.800000000000001</v>
      </c>
      <c r="U571">
        <v>505.66</v>
      </c>
      <c r="V571">
        <v>75.63</v>
      </c>
      <c r="W571">
        <v>5.68</v>
      </c>
      <c r="X571">
        <v>3.47</v>
      </c>
      <c r="Y571">
        <v>0.8</v>
      </c>
      <c r="Z571">
        <v>3</v>
      </c>
      <c r="AA571" t="s">
        <v>5529</v>
      </c>
      <c r="AB571">
        <v>2</v>
      </c>
      <c r="AC571">
        <v>7</v>
      </c>
      <c r="AD571">
        <v>2.5</v>
      </c>
      <c r="AF571" t="s">
        <v>5534</v>
      </c>
      <c r="AI571">
        <v>0</v>
      </c>
      <c r="AJ571">
        <v>0</v>
      </c>
      <c r="AK571" t="s">
        <v>5551</v>
      </c>
      <c r="AL571" t="s">
        <v>5551</v>
      </c>
      <c r="AM571" t="s">
        <v>6856</v>
      </c>
    </row>
    <row r="572" spans="1:39">
      <c r="A572" t="s">
        <v>6020</v>
      </c>
      <c r="B572" t="s">
        <v>4965</v>
      </c>
      <c r="C572" t="s">
        <v>4967</v>
      </c>
      <c r="D572">
        <v>640</v>
      </c>
      <c r="E572" t="s">
        <v>4970</v>
      </c>
      <c r="F572">
        <v>6.19</v>
      </c>
      <c r="K572" t="s">
        <v>5283</v>
      </c>
      <c r="L572" t="s">
        <v>5284</v>
      </c>
      <c r="M572" t="s">
        <v>6159</v>
      </c>
      <c r="N572">
        <v>9</v>
      </c>
      <c r="O572" t="s">
        <v>6236</v>
      </c>
      <c r="P572" t="s">
        <v>6693</v>
      </c>
      <c r="Q572">
        <v>5</v>
      </c>
      <c r="R572">
        <v>1</v>
      </c>
      <c r="S572">
        <v>6.12</v>
      </c>
      <c r="T572">
        <v>8.83</v>
      </c>
      <c r="U572">
        <v>583.8200000000001</v>
      </c>
      <c r="V572">
        <v>85.08</v>
      </c>
      <c r="W572">
        <v>7.87</v>
      </c>
      <c r="X572">
        <v>4.64</v>
      </c>
      <c r="Y572">
        <v>2.34</v>
      </c>
      <c r="Z572">
        <v>2</v>
      </c>
      <c r="AA572" t="s">
        <v>5529</v>
      </c>
      <c r="AB572">
        <v>2</v>
      </c>
      <c r="AC572">
        <v>2</v>
      </c>
      <c r="AD572">
        <v>2.833333333333333</v>
      </c>
      <c r="AF572" t="s">
        <v>5534</v>
      </c>
      <c r="AI572">
        <v>0</v>
      </c>
      <c r="AJ572">
        <v>0</v>
      </c>
      <c r="AK572" t="s">
        <v>6837</v>
      </c>
      <c r="AL572" t="s">
        <v>6837</v>
      </c>
      <c r="AM572" t="s">
        <v>6856</v>
      </c>
    </row>
    <row r="573" spans="1:39">
      <c r="A573" t="s">
        <v>5671</v>
      </c>
      <c r="B573" t="s">
        <v>4965</v>
      </c>
      <c r="C573" t="s">
        <v>4967</v>
      </c>
      <c r="D573">
        <v>650</v>
      </c>
      <c r="E573" t="s">
        <v>4970</v>
      </c>
      <c r="F573">
        <v>6.19</v>
      </c>
      <c r="K573" t="s">
        <v>5283</v>
      </c>
      <c r="M573" t="s">
        <v>6129</v>
      </c>
      <c r="N573">
        <v>8</v>
      </c>
      <c r="O573" t="s">
        <v>6198</v>
      </c>
      <c r="P573" t="s">
        <v>6344</v>
      </c>
      <c r="Q573">
        <v>4</v>
      </c>
      <c r="R573">
        <v>2</v>
      </c>
      <c r="S573">
        <v>2.81</v>
      </c>
      <c r="T573">
        <v>7.23</v>
      </c>
      <c r="U573">
        <v>547.54</v>
      </c>
      <c r="V573">
        <v>88.23999999999999</v>
      </c>
      <c r="W573">
        <v>6.67</v>
      </c>
      <c r="X573">
        <v>1.06</v>
      </c>
      <c r="Y573">
        <v>1.42</v>
      </c>
      <c r="Z573">
        <v>5</v>
      </c>
      <c r="AA573" t="s">
        <v>5529</v>
      </c>
      <c r="AB573">
        <v>2</v>
      </c>
      <c r="AC573">
        <v>10</v>
      </c>
      <c r="AD573">
        <v>3.095</v>
      </c>
      <c r="AF573" t="s">
        <v>5534</v>
      </c>
      <c r="AI573">
        <v>0</v>
      </c>
      <c r="AJ573">
        <v>0</v>
      </c>
      <c r="AK573" t="s">
        <v>6798</v>
      </c>
      <c r="AL573" t="s">
        <v>6798</v>
      </c>
      <c r="AM573" t="s">
        <v>6856</v>
      </c>
    </row>
    <row r="574" spans="1:39">
      <c r="A574" t="s">
        <v>6021</v>
      </c>
      <c r="B574" t="s">
        <v>4965</v>
      </c>
      <c r="C574" t="s">
        <v>4967</v>
      </c>
      <c r="D574">
        <v>650</v>
      </c>
      <c r="E574" t="s">
        <v>4970</v>
      </c>
      <c r="F574">
        <v>6.19</v>
      </c>
      <c r="K574" t="s">
        <v>5283</v>
      </c>
      <c r="M574" t="s">
        <v>6121</v>
      </c>
      <c r="N574">
        <v>8</v>
      </c>
      <c r="O574" t="s">
        <v>6205</v>
      </c>
      <c r="P574" t="s">
        <v>6694</v>
      </c>
      <c r="Q574">
        <v>3</v>
      </c>
      <c r="R574">
        <v>3</v>
      </c>
      <c r="S574">
        <v>6.71</v>
      </c>
      <c r="T574">
        <v>10.3</v>
      </c>
      <c r="U574">
        <v>674.02</v>
      </c>
      <c r="V574">
        <v>86.63</v>
      </c>
      <c r="W574">
        <v>9.83</v>
      </c>
      <c r="X574">
        <v>3.67</v>
      </c>
      <c r="Y574">
        <v>0</v>
      </c>
      <c r="Z574">
        <v>1</v>
      </c>
      <c r="AA574" t="s">
        <v>5529</v>
      </c>
      <c r="AB574">
        <v>2</v>
      </c>
      <c r="AC574">
        <v>9</v>
      </c>
      <c r="AD574">
        <v>2.166666666666667</v>
      </c>
      <c r="AF574" t="s">
        <v>5534</v>
      </c>
      <c r="AI574">
        <v>0</v>
      </c>
      <c r="AJ574">
        <v>0</v>
      </c>
      <c r="AK574" t="s">
        <v>6815</v>
      </c>
      <c r="AL574" t="s">
        <v>6815</v>
      </c>
      <c r="AM574" t="s">
        <v>6856</v>
      </c>
    </row>
    <row r="575" spans="1:39">
      <c r="A575" t="s">
        <v>6022</v>
      </c>
      <c r="B575" t="s">
        <v>4965</v>
      </c>
      <c r="C575" t="s">
        <v>4967</v>
      </c>
      <c r="D575">
        <v>650</v>
      </c>
      <c r="E575" t="s">
        <v>4970</v>
      </c>
      <c r="F575">
        <v>6.19</v>
      </c>
      <c r="K575" t="s">
        <v>5283</v>
      </c>
      <c r="M575" t="s">
        <v>6123</v>
      </c>
      <c r="N575">
        <v>8</v>
      </c>
      <c r="O575" t="s">
        <v>6190</v>
      </c>
      <c r="P575" t="s">
        <v>6695</v>
      </c>
      <c r="Q575">
        <v>3</v>
      </c>
      <c r="R575">
        <v>1</v>
      </c>
      <c r="S575">
        <v>6.34</v>
      </c>
      <c r="T575">
        <v>7.36</v>
      </c>
      <c r="U575">
        <v>553.17</v>
      </c>
      <c r="V575">
        <v>46.26</v>
      </c>
      <c r="W575">
        <v>8.23</v>
      </c>
      <c r="X575">
        <v>6.49</v>
      </c>
      <c r="Y575">
        <v>0</v>
      </c>
      <c r="Z575">
        <v>4</v>
      </c>
      <c r="AA575" t="s">
        <v>5529</v>
      </c>
      <c r="AB575">
        <v>2</v>
      </c>
      <c r="AC575">
        <v>3</v>
      </c>
      <c r="AD575">
        <v>2.833333333333333</v>
      </c>
      <c r="AF575" t="s">
        <v>5534</v>
      </c>
      <c r="AI575">
        <v>0</v>
      </c>
      <c r="AJ575">
        <v>0</v>
      </c>
      <c r="AK575" t="s">
        <v>6805</v>
      </c>
      <c r="AL575" t="s">
        <v>6805</v>
      </c>
      <c r="AM575" t="s">
        <v>6856</v>
      </c>
    </row>
    <row r="576" spans="1:39">
      <c r="A576" t="s">
        <v>6023</v>
      </c>
      <c r="B576" t="s">
        <v>4965</v>
      </c>
      <c r="C576" t="s">
        <v>4967</v>
      </c>
      <c r="D576">
        <v>650</v>
      </c>
      <c r="E576" t="s">
        <v>4970</v>
      </c>
      <c r="F576">
        <v>6.19</v>
      </c>
      <c r="K576" t="s">
        <v>5283</v>
      </c>
      <c r="L576" t="s">
        <v>5284</v>
      </c>
      <c r="M576" t="s">
        <v>6142</v>
      </c>
      <c r="N576">
        <v>9</v>
      </c>
      <c r="O576" t="s">
        <v>6216</v>
      </c>
      <c r="P576" t="s">
        <v>6696</v>
      </c>
      <c r="Q576">
        <v>6</v>
      </c>
      <c r="R576">
        <v>0</v>
      </c>
      <c r="S576">
        <v>6.1</v>
      </c>
      <c r="T576">
        <v>6.1</v>
      </c>
      <c r="U576">
        <v>493.56</v>
      </c>
      <c r="V576">
        <v>74.59999999999999</v>
      </c>
      <c r="W576">
        <v>5.63</v>
      </c>
      <c r="Y576">
        <v>0</v>
      </c>
      <c r="Z576">
        <v>4</v>
      </c>
      <c r="AA576" t="s">
        <v>5529</v>
      </c>
      <c r="AB576">
        <v>1</v>
      </c>
      <c r="AC576">
        <v>6</v>
      </c>
      <c r="AD576">
        <v>3.046</v>
      </c>
      <c r="AI576">
        <v>0</v>
      </c>
      <c r="AJ576">
        <v>0</v>
      </c>
      <c r="AK576" t="s">
        <v>6822</v>
      </c>
      <c r="AL576" t="s">
        <v>6822</v>
      </c>
      <c r="AM576" t="s">
        <v>6856</v>
      </c>
    </row>
    <row r="577" spans="1:39">
      <c r="A577" t="s">
        <v>6024</v>
      </c>
      <c r="B577" t="s">
        <v>4965</v>
      </c>
      <c r="C577" t="s">
        <v>4967</v>
      </c>
      <c r="D577">
        <v>650</v>
      </c>
      <c r="E577" t="s">
        <v>4970</v>
      </c>
      <c r="F577">
        <v>6.19</v>
      </c>
      <c r="K577" t="s">
        <v>5283</v>
      </c>
      <c r="M577" t="s">
        <v>6144</v>
      </c>
      <c r="N577">
        <v>8</v>
      </c>
      <c r="O577" t="s">
        <v>6218</v>
      </c>
      <c r="P577" t="s">
        <v>6697</v>
      </c>
      <c r="Q577">
        <v>4</v>
      </c>
      <c r="R577">
        <v>1</v>
      </c>
      <c r="S577">
        <v>2.23</v>
      </c>
      <c r="T577">
        <v>2.23</v>
      </c>
      <c r="U577">
        <v>321.33</v>
      </c>
      <c r="V577">
        <v>72.47</v>
      </c>
      <c r="W577">
        <v>3.45</v>
      </c>
      <c r="X577">
        <v>12.55</v>
      </c>
      <c r="Y577">
        <v>0</v>
      </c>
      <c r="Z577">
        <v>2</v>
      </c>
      <c r="AA577" t="s">
        <v>5529</v>
      </c>
      <c r="AB577">
        <v>0</v>
      </c>
      <c r="AC577">
        <v>3</v>
      </c>
      <c r="AD577">
        <v>5.718333333333333</v>
      </c>
      <c r="AF577" t="s">
        <v>6792</v>
      </c>
      <c r="AI577">
        <v>0</v>
      </c>
      <c r="AJ577">
        <v>0</v>
      </c>
      <c r="AK577" t="s">
        <v>6822</v>
      </c>
      <c r="AL577" t="s">
        <v>6822</v>
      </c>
      <c r="AM577" t="s">
        <v>6856</v>
      </c>
    </row>
    <row r="578" spans="1:39">
      <c r="A578" t="s">
        <v>6025</v>
      </c>
      <c r="B578" t="s">
        <v>4965</v>
      </c>
      <c r="C578" t="s">
        <v>4967</v>
      </c>
      <c r="D578">
        <v>650</v>
      </c>
      <c r="E578" t="s">
        <v>4970</v>
      </c>
      <c r="F578">
        <v>6.19</v>
      </c>
      <c r="K578" t="s">
        <v>5283</v>
      </c>
      <c r="L578" t="s">
        <v>5284</v>
      </c>
      <c r="M578" t="s">
        <v>5286</v>
      </c>
      <c r="N578">
        <v>9</v>
      </c>
      <c r="O578" t="s">
        <v>6206</v>
      </c>
      <c r="P578" t="s">
        <v>6698</v>
      </c>
      <c r="Q578">
        <v>3</v>
      </c>
      <c r="R578">
        <v>3</v>
      </c>
      <c r="S578">
        <v>5.9</v>
      </c>
      <c r="T578">
        <v>9.49</v>
      </c>
      <c r="U578">
        <v>631.9400000000001</v>
      </c>
      <c r="V578">
        <v>86.63</v>
      </c>
      <c r="W578">
        <v>8.66</v>
      </c>
      <c r="X578">
        <v>3.67</v>
      </c>
      <c r="Y578">
        <v>0</v>
      </c>
      <c r="Z578">
        <v>1</v>
      </c>
      <c r="AA578" t="s">
        <v>5529</v>
      </c>
      <c r="AB578">
        <v>2</v>
      </c>
      <c r="AC578">
        <v>6</v>
      </c>
      <c r="AD578">
        <v>2.166666666666667</v>
      </c>
      <c r="AF578" t="s">
        <v>5534</v>
      </c>
      <c r="AI578">
        <v>0</v>
      </c>
      <c r="AJ578">
        <v>0</v>
      </c>
      <c r="AK578" t="s">
        <v>6816</v>
      </c>
      <c r="AL578" t="s">
        <v>6816</v>
      </c>
      <c r="AM578" t="s">
        <v>6856</v>
      </c>
    </row>
    <row r="579" spans="1:39">
      <c r="A579" t="s">
        <v>6025</v>
      </c>
      <c r="B579" t="s">
        <v>4965</v>
      </c>
      <c r="C579" t="s">
        <v>4967</v>
      </c>
      <c r="D579">
        <v>650</v>
      </c>
      <c r="E579" t="s">
        <v>4970</v>
      </c>
      <c r="F579">
        <v>6.19</v>
      </c>
      <c r="K579" t="s">
        <v>5283</v>
      </c>
      <c r="L579" t="s">
        <v>5284</v>
      </c>
      <c r="M579" t="s">
        <v>5286</v>
      </c>
      <c r="N579">
        <v>9</v>
      </c>
      <c r="O579" t="s">
        <v>6206</v>
      </c>
      <c r="P579" t="s">
        <v>6698</v>
      </c>
      <c r="Q579">
        <v>3</v>
      </c>
      <c r="R579">
        <v>3</v>
      </c>
      <c r="S579">
        <v>5.9</v>
      </c>
      <c r="T579">
        <v>9.49</v>
      </c>
      <c r="U579">
        <v>631.9400000000001</v>
      </c>
      <c r="V579">
        <v>86.63</v>
      </c>
      <c r="W579">
        <v>8.66</v>
      </c>
      <c r="X579">
        <v>3.67</v>
      </c>
      <c r="Y579">
        <v>0</v>
      </c>
      <c r="Z579">
        <v>1</v>
      </c>
      <c r="AA579" t="s">
        <v>5529</v>
      </c>
      <c r="AB579">
        <v>2</v>
      </c>
      <c r="AC579">
        <v>6</v>
      </c>
      <c r="AD579">
        <v>2.166666666666667</v>
      </c>
      <c r="AF579" t="s">
        <v>5534</v>
      </c>
      <c r="AI579">
        <v>0</v>
      </c>
      <c r="AJ579">
        <v>0</v>
      </c>
      <c r="AK579" t="s">
        <v>6816</v>
      </c>
      <c r="AL579" t="s">
        <v>6816</v>
      </c>
      <c r="AM579" t="s">
        <v>6856</v>
      </c>
    </row>
    <row r="580" spans="1:39">
      <c r="A580" t="s">
        <v>6026</v>
      </c>
      <c r="B580" t="s">
        <v>4965</v>
      </c>
      <c r="C580" t="s">
        <v>4967</v>
      </c>
      <c r="D580">
        <v>660</v>
      </c>
      <c r="E580" t="s">
        <v>4970</v>
      </c>
      <c r="F580">
        <v>6.18</v>
      </c>
      <c r="K580" t="s">
        <v>5283</v>
      </c>
      <c r="M580" t="s">
        <v>6121</v>
      </c>
      <c r="N580">
        <v>8</v>
      </c>
      <c r="O580" t="s">
        <v>6189</v>
      </c>
      <c r="P580" t="s">
        <v>6699</v>
      </c>
      <c r="Q580">
        <v>7</v>
      </c>
      <c r="R580">
        <v>3</v>
      </c>
      <c r="S580">
        <v>0.02</v>
      </c>
      <c r="T580">
        <v>2.7</v>
      </c>
      <c r="U580">
        <v>606.65</v>
      </c>
      <c r="V580">
        <v>133.8</v>
      </c>
      <c r="W580">
        <v>3.23</v>
      </c>
      <c r="X580">
        <v>4.32</v>
      </c>
      <c r="Y580">
        <v>10.28</v>
      </c>
      <c r="Z580">
        <v>3</v>
      </c>
      <c r="AA580" t="s">
        <v>5529</v>
      </c>
      <c r="AB580">
        <v>1</v>
      </c>
      <c r="AC580">
        <v>8</v>
      </c>
      <c r="AD580">
        <v>2.166666666666667</v>
      </c>
      <c r="AF580" t="s">
        <v>5535</v>
      </c>
      <c r="AI580">
        <v>0</v>
      </c>
      <c r="AJ580">
        <v>0</v>
      </c>
      <c r="AK580" t="s">
        <v>6804</v>
      </c>
      <c r="AL580" t="s">
        <v>6804</v>
      </c>
      <c r="AM580" t="s">
        <v>6856</v>
      </c>
    </row>
    <row r="581" spans="1:39">
      <c r="A581" t="s">
        <v>6027</v>
      </c>
      <c r="B581" t="s">
        <v>4965</v>
      </c>
      <c r="C581" t="s">
        <v>4967</v>
      </c>
      <c r="D581">
        <v>660</v>
      </c>
      <c r="E581" t="s">
        <v>4970</v>
      </c>
      <c r="F581">
        <v>6.18</v>
      </c>
      <c r="K581" t="s">
        <v>5283</v>
      </c>
      <c r="M581" t="s">
        <v>6121</v>
      </c>
      <c r="N581">
        <v>8</v>
      </c>
      <c r="O581" t="s">
        <v>6205</v>
      </c>
      <c r="P581" t="s">
        <v>6700</v>
      </c>
      <c r="Q581">
        <v>5</v>
      </c>
      <c r="R581">
        <v>3</v>
      </c>
      <c r="S581">
        <v>5.83</v>
      </c>
      <c r="T581">
        <v>9.4</v>
      </c>
      <c r="U581">
        <v>720.05</v>
      </c>
      <c r="V581">
        <v>105.09</v>
      </c>
      <c r="W581">
        <v>9.539999999999999</v>
      </c>
      <c r="X581">
        <v>3.71</v>
      </c>
      <c r="Y581">
        <v>0</v>
      </c>
      <c r="Z581">
        <v>1</v>
      </c>
      <c r="AA581" t="s">
        <v>5529</v>
      </c>
      <c r="AB581">
        <v>2</v>
      </c>
      <c r="AC581">
        <v>11</v>
      </c>
      <c r="AD581">
        <v>1.663666666666667</v>
      </c>
      <c r="AF581" t="s">
        <v>5534</v>
      </c>
      <c r="AI581">
        <v>0</v>
      </c>
      <c r="AJ581">
        <v>0</v>
      </c>
      <c r="AK581" t="s">
        <v>6815</v>
      </c>
      <c r="AL581" t="s">
        <v>6815</v>
      </c>
      <c r="AM581" t="s">
        <v>6856</v>
      </c>
    </row>
    <row r="582" spans="1:39">
      <c r="A582" t="s">
        <v>6028</v>
      </c>
      <c r="B582" t="s">
        <v>4965</v>
      </c>
      <c r="C582" t="s">
        <v>4967</v>
      </c>
      <c r="D582">
        <v>660</v>
      </c>
      <c r="E582" t="s">
        <v>4970</v>
      </c>
      <c r="F582">
        <v>6.18</v>
      </c>
      <c r="K582" t="s">
        <v>5283</v>
      </c>
      <c r="L582" t="s">
        <v>5284</v>
      </c>
      <c r="M582" t="s">
        <v>5286</v>
      </c>
      <c r="N582">
        <v>9</v>
      </c>
      <c r="O582" t="s">
        <v>6206</v>
      </c>
      <c r="P582" t="s">
        <v>6701</v>
      </c>
      <c r="Q582">
        <v>5</v>
      </c>
      <c r="R582">
        <v>3</v>
      </c>
      <c r="S582">
        <v>5.02</v>
      </c>
      <c r="T582">
        <v>8.59</v>
      </c>
      <c r="U582">
        <v>677.97</v>
      </c>
      <c r="V582">
        <v>105.09</v>
      </c>
      <c r="W582">
        <v>8.369999999999999</v>
      </c>
      <c r="X582">
        <v>3.7</v>
      </c>
      <c r="Y582">
        <v>0</v>
      </c>
      <c r="Z582">
        <v>1</v>
      </c>
      <c r="AA582" t="s">
        <v>5529</v>
      </c>
      <c r="AB582">
        <v>2</v>
      </c>
      <c r="AC582">
        <v>8</v>
      </c>
      <c r="AD582">
        <v>1.663666666666667</v>
      </c>
      <c r="AF582" t="s">
        <v>5534</v>
      </c>
      <c r="AI582">
        <v>0</v>
      </c>
      <c r="AJ582">
        <v>0</v>
      </c>
      <c r="AK582" t="s">
        <v>6816</v>
      </c>
      <c r="AL582" t="s">
        <v>6816</v>
      </c>
      <c r="AM582" t="s">
        <v>6856</v>
      </c>
    </row>
    <row r="583" spans="1:39">
      <c r="A583" t="s">
        <v>6028</v>
      </c>
      <c r="B583" t="s">
        <v>4965</v>
      </c>
      <c r="C583" t="s">
        <v>4967</v>
      </c>
      <c r="D583">
        <v>660</v>
      </c>
      <c r="E583" t="s">
        <v>4970</v>
      </c>
      <c r="F583">
        <v>6.18</v>
      </c>
      <c r="K583" t="s">
        <v>5283</v>
      </c>
      <c r="L583" t="s">
        <v>5284</v>
      </c>
      <c r="M583" t="s">
        <v>5286</v>
      </c>
      <c r="N583">
        <v>9</v>
      </c>
      <c r="O583" t="s">
        <v>6206</v>
      </c>
      <c r="P583" t="s">
        <v>6701</v>
      </c>
      <c r="Q583">
        <v>5</v>
      </c>
      <c r="R583">
        <v>3</v>
      </c>
      <c r="S583">
        <v>5.02</v>
      </c>
      <c r="T583">
        <v>8.59</v>
      </c>
      <c r="U583">
        <v>677.97</v>
      </c>
      <c r="V583">
        <v>105.09</v>
      </c>
      <c r="W583">
        <v>8.369999999999999</v>
      </c>
      <c r="X583">
        <v>3.7</v>
      </c>
      <c r="Y583">
        <v>0</v>
      </c>
      <c r="Z583">
        <v>1</v>
      </c>
      <c r="AA583" t="s">
        <v>5529</v>
      </c>
      <c r="AB583">
        <v>2</v>
      </c>
      <c r="AC583">
        <v>8</v>
      </c>
      <c r="AD583">
        <v>1.663666666666667</v>
      </c>
      <c r="AF583" t="s">
        <v>5534</v>
      </c>
      <c r="AI583">
        <v>0</v>
      </c>
      <c r="AJ583">
        <v>0</v>
      </c>
      <c r="AK583" t="s">
        <v>6816</v>
      </c>
      <c r="AL583" t="s">
        <v>6816</v>
      </c>
      <c r="AM583" t="s">
        <v>6856</v>
      </c>
    </row>
    <row r="584" spans="1:39">
      <c r="A584" t="s">
        <v>6029</v>
      </c>
      <c r="B584" t="s">
        <v>4965</v>
      </c>
      <c r="C584" t="s">
        <v>4967</v>
      </c>
      <c r="D584">
        <v>660</v>
      </c>
      <c r="E584" t="s">
        <v>4970</v>
      </c>
      <c r="F584">
        <v>6.18</v>
      </c>
      <c r="K584" t="s">
        <v>5283</v>
      </c>
      <c r="M584" t="s">
        <v>6121</v>
      </c>
      <c r="N584">
        <v>8</v>
      </c>
      <c r="O584" t="s">
        <v>6193</v>
      </c>
      <c r="P584" t="s">
        <v>6702</v>
      </c>
      <c r="Q584">
        <v>7</v>
      </c>
      <c r="R584">
        <v>3</v>
      </c>
      <c r="S584">
        <v>1.33</v>
      </c>
      <c r="T584">
        <v>3.29</v>
      </c>
      <c r="U584">
        <v>521.6</v>
      </c>
      <c r="V584">
        <v>116.84</v>
      </c>
      <c r="W584">
        <v>4.6</v>
      </c>
      <c r="X584">
        <v>4.32</v>
      </c>
      <c r="Y584">
        <v>4.95</v>
      </c>
      <c r="Z584">
        <v>5</v>
      </c>
      <c r="AA584" t="s">
        <v>5529</v>
      </c>
      <c r="AB584">
        <v>1</v>
      </c>
      <c r="AC584">
        <v>6</v>
      </c>
      <c r="AD584">
        <v>3.127</v>
      </c>
      <c r="AF584" t="s">
        <v>5534</v>
      </c>
      <c r="AI584">
        <v>0</v>
      </c>
      <c r="AJ584">
        <v>0</v>
      </c>
      <c r="AK584" t="s">
        <v>6807</v>
      </c>
      <c r="AL584" t="s">
        <v>6807</v>
      </c>
      <c r="AM584" t="s">
        <v>6856</v>
      </c>
    </row>
    <row r="585" spans="1:39">
      <c r="A585" t="s">
        <v>6030</v>
      </c>
      <c r="B585" t="s">
        <v>4965</v>
      </c>
      <c r="C585" t="s">
        <v>4967</v>
      </c>
      <c r="D585">
        <v>668.7</v>
      </c>
      <c r="E585" t="s">
        <v>4970</v>
      </c>
      <c r="F585">
        <v>6.17</v>
      </c>
      <c r="K585" t="s">
        <v>5283</v>
      </c>
      <c r="M585" t="s">
        <v>5291</v>
      </c>
      <c r="N585">
        <v>8</v>
      </c>
      <c r="O585" t="s">
        <v>5345</v>
      </c>
      <c r="P585" t="s">
        <v>6703</v>
      </c>
      <c r="Q585">
        <v>5</v>
      </c>
      <c r="R585">
        <v>2</v>
      </c>
      <c r="S585">
        <v>5.14</v>
      </c>
      <c r="T585">
        <v>8.68</v>
      </c>
      <c r="U585">
        <v>505.66</v>
      </c>
      <c r="V585">
        <v>75.63</v>
      </c>
      <c r="W585">
        <v>5.68</v>
      </c>
      <c r="X585">
        <v>3.45</v>
      </c>
      <c r="Y585">
        <v>0.36</v>
      </c>
      <c r="Z585">
        <v>3</v>
      </c>
      <c r="AA585" t="s">
        <v>5529</v>
      </c>
      <c r="AB585">
        <v>2</v>
      </c>
      <c r="AC585">
        <v>7</v>
      </c>
      <c r="AD585">
        <v>2.5</v>
      </c>
      <c r="AF585" t="s">
        <v>5534</v>
      </c>
      <c r="AI585">
        <v>0</v>
      </c>
      <c r="AJ585">
        <v>0</v>
      </c>
      <c r="AK585" t="s">
        <v>5551</v>
      </c>
      <c r="AL585" t="s">
        <v>5551</v>
      </c>
      <c r="AM585" t="s">
        <v>6856</v>
      </c>
    </row>
    <row r="586" spans="1:39">
      <c r="A586" t="s">
        <v>6031</v>
      </c>
      <c r="B586" t="s">
        <v>4965</v>
      </c>
      <c r="C586" t="s">
        <v>4967</v>
      </c>
      <c r="D586">
        <v>676.08</v>
      </c>
      <c r="E586" t="s">
        <v>4970</v>
      </c>
      <c r="F586">
        <v>6.17</v>
      </c>
      <c r="K586" t="s">
        <v>5283</v>
      </c>
      <c r="L586" t="s">
        <v>5284</v>
      </c>
      <c r="M586" t="s">
        <v>6124</v>
      </c>
      <c r="N586">
        <v>9</v>
      </c>
      <c r="O586" t="s">
        <v>6191</v>
      </c>
      <c r="P586" t="s">
        <v>6704</v>
      </c>
      <c r="Q586">
        <v>4</v>
      </c>
      <c r="R586">
        <v>1</v>
      </c>
      <c r="S586">
        <v>2.47</v>
      </c>
      <c r="T586">
        <v>6.1</v>
      </c>
      <c r="U586">
        <v>538.6</v>
      </c>
      <c r="V586">
        <v>76.73999999999999</v>
      </c>
      <c r="W586">
        <v>8.07</v>
      </c>
      <c r="X586">
        <v>3.14</v>
      </c>
      <c r="Y586">
        <v>0</v>
      </c>
      <c r="Z586">
        <v>6</v>
      </c>
      <c r="AA586" t="s">
        <v>5529</v>
      </c>
      <c r="AB586">
        <v>2</v>
      </c>
      <c r="AC586">
        <v>9</v>
      </c>
      <c r="AD586">
        <v>3.598333333333333</v>
      </c>
      <c r="AF586" t="s">
        <v>5534</v>
      </c>
      <c r="AI586">
        <v>0</v>
      </c>
      <c r="AJ586">
        <v>0</v>
      </c>
      <c r="AK586" t="s">
        <v>6806</v>
      </c>
      <c r="AL586" t="s">
        <v>6806</v>
      </c>
      <c r="AM586" t="s">
        <v>6856</v>
      </c>
    </row>
    <row r="587" spans="1:39">
      <c r="A587" t="s">
        <v>6032</v>
      </c>
      <c r="B587" t="s">
        <v>4965</v>
      </c>
      <c r="C587" t="s">
        <v>4967</v>
      </c>
      <c r="D587">
        <v>680</v>
      </c>
      <c r="E587" t="s">
        <v>4970</v>
      </c>
      <c r="F587">
        <v>6.17</v>
      </c>
      <c r="K587" t="s">
        <v>5283</v>
      </c>
      <c r="L587" t="s">
        <v>5284</v>
      </c>
      <c r="M587" t="s">
        <v>6161</v>
      </c>
      <c r="N587">
        <v>9</v>
      </c>
      <c r="O587" t="s">
        <v>6238</v>
      </c>
      <c r="P587" t="s">
        <v>6705</v>
      </c>
      <c r="Q587">
        <v>4</v>
      </c>
      <c r="R587">
        <v>4</v>
      </c>
      <c r="S587">
        <v>4.26</v>
      </c>
      <c r="T587">
        <v>6.21</v>
      </c>
      <c r="U587">
        <v>705.61</v>
      </c>
      <c r="V587">
        <v>80.92</v>
      </c>
      <c r="W587">
        <v>6.67</v>
      </c>
      <c r="X587">
        <v>6.24</v>
      </c>
      <c r="Y587">
        <v>0</v>
      </c>
      <c r="Z587">
        <v>2</v>
      </c>
      <c r="AA587" t="s">
        <v>5529</v>
      </c>
      <c r="AB587">
        <v>2</v>
      </c>
      <c r="AC587">
        <v>2</v>
      </c>
      <c r="AD587">
        <v>2</v>
      </c>
      <c r="AF587" t="s">
        <v>5534</v>
      </c>
      <c r="AI587">
        <v>0</v>
      </c>
      <c r="AJ587">
        <v>0</v>
      </c>
      <c r="AK587" t="s">
        <v>6839</v>
      </c>
      <c r="AL587" t="s">
        <v>6839</v>
      </c>
      <c r="AM587" t="s">
        <v>6856</v>
      </c>
    </row>
    <row r="588" spans="1:39">
      <c r="A588" t="s">
        <v>6031</v>
      </c>
      <c r="B588" t="s">
        <v>4965</v>
      </c>
      <c r="C588" t="s">
        <v>4967</v>
      </c>
      <c r="D588">
        <v>680</v>
      </c>
      <c r="E588" t="s">
        <v>4970</v>
      </c>
      <c r="F588">
        <v>6.17</v>
      </c>
      <c r="K588" t="s">
        <v>5283</v>
      </c>
      <c r="M588" t="s">
        <v>6123</v>
      </c>
      <c r="N588">
        <v>8</v>
      </c>
      <c r="O588" t="s">
        <v>6190</v>
      </c>
      <c r="P588" t="s">
        <v>6704</v>
      </c>
      <c r="Q588">
        <v>4</v>
      </c>
      <c r="R588">
        <v>1</v>
      </c>
      <c r="S588">
        <v>2.47</v>
      </c>
      <c r="T588">
        <v>6.1</v>
      </c>
      <c r="U588">
        <v>538.6</v>
      </c>
      <c r="V588">
        <v>76.73999999999999</v>
      </c>
      <c r="W588">
        <v>8.07</v>
      </c>
      <c r="X588">
        <v>3.14</v>
      </c>
      <c r="Y588">
        <v>0</v>
      </c>
      <c r="Z588">
        <v>6</v>
      </c>
      <c r="AA588" t="s">
        <v>5529</v>
      </c>
      <c r="AB588">
        <v>2</v>
      </c>
      <c r="AC588">
        <v>9</v>
      </c>
      <c r="AD588">
        <v>3.598333333333333</v>
      </c>
      <c r="AF588" t="s">
        <v>5534</v>
      </c>
      <c r="AI588">
        <v>0</v>
      </c>
      <c r="AJ588">
        <v>0</v>
      </c>
      <c r="AK588" t="s">
        <v>6805</v>
      </c>
      <c r="AL588" t="s">
        <v>6805</v>
      </c>
      <c r="AM588" t="s">
        <v>6856</v>
      </c>
    </row>
    <row r="589" spans="1:39">
      <c r="A589" t="s">
        <v>6033</v>
      </c>
      <c r="B589" t="s">
        <v>4965</v>
      </c>
      <c r="C589" t="s">
        <v>4967</v>
      </c>
      <c r="D589">
        <v>680</v>
      </c>
      <c r="E589" t="s">
        <v>4970</v>
      </c>
      <c r="F589">
        <v>6.17</v>
      </c>
      <c r="K589" t="s">
        <v>5283</v>
      </c>
      <c r="L589" t="s">
        <v>5284</v>
      </c>
      <c r="M589" t="s">
        <v>6142</v>
      </c>
      <c r="N589">
        <v>9</v>
      </c>
      <c r="O589" t="s">
        <v>6216</v>
      </c>
      <c r="P589" t="s">
        <v>6706</v>
      </c>
      <c r="Q589">
        <v>6</v>
      </c>
      <c r="R589">
        <v>0</v>
      </c>
      <c r="S589">
        <v>2.72</v>
      </c>
      <c r="T589">
        <v>2.72</v>
      </c>
      <c r="U589">
        <v>406.43</v>
      </c>
      <c r="V589">
        <v>86.73999999999999</v>
      </c>
      <c r="W589">
        <v>3.31</v>
      </c>
      <c r="Y589">
        <v>0</v>
      </c>
      <c r="Z589">
        <v>2</v>
      </c>
      <c r="AA589" t="s">
        <v>5529</v>
      </c>
      <c r="AB589">
        <v>0</v>
      </c>
      <c r="AC589">
        <v>7</v>
      </c>
      <c r="AD589">
        <v>5.308357142857142</v>
      </c>
      <c r="AI589">
        <v>0</v>
      </c>
      <c r="AJ589">
        <v>0</v>
      </c>
      <c r="AK589" t="s">
        <v>6822</v>
      </c>
      <c r="AL589" t="s">
        <v>6822</v>
      </c>
      <c r="AM589" t="s">
        <v>6856</v>
      </c>
    </row>
    <row r="590" spans="1:39">
      <c r="A590" t="s">
        <v>6034</v>
      </c>
      <c r="B590" t="s">
        <v>4965</v>
      </c>
      <c r="C590" t="s">
        <v>4967</v>
      </c>
      <c r="D590">
        <v>690</v>
      </c>
      <c r="E590" t="s">
        <v>4970</v>
      </c>
      <c r="F590">
        <v>6.16</v>
      </c>
      <c r="K590" t="s">
        <v>5283</v>
      </c>
      <c r="L590" t="s">
        <v>5284</v>
      </c>
      <c r="M590" t="s">
        <v>6162</v>
      </c>
      <c r="N590">
        <v>9</v>
      </c>
      <c r="O590" t="s">
        <v>6239</v>
      </c>
      <c r="P590" t="s">
        <v>6707</v>
      </c>
      <c r="Q590">
        <v>4</v>
      </c>
      <c r="R590">
        <v>1</v>
      </c>
      <c r="S590">
        <v>4.42</v>
      </c>
      <c r="T590">
        <v>4.66</v>
      </c>
      <c r="U590">
        <v>387.46</v>
      </c>
      <c r="V590">
        <v>55.4</v>
      </c>
      <c r="W590">
        <v>5.26</v>
      </c>
      <c r="X590">
        <v>7.52</v>
      </c>
      <c r="Y590">
        <v>0</v>
      </c>
      <c r="Z590">
        <v>3</v>
      </c>
      <c r="AA590" t="s">
        <v>5529</v>
      </c>
      <c r="AB590">
        <v>1</v>
      </c>
      <c r="AC590">
        <v>5</v>
      </c>
      <c r="AD590">
        <v>3.807190476190476</v>
      </c>
      <c r="AF590" t="s">
        <v>6792</v>
      </c>
      <c r="AI590">
        <v>0</v>
      </c>
      <c r="AJ590">
        <v>0</v>
      </c>
      <c r="AK590" t="s">
        <v>6840</v>
      </c>
      <c r="AL590" t="s">
        <v>6840</v>
      </c>
      <c r="AM590" t="s">
        <v>6856</v>
      </c>
    </row>
    <row r="591" spans="1:39">
      <c r="A591" t="s">
        <v>6035</v>
      </c>
      <c r="B591" t="s">
        <v>4965</v>
      </c>
      <c r="C591" t="s">
        <v>4967</v>
      </c>
      <c r="D591">
        <v>691.83</v>
      </c>
      <c r="E591" t="s">
        <v>4970</v>
      </c>
      <c r="F591">
        <v>6.16</v>
      </c>
      <c r="K591" t="s">
        <v>5283</v>
      </c>
      <c r="L591" t="s">
        <v>5284</v>
      </c>
      <c r="M591" t="s">
        <v>6124</v>
      </c>
      <c r="N591">
        <v>9</v>
      </c>
      <c r="O591" t="s">
        <v>6191</v>
      </c>
      <c r="P591" t="s">
        <v>6708</v>
      </c>
      <c r="Q591">
        <v>2</v>
      </c>
      <c r="R591">
        <v>1</v>
      </c>
      <c r="S591">
        <v>7.41</v>
      </c>
      <c r="T591">
        <v>7.42</v>
      </c>
      <c r="U591">
        <v>358.51</v>
      </c>
      <c r="V591">
        <v>20.23</v>
      </c>
      <c r="W591">
        <v>7.28</v>
      </c>
      <c r="X591">
        <v>9.84</v>
      </c>
      <c r="Y591">
        <v>0</v>
      </c>
      <c r="Z591">
        <v>4</v>
      </c>
      <c r="AA591" t="s">
        <v>5529</v>
      </c>
      <c r="AB591">
        <v>1</v>
      </c>
      <c r="AC591">
        <v>5</v>
      </c>
      <c r="AD591">
        <v>2.844833333333333</v>
      </c>
      <c r="AF591" t="s">
        <v>6792</v>
      </c>
      <c r="AI591">
        <v>0</v>
      </c>
      <c r="AJ591">
        <v>0</v>
      </c>
      <c r="AK591" t="s">
        <v>6806</v>
      </c>
      <c r="AL591" t="s">
        <v>6806</v>
      </c>
      <c r="AM591" t="s">
        <v>6856</v>
      </c>
    </row>
    <row r="592" spans="1:39">
      <c r="A592" t="s">
        <v>6036</v>
      </c>
      <c r="B592" t="s">
        <v>4965</v>
      </c>
      <c r="C592" t="s">
        <v>4967</v>
      </c>
      <c r="D592">
        <v>700</v>
      </c>
      <c r="E592" t="s">
        <v>4970</v>
      </c>
      <c r="F592">
        <v>6.16</v>
      </c>
      <c r="K592" t="s">
        <v>5283</v>
      </c>
      <c r="L592" t="s">
        <v>5284</v>
      </c>
      <c r="M592" t="s">
        <v>5286</v>
      </c>
      <c r="N592">
        <v>9</v>
      </c>
      <c r="O592" t="s">
        <v>6240</v>
      </c>
      <c r="P592" t="s">
        <v>6709</v>
      </c>
      <c r="Q592">
        <v>2</v>
      </c>
      <c r="R592">
        <v>2</v>
      </c>
      <c r="S592">
        <v>5.86</v>
      </c>
      <c r="T592">
        <v>8.58</v>
      </c>
      <c r="U592">
        <v>456.71</v>
      </c>
      <c r="V592">
        <v>57.53</v>
      </c>
      <c r="W592">
        <v>7.23</v>
      </c>
      <c r="X592">
        <v>4.64</v>
      </c>
      <c r="Y592">
        <v>0</v>
      </c>
      <c r="Z592">
        <v>0</v>
      </c>
      <c r="AA592" t="s">
        <v>5529</v>
      </c>
      <c r="AB592">
        <v>1</v>
      </c>
      <c r="AC592">
        <v>1</v>
      </c>
      <c r="AD592">
        <v>2.809214285714286</v>
      </c>
      <c r="AE592" t="s">
        <v>6788</v>
      </c>
      <c r="AF592" t="s">
        <v>5534</v>
      </c>
      <c r="AI592">
        <v>0</v>
      </c>
      <c r="AJ592">
        <v>0</v>
      </c>
      <c r="AK592" t="s">
        <v>6841</v>
      </c>
      <c r="AL592" t="s">
        <v>6841</v>
      </c>
      <c r="AM592" t="s">
        <v>6856</v>
      </c>
    </row>
    <row r="593" spans="1:39">
      <c r="A593" t="s">
        <v>6036</v>
      </c>
      <c r="B593" t="s">
        <v>4965</v>
      </c>
      <c r="C593" t="s">
        <v>4967</v>
      </c>
      <c r="D593">
        <v>700</v>
      </c>
      <c r="E593" t="s">
        <v>4970</v>
      </c>
      <c r="F593">
        <v>6.16</v>
      </c>
      <c r="K593" t="s">
        <v>5283</v>
      </c>
      <c r="L593" t="s">
        <v>5284</v>
      </c>
      <c r="M593" t="s">
        <v>6163</v>
      </c>
      <c r="N593">
        <v>9</v>
      </c>
      <c r="O593" t="s">
        <v>6241</v>
      </c>
      <c r="P593" t="s">
        <v>6709</v>
      </c>
      <c r="Q593">
        <v>2</v>
      </c>
      <c r="R593">
        <v>2</v>
      </c>
      <c r="S593">
        <v>5.86</v>
      </c>
      <c r="T593">
        <v>8.58</v>
      </c>
      <c r="U593">
        <v>456.71</v>
      </c>
      <c r="V593">
        <v>57.53</v>
      </c>
      <c r="W593">
        <v>7.23</v>
      </c>
      <c r="X593">
        <v>4.64</v>
      </c>
      <c r="Y593">
        <v>0</v>
      </c>
      <c r="Z593">
        <v>0</v>
      </c>
      <c r="AA593" t="s">
        <v>5529</v>
      </c>
      <c r="AB593">
        <v>1</v>
      </c>
      <c r="AC593">
        <v>1</v>
      </c>
      <c r="AD593">
        <v>2.809214285714286</v>
      </c>
      <c r="AE593" t="s">
        <v>6788</v>
      </c>
      <c r="AF593" t="s">
        <v>5534</v>
      </c>
      <c r="AI593">
        <v>0</v>
      </c>
      <c r="AJ593">
        <v>0</v>
      </c>
      <c r="AK593" t="s">
        <v>6842</v>
      </c>
      <c r="AL593" t="s">
        <v>6842</v>
      </c>
      <c r="AM593" t="s">
        <v>6856</v>
      </c>
    </row>
    <row r="594" spans="1:39">
      <c r="A594" t="s">
        <v>6037</v>
      </c>
      <c r="B594" t="s">
        <v>4965</v>
      </c>
      <c r="C594" t="s">
        <v>4967</v>
      </c>
      <c r="D594">
        <v>700</v>
      </c>
      <c r="E594" t="s">
        <v>4970</v>
      </c>
      <c r="F594">
        <v>6.16</v>
      </c>
      <c r="K594" t="s">
        <v>5283</v>
      </c>
      <c r="M594" t="s">
        <v>6121</v>
      </c>
      <c r="N594">
        <v>8</v>
      </c>
      <c r="O594" t="s">
        <v>6189</v>
      </c>
      <c r="P594" t="s">
        <v>6710</v>
      </c>
      <c r="Q594">
        <v>7</v>
      </c>
      <c r="R594">
        <v>3</v>
      </c>
      <c r="S594">
        <v>-1.74</v>
      </c>
      <c r="T594">
        <v>0.96</v>
      </c>
      <c r="U594">
        <v>530.55</v>
      </c>
      <c r="V594">
        <v>133.8</v>
      </c>
      <c r="W594">
        <v>1.49</v>
      </c>
      <c r="X594">
        <v>4.34</v>
      </c>
      <c r="Y594">
        <v>10.8</v>
      </c>
      <c r="Z594">
        <v>2</v>
      </c>
      <c r="AA594" t="s">
        <v>5529</v>
      </c>
      <c r="AB594">
        <v>1</v>
      </c>
      <c r="AC594">
        <v>7</v>
      </c>
      <c r="AD594">
        <v>2.166666666666667</v>
      </c>
      <c r="AF594" t="s">
        <v>5535</v>
      </c>
      <c r="AI594">
        <v>0</v>
      </c>
      <c r="AJ594">
        <v>0</v>
      </c>
      <c r="AK594" t="s">
        <v>6804</v>
      </c>
      <c r="AL594" t="s">
        <v>6804</v>
      </c>
      <c r="AM594" t="s">
        <v>6856</v>
      </c>
    </row>
    <row r="595" spans="1:39">
      <c r="A595" t="s">
        <v>6038</v>
      </c>
      <c r="B595" t="s">
        <v>4965</v>
      </c>
      <c r="C595" t="s">
        <v>4967</v>
      </c>
      <c r="D595">
        <v>700</v>
      </c>
      <c r="E595" t="s">
        <v>4970</v>
      </c>
      <c r="F595">
        <v>6.16</v>
      </c>
      <c r="K595" t="s">
        <v>5283</v>
      </c>
      <c r="L595" t="s">
        <v>5284</v>
      </c>
      <c r="M595" t="s">
        <v>6143</v>
      </c>
      <c r="N595">
        <v>9</v>
      </c>
      <c r="O595" t="s">
        <v>6217</v>
      </c>
      <c r="P595" t="s">
        <v>6711</v>
      </c>
      <c r="Q595">
        <v>5</v>
      </c>
      <c r="R595">
        <v>2</v>
      </c>
      <c r="S595">
        <v>0.8</v>
      </c>
      <c r="T595">
        <v>4.29</v>
      </c>
      <c r="U595">
        <v>368.51</v>
      </c>
      <c r="V595">
        <v>83.83</v>
      </c>
      <c r="W595">
        <v>4.77</v>
      </c>
      <c r="X595">
        <v>1.8</v>
      </c>
      <c r="Y595">
        <v>0</v>
      </c>
      <c r="Z595">
        <v>0</v>
      </c>
      <c r="AA595" t="s">
        <v>5529</v>
      </c>
      <c r="AB595">
        <v>0</v>
      </c>
      <c r="AC595">
        <v>16</v>
      </c>
      <c r="AD595">
        <v>4.794214285714286</v>
      </c>
      <c r="AF595" t="s">
        <v>5534</v>
      </c>
      <c r="AI595">
        <v>0</v>
      </c>
      <c r="AJ595">
        <v>0</v>
      </c>
      <c r="AK595" t="s">
        <v>6823</v>
      </c>
      <c r="AL595" t="s">
        <v>6823</v>
      </c>
      <c r="AM595" t="s">
        <v>6856</v>
      </c>
    </row>
    <row r="596" spans="1:39">
      <c r="A596" t="s">
        <v>6039</v>
      </c>
      <c r="B596" t="s">
        <v>4965</v>
      </c>
      <c r="C596" t="s">
        <v>4967</v>
      </c>
      <c r="D596">
        <v>700</v>
      </c>
      <c r="E596" t="s">
        <v>4970</v>
      </c>
      <c r="F596">
        <v>6.16</v>
      </c>
      <c r="K596" t="s">
        <v>5283</v>
      </c>
      <c r="M596" t="s">
        <v>6123</v>
      </c>
      <c r="N596">
        <v>8</v>
      </c>
      <c r="O596" t="s">
        <v>6190</v>
      </c>
      <c r="P596" t="s">
        <v>6712</v>
      </c>
      <c r="Q596">
        <v>6</v>
      </c>
      <c r="R596">
        <v>0</v>
      </c>
      <c r="S596">
        <v>7.74</v>
      </c>
      <c r="T596">
        <v>7.74</v>
      </c>
      <c r="U596">
        <v>491.39</v>
      </c>
      <c r="V596">
        <v>65.97</v>
      </c>
      <c r="W596">
        <v>6.3</v>
      </c>
      <c r="Y596">
        <v>0.3</v>
      </c>
      <c r="Z596">
        <v>5</v>
      </c>
      <c r="AA596" t="s">
        <v>5529</v>
      </c>
      <c r="AB596">
        <v>1</v>
      </c>
      <c r="AC596">
        <v>8</v>
      </c>
      <c r="AD596">
        <v>3.0615</v>
      </c>
      <c r="AF596" t="s">
        <v>6792</v>
      </c>
      <c r="AI596">
        <v>0</v>
      </c>
      <c r="AJ596">
        <v>0</v>
      </c>
      <c r="AK596" t="s">
        <v>6805</v>
      </c>
      <c r="AL596" t="s">
        <v>6805</v>
      </c>
      <c r="AM596" t="s">
        <v>6856</v>
      </c>
    </row>
    <row r="597" spans="1:39">
      <c r="A597" t="s">
        <v>6035</v>
      </c>
      <c r="B597" t="s">
        <v>4965</v>
      </c>
      <c r="C597" t="s">
        <v>4967</v>
      </c>
      <c r="D597">
        <v>700</v>
      </c>
      <c r="E597" t="s">
        <v>4970</v>
      </c>
      <c r="F597">
        <v>6.16</v>
      </c>
      <c r="K597" t="s">
        <v>5283</v>
      </c>
      <c r="M597" t="s">
        <v>6123</v>
      </c>
      <c r="N597">
        <v>8</v>
      </c>
      <c r="O597" t="s">
        <v>6190</v>
      </c>
      <c r="P597" t="s">
        <v>6708</v>
      </c>
      <c r="Q597">
        <v>2</v>
      </c>
      <c r="R597">
        <v>1</v>
      </c>
      <c r="S597">
        <v>7.41</v>
      </c>
      <c r="T597">
        <v>7.42</v>
      </c>
      <c r="U597">
        <v>358.51</v>
      </c>
      <c r="V597">
        <v>20.23</v>
      </c>
      <c r="W597">
        <v>7.28</v>
      </c>
      <c r="X597">
        <v>9.84</v>
      </c>
      <c r="Y597">
        <v>0</v>
      </c>
      <c r="Z597">
        <v>4</v>
      </c>
      <c r="AA597" t="s">
        <v>5529</v>
      </c>
      <c r="AB597">
        <v>1</v>
      </c>
      <c r="AC597">
        <v>5</v>
      </c>
      <c r="AD597">
        <v>2.844833333333333</v>
      </c>
      <c r="AF597" t="s">
        <v>6792</v>
      </c>
      <c r="AI597">
        <v>0</v>
      </c>
      <c r="AJ597">
        <v>0</v>
      </c>
      <c r="AK597" t="s">
        <v>6805</v>
      </c>
      <c r="AL597" t="s">
        <v>6805</v>
      </c>
      <c r="AM597" t="s">
        <v>6856</v>
      </c>
    </row>
    <row r="598" spans="1:39">
      <c r="A598" t="s">
        <v>6040</v>
      </c>
      <c r="B598" t="s">
        <v>4965</v>
      </c>
      <c r="C598" t="s">
        <v>4967</v>
      </c>
      <c r="D598">
        <v>700</v>
      </c>
      <c r="E598" t="s">
        <v>4970</v>
      </c>
      <c r="F598">
        <v>6.16</v>
      </c>
      <c r="K598" t="s">
        <v>5283</v>
      </c>
      <c r="M598" t="s">
        <v>6164</v>
      </c>
      <c r="N598">
        <v>8</v>
      </c>
      <c r="O598" t="s">
        <v>6242</v>
      </c>
      <c r="P598" t="s">
        <v>6713</v>
      </c>
      <c r="Q598">
        <v>8</v>
      </c>
      <c r="R598">
        <v>7</v>
      </c>
      <c r="S598">
        <v>-1.4</v>
      </c>
      <c r="T598">
        <v>4.34</v>
      </c>
      <c r="U598">
        <v>730.77</v>
      </c>
      <c r="V598">
        <v>251.52</v>
      </c>
      <c r="W598">
        <v>2.83</v>
      </c>
      <c r="X598">
        <v>3.75</v>
      </c>
      <c r="Y598">
        <v>0</v>
      </c>
      <c r="Z598">
        <v>3</v>
      </c>
      <c r="AA598" t="s">
        <v>5529</v>
      </c>
      <c r="AB598">
        <v>2</v>
      </c>
      <c r="AC598">
        <v>18</v>
      </c>
      <c r="AD598">
        <v>2.33</v>
      </c>
      <c r="AF598" t="s">
        <v>5534</v>
      </c>
      <c r="AI598">
        <v>0</v>
      </c>
      <c r="AJ598">
        <v>0</v>
      </c>
      <c r="AK598" t="s">
        <v>6843</v>
      </c>
      <c r="AL598" t="s">
        <v>6843</v>
      </c>
      <c r="AM598" t="s">
        <v>6856</v>
      </c>
    </row>
    <row r="599" spans="1:39">
      <c r="A599" t="s">
        <v>6041</v>
      </c>
      <c r="B599" t="s">
        <v>4965</v>
      </c>
      <c r="C599" t="s">
        <v>4967</v>
      </c>
      <c r="D599">
        <v>700</v>
      </c>
      <c r="E599" t="s">
        <v>4970</v>
      </c>
      <c r="F599">
        <v>6.16</v>
      </c>
      <c r="K599" t="s">
        <v>5283</v>
      </c>
      <c r="M599" t="s">
        <v>6164</v>
      </c>
      <c r="N599">
        <v>8</v>
      </c>
      <c r="O599" t="s">
        <v>6242</v>
      </c>
      <c r="P599" t="s">
        <v>6714</v>
      </c>
      <c r="Q599">
        <v>8</v>
      </c>
      <c r="R599">
        <v>7</v>
      </c>
      <c r="S599">
        <v>-0.34</v>
      </c>
      <c r="T599">
        <v>5.4</v>
      </c>
      <c r="U599">
        <v>748.76</v>
      </c>
      <c r="V599">
        <v>251.52</v>
      </c>
      <c r="W599">
        <v>2.84</v>
      </c>
      <c r="X599">
        <v>0.62</v>
      </c>
      <c r="Y599">
        <v>0</v>
      </c>
      <c r="Z599">
        <v>3</v>
      </c>
      <c r="AA599" t="s">
        <v>5529</v>
      </c>
      <c r="AB599">
        <v>2</v>
      </c>
      <c r="AC599">
        <v>18</v>
      </c>
      <c r="AD599">
        <v>2</v>
      </c>
      <c r="AF599" t="s">
        <v>5534</v>
      </c>
      <c r="AI599">
        <v>0</v>
      </c>
      <c r="AJ599">
        <v>0</v>
      </c>
      <c r="AK599" t="s">
        <v>6843</v>
      </c>
      <c r="AL599" t="s">
        <v>6843</v>
      </c>
      <c r="AM599" t="s">
        <v>6856</v>
      </c>
    </row>
    <row r="600" spans="1:39">
      <c r="A600" t="s">
        <v>6042</v>
      </c>
      <c r="B600" t="s">
        <v>4965</v>
      </c>
      <c r="C600" t="s">
        <v>4967</v>
      </c>
      <c r="D600">
        <v>700</v>
      </c>
      <c r="E600" t="s">
        <v>4970</v>
      </c>
      <c r="F600">
        <v>6.16</v>
      </c>
      <c r="K600" t="s">
        <v>5283</v>
      </c>
      <c r="L600" t="s">
        <v>5284</v>
      </c>
      <c r="M600" t="s">
        <v>6165</v>
      </c>
      <c r="N600">
        <v>9</v>
      </c>
      <c r="O600" t="s">
        <v>6243</v>
      </c>
      <c r="P600" t="s">
        <v>6715</v>
      </c>
      <c r="Q600">
        <v>4</v>
      </c>
      <c r="R600">
        <v>1</v>
      </c>
      <c r="S600">
        <v>0.44</v>
      </c>
      <c r="T600">
        <v>3.59</v>
      </c>
      <c r="U600">
        <v>266.26</v>
      </c>
      <c r="V600">
        <v>76.22</v>
      </c>
      <c r="W600">
        <v>3.1</v>
      </c>
      <c r="X600">
        <v>1.92</v>
      </c>
      <c r="Y600">
        <v>0</v>
      </c>
      <c r="Z600">
        <v>3</v>
      </c>
      <c r="AA600" t="s">
        <v>5529</v>
      </c>
      <c r="AB600">
        <v>0</v>
      </c>
      <c r="AC600">
        <v>3</v>
      </c>
      <c r="AD600">
        <v>5.538333333333333</v>
      </c>
      <c r="AF600" t="s">
        <v>5534</v>
      </c>
      <c r="AI600">
        <v>0</v>
      </c>
      <c r="AJ600">
        <v>0</v>
      </c>
      <c r="AK600" t="s">
        <v>6844</v>
      </c>
      <c r="AL600" t="s">
        <v>6844</v>
      </c>
      <c r="AM600" t="s">
        <v>6856</v>
      </c>
    </row>
    <row r="601" spans="1:39">
      <c r="A601" t="s">
        <v>6043</v>
      </c>
      <c r="B601" t="s">
        <v>4965</v>
      </c>
      <c r="C601" t="s">
        <v>4967</v>
      </c>
      <c r="D601">
        <v>710</v>
      </c>
      <c r="E601" t="s">
        <v>4970</v>
      </c>
      <c r="F601">
        <v>6.15</v>
      </c>
      <c r="K601" t="s">
        <v>5283</v>
      </c>
      <c r="L601" t="s">
        <v>5284</v>
      </c>
      <c r="M601" t="s">
        <v>6155</v>
      </c>
      <c r="N601">
        <v>9</v>
      </c>
      <c r="O601" t="s">
        <v>6231</v>
      </c>
      <c r="P601" t="s">
        <v>6716</v>
      </c>
      <c r="Q601">
        <v>6</v>
      </c>
      <c r="R601">
        <v>4</v>
      </c>
      <c r="S601">
        <v>8.25</v>
      </c>
      <c r="T601">
        <v>11.38</v>
      </c>
      <c r="U601">
        <v>755.3</v>
      </c>
      <c r="V601">
        <v>133.41</v>
      </c>
      <c r="W601">
        <v>9.51</v>
      </c>
      <c r="X601">
        <v>3</v>
      </c>
      <c r="Y601">
        <v>0</v>
      </c>
      <c r="Z601">
        <v>7</v>
      </c>
      <c r="AA601" t="s">
        <v>5529</v>
      </c>
      <c r="AB601">
        <v>2</v>
      </c>
      <c r="AC601">
        <v>14</v>
      </c>
      <c r="AD601">
        <v>1</v>
      </c>
      <c r="AF601" t="s">
        <v>5534</v>
      </c>
      <c r="AI601">
        <v>0</v>
      </c>
      <c r="AJ601">
        <v>0</v>
      </c>
      <c r="AK601" t="s">
        <v>6832</v>
      </c>
      <c r="AL601" t="s">
        <v>6832</v>
      </c>
      <c r="AM601" t="s">
        <v>6856</v>
      </c>
    </row>
    <row r="602" spans="1:39">
      <c r="A602" t="s">
        <v>6044</v>
      </c>
      <c r="B602" t="s">
        <v>4965</v>
      </c>
      <c r="C602" t="s">
        <v>4967</v>
      </c>
      <c r="D602">
        <v>720</v>
      </c>
      <c r="E602" t="s">
        <v>4970</v>
      </c>
      <c r="F602">
        <v>6.14</v>
      </c>
      <c r="K602" t="s">
        <v>5283</v>
      </c>
      <c r="M602" t="s">
        <v>6121</v>
      </c>
      <c r="N602">
        <v>8</v>
      </c>
      <c r="O602" t="s">
        <v>6205</v>
      </c>
      <c r="P602" t="s">
        <v>6717</v>
      </c>
      <c r="Q602">
        <v>2</v>
      </c>
      <c r="R602">
        <v>2</v>
      </c>
      <c r="S602">
        <v>10.94</v>
      </c>
      <c r="T602">
        <v>13.53</v>
      </c>
      <c r="U602">
        <v>596.98</v>
      </c>
      <c r="V602">
        <v>57.53</v>
      </c>
      <c r="W602">
        <v>11.13</v>
      </c>
      <c r="X602">
        <v>4.78</v>
      </c>
      <c r="Y602">
        <v>0</v>
      </c>
      <c r="Z602">
        <v>0</v>
      </c>
      <c r="AA602" t="s">
        <v>5529</v>
      </c>
      <c r="AB602">
        <v>2</v>
      </c>
      <c r="AC602">
        <v>11</v>
      </c>
      <c r="AD602">
        <v>2.5</v>
      </c>
      <c r="AF602" t="s">
        <v>5534</v>
      </c>
      <c r="AI602">
        <v>0</v>
      </c>
      <c r="AJ602">
        <v>0</v>
      </c>
      <c r="AK602" t="s">
        <v>6815</v>
      </c>
      <c r="AL602" t="s">
        <v>6815</v>
      </c>
      <c r="AM602" t="s">
        <v>6856</v>
      </c>
    </row>
    <row r="603" spans="1:39">
      <c r="A603" t="s">
        <v>6045</v>
      </c>
      <c r="B603" t="s">
        <v>4965</v>
      </c>
      <c r="C603" t="s">
        <v>4967</v>
      </c>
      <c r="D603">
        <v>720</v>
      </c>
      <c r="E603" t="s">
        <v>4970</v>
      </c>
      <c r="F603">
        <v>6.14</v>
      </c>
      <c r="K603" t="s">
        <v>5283</v>
      </c>
      <c r="L603" t="s">
        <v>5284</v>
      </c>
      <c r="M603" t="s">
        <v>5286</v>
      </c>
      <c r="N603">
        <v>9</v>
      </c>
      <c r="O603" t="s">
        <v>6206</v>
      </c>
      <c r="P603" t="s">
        <v>6718</v>
      </c>
      <c r="Q603">
        <v>4</v>
      </c>
      <c r="R603">
        <v>2</v>
      </c>
      <c r="S603">
        <v>9.890000000000001</v>
      </c>
      <c r="T603">
        <v>12.48</v>
      </c>
      <c r="U603">
        <v>640.99</v>
      </c>
      <c r="V603">
        <v>83.83</v>
      </c>
      <c r="W603">
        <v>10.29</v>
      </c>
      <c r="X603">
        <v>4.78</v>
      </c>
      <c r="Y603">
        <v>0</v>
      </c>
      <c r="Z603">
        <v>0</v>
      </c>
      <c r="AA603" t="s">
        <v>5529</v>
      </c>
      <c r="AB603">
        <v>2</v>
      </c>
      <c r="AC603">
        <v>12</v>
      </c>
      <c r="AD603">
        <v>2.5</v>
      </c>
      <c r="AF603" t="s">
        <v>5534</v>
      </c>
      <c r="AI603">
        <v>0</v>
      </c>
      <c r="AJ603">
        <v>0</v>
      </c>
      <c r="AK603" t="s">
        <v>6816</v>
      </c>
      <c r="AL603" t="s">
        <v>6816</v>
      </c>
      <c r="AM603" t="s">
        <v>6856</v>
      </c>
    </row>
    <row r="604" spans="1:39">
      <c r="A604" t="s">
        <v>6045</v>
      </c>
      <c r="B604" t="s">
        <v>4965</v>
      </c>
      <c r="C604" t="s">
        <v>4967</v>
      </c>
      <c r="D604">
        <v>720</v>
      </c>
      <c r="E604" t="s">
        <v>4970</v>
      </c>
      <c r="F604">
        <v>6.14</v>
      </c>
      <c r="K604" t="s">
        <v>5283</v>
      </c>
      <c r="L604" t="s">
        <v>5284</v>
      </c>
      <c r="M604" t="s">
        <v>5286</v>
      </c>
      <c r="N604">
        <v>9</v>
      </c>
      <c r="O604" t="s">
        <v>6206</v>
      </c>
      <c r="P604" t="s">
        <v>6718</v>
      </c>
      <c r="Q604">
        <v>4</v>
      </c>
      <c r="R604">
        <v>2</v>
      </c>
      <c r="S604">
        <v>9.890000000000001</v>
      </c>
      <c r="T604">
        <v>12.48</v>
      </c>
      <c r="U604">
        <v>640.99</v>
      </c>
      <c r="V604">
        <v>83.83</v>
      </c>
      <c r="W604">
        <v>10.29</v>
      </c>
      <c r="X604">
        <v>4.78</v>
      </c>
      <c r="Y604">
        <v>0</v>
      </c>
      <c r="Z604">
        <v>0</v>
      </c>
      <c r="AA604" t="s">
        <v>5529</v>
      </c>
      <c r="AB604">
        <v>2</v>
      </c>
      <c r="AC604">
        <v>12</v>
      </c>
      <c r="AD604">
        <v>2.5</v>
      </c>
      <c r="AF604" t="s">
        <v>5534</v>
      </c>
      <c r="AI604">
        <v>0</v>
      </c>
      <c r="AJ604">
        <v>0</v>
      </c>
      <c r="AK604" t="s">
        <v>6816</v>
      </c>
      <c r="AL604" t="s">
        <v>6816</v>
      </c>
      <c r="AM604" t="s">
        <v>6856</v>
      </c>
    </row>
    <row r="605" spans="1:39">
      <c r="A605" t="s">
        <v>6046</v>
      </c>
      <c r="B605" t="s">
        <v>4965</v>
      </c>
      <c r="C605" t="s">
        <v>4967</v>
      </c>
      <c r="D605">
        <v>720</v>
      </c>
      <c r="E605" t="s">
        <v>4970</v>
      </c>
      <c r="F605">
        <v>6.14</v>
      </c>
      <c r="K605" t="s">
        <v>5283</v>
      </c>
      <c r="L605" t="s">
        <v>5284</v>
      </c>
      <c r="M605" t="s">
        <v>6160</v>
      </c>
      <c r="N605">
        <v>9</v>
      </c>
      <c r="O605" t="s">
        <v>6237</v>
      </c>
      <c r="P605" t="s">
        <v>6719</v>
      </c>
      <c r="U605">
        <v>1457.38</v>
      </c>
      <c r="Y605">
        <v>0</v>
      </c>
      <c r="AI605">
        <v>0</v>
      </c>
      <c r="AJ605">
        <v>0</v>
      </c>
      <c r="AK605" t="s">
        <v>6838</v>
      </c>
      <c r="AL605" t="s">
        <v>6838</v>
      </c>
      <c r="AM605" t="s">
        <v>6856</v>
      </c>
    </row>
    <row r="606" spans="1:39">
      <c r="A606" t="s">
        <v>6036</v>
      </c>
      <c r="B606" t="s">
        <v>4965</v>
      </c>
      <c r="C606" t="s">
        <v>4967</v>
      </c>
      <c r="D606">
        <v>730</v>
      </c>
      <c r="E606" t="s">
        <v>4970</v>
      </c>
      <c r="F606">
        <v>6.14</v>
      </c>
      <c r="K606" t="s">
        <v>5283</v>
      </c>
      <c r="L606" t="s">
        <v>5284</v>
      </c>
      <c r="M606" t="s">
        <v>6166</v>
      </c>
      <c r="N606">
        <v>9</v>
      </c>
      <c r="O606" t="s">
        <v>6244</v>
      </c>
      <c r="P606" t="s">
        <v>6709</v>
      </c>
      <c r="Q606">
        <v>2</v>
      </c>
      <c r="R606">
        <v>2</v>
      </c>
      <c r="S606">
        <v>5.86</v>
      </c>
      <c r="T606">
        <v>8.58</v>
      </c>
      <c r="U606">
        <v>456.71</v>
      </c>
      <c r="V606">
        <v>57.53</v>
      </c>
      <c r="W606">
        <v>7.23</v>
      </c>
      <c r="X606">
        <v>4.64</v>
      </c>
      <c r="Y606">
        <v>0</v>
      </c>
      <c r="Z606">
        <v>0</v>
      </c>
      <c r="AA606" t="s">
        <v>5529</v>
      </c>
      <c r="AB606">
        <v>1</v>
      </c>
      <c r="AC606">
        <v>1</v>
      </c>
      <c r="AD606">
        <v>2.809214285714286</v>
      </c>
      <c r="AE606" t="s">
        <v>6788</v>
      </c>
      <c r="AF606" t="s">
        <v>5534</v>
      </c>
      <c r="AI606">
        <v>0</v>
      </c>
      <c r="AJ606">
        <v>0</v>
      </c>
      <c r="AK606" t="s">
        <v>6845</v>
      </c>
      <c r="AL606" t="s">
        <v>6845</v>
      </c>
      <c r="AM606" t="s">
        <v>6856</v>
      </c>
    </row>
    <row r="607" spans="1:39">
      <c r="A607" t="s">
        <v>6047</v>
      </c>
      <c r="B607" t="s">
        <v>4965</v>
      </c>
      <c r="C607" t="s">
        <v>4967</v>
      </c>
      <c r="D607">
        <v>740</v>
      </c>
      <c r="E607" t="s">
        <v>4970</v>
      </c>
      <c r="F607">
        <v>6.13</v>
      </c>
      <c r="K607" t="s">
        <v>5283</v>
      </c>
      <c r="M607" t="s">
        <v>6121</v>
      </c>
      <c r="N607">
        <v>8</v>
      </c>
      <c r="O607" t="s">
        <v>6205</v>
      </c>
      <c r="P607" t="s">
        <v>6720</v>
      </c>
      <c r="Q607">
        <v>3</v>
      </c>
      <c r="R607">
        <v>3</v>
      </c>
      <c r="S607">
        <v>6.17</v>
      </c>
      <c r="T607">
        <v>9.77</v>
      </c>
      <c r="U607">
        <v>660</v>
      </c>
      <c r="V607">
        <v>86.63</v>
      </c>
      <c r="W607">
        <v>9.52</v>
      </c>
      <c r="X607">
        <v>3.63</v>
      </c>
      <c r="Y607">
        <v>0</v>
      </c>
      <c r="Z607">
        <v>1</v>
      </c>
      <c r="AA607" t="s">
        <v>5529</v>
      </c>
      <c r="AB607">
        <v>2</v>
      </c>
      <c r="AC607">
        <v>9</v>
      </c>
      <c r="AD607">
        <v>2.166666666666667</v>
      </c>
      <c r="AF607" t="s">
        <v>5534</v>
      </c>
      <c r="AI607">
        <v>0</v>
      </c>
      <c r="AJ607">
        <v>0</v>
      </c>
      <c r="AK607" t="s">
        <v>6815</v>
      </c>
      <c r="AL607" t="s">
        <v>6815</v>
      </c>
      <c r="AM607" t="s">
        <v>6856</v>
      </c>
    </row>
    <row r="608" spans="1:39">
      <c r="A608" t="s">
        <v>6048</v>
      </c>
      <c r="B608" t="s">
        <v>4965</v>
      </c>
      <c r="C608" t="s">
        <v>4967</v>
      </c>
      <c r="D608">
        <v>740</v>
      </c>
      <c r="E608" t="s">
        <v>4970</v>
      </c>
      <c r="F608">
        <v>6.13</v>
      </c>
      <c r="K608" t="s">
        <v>5283</v>
      </c>
      <c r="M608" t="s">
        <v>6123</v>
      </c>
      <c r="N608">
        <v>8</v>
      </c>
      <c r="O608" t="s">
        <v>6190</v>
      </c>
      <c r="P608" t="s">
        <v>6721</v>
      </c>
      <c r="Q608">
        <v>3</v>
      </c>
      <c r="R608">
        <v>1</v>
      </c>
      <c r="S608">
        <v>5.79</v>
      </c>
      <c r="T608">
        <v>5.79</v>
      </c>
      <c r="U608">
        <v>390.44</v>
      </c>
      <c r="V608">
        <v>50.44</v>
      </c>
      <c r="W608">
        <v>6.7</v>
      </c>
      <c r="X608">
        <v>9.65</v>
      </c>
      <c r="Y608">
        <v>0</v>
      </c>
      <c r="Z608">
        <v>5</v>
      </c>
      <c r="AA608" t="s">
        <v>5529</v>
      </c>
      <c r="AB608">
        <v>1</v>
      </c>
      <c r="AC608">
        <v>4</v>
      </c>
      <c r="AD608">
        <v>3.615904761904762</v>
      </c>
      <c r="AF608" t="s">
        <v>6792</v>
      </c>
      <c r="AI608">
        <v>0</v>
      </c>
      <c r="AJ608">
        <v>0</v>
      </c>
      <c r="AK608" t="s">
        <v>6805</v>
      </c>
      <c r="AL608" t="s">
        <v>6805</v>
      </c>
      <c r="AM608" t="s">
        <v>6856</v>
      </c>
    </row>
    <row r="609" spans="1:39">
      <c r="A609" t="s">
        <v>6049</v>
      </c>
      <c r="B609" t="s">
        <v>4965</v>
      </c>
      <c r="C609" t="s">
        <v>4967</v>
      </c>
      <c r="D609">
        <v>740</v>
      </c>
      <c r="E609" t="s">
        <v>4970</v>
      </c>
      <c r="F609">
        <v>6.13</v>
      </c>
      <c r="K609" t="s">
        <v>5283</v>
      </c>
      <c r="M609" t="s">
        <v>6123</v>
      </c>
      <c r="N609">
        <v>8</v>
      </c>
      <c r="O609" t="s">
        <v>6190</v>
      </c>
      <c r="P609" t="s">
        <v>6722</v>
      </c>
      <c r="Q609">
        <v>2</v>
      </c>
      <c r="R609">
        <v>1</v>
      </c>
      <c r="S609">
        <v>7.37</v>
      </c>
      <c r="T609">
        <v>7.37</v>
      </c>
      <c r="U609">
        <v>342.44</v>
      </c>
      <c r="V609">
        <v>33.37</v>
      </c>
      <c r="W609">
        <v>6.82</v>
      </c>
      <c r="X609">
        <v>9.77</v>
      </c>
      <c r="Y609">
        <v>0</v>
      </c>
      <c r="Z609">
        <v>4</v>
      </c>
      <c r="AA609" t="s">
        <v>5529</v>
      </c>
      <c r="AB609">
        <v>1</v>
      </c>
      <c r="AC609">
        <v>5</v>
      </c>
      <c r="AD609">
        <v>3.501833333333333</v>
      </c>
      <c r="AF609" t="s">
        <v>6792</v>
      </c>
      <c r="AI609">
        <v>0</v>
      </c>
      <c r="AJ609">
        <v>0</v>
      </c>
      <c r="AK609" t="s">
        <v>6805</v>
      </c>
      <c r="AL609" t="s">
        <v>6805</v>
      </c>
      <c r="AM609" t="s">
        <v>6856</v>
      </c>
    </row>
    <row r="610" spans="1:39">
      <c r="A610" t="s">
        <v>6049</v>
      </c>
      <c r="B610" t="s">
        <v>4965</v>
      </c>
      <c r="C610" t="s">
        <v>4967</v>
      </c>
      <c r="D610">
        <v>740</v>
      </c>
      <c r="E610" t="s">
        <v>4970</v>
      </c>
      <c r="F610">
        <v>6.13</v>
      </c>
      <c r="K610" t="s">
        <v>5283</v>
      </c>
      <c r="L610" t="s">
        <v>5284</v>
      </c>
      <c r="M610" t="s">
        <v>5285</v>
      </c>
      <c r="N610">
        <v>9</v>
      </c>
      <c r="O610" t="s">
        <v>6245</v>
      </c>
      <c r="P610" t="s">
        <v>6722</v>
      </c>
      <c r="Q610">
        <v>2</v>
      </c>
      <c r="R610">
        <v>1</v>
      </c>
      <c r="S610">
        <v>7.37</v>
      </c>
      <c r="T610">
        <v>7.37</v>
      </c>
      <c r="U610">
        <v>342.44</v>
      </c>
      <c r="V610">
        <v>33.37</v>
      </c>
      <c r="W610">
        <v>6.82</v>
      </c>
      <c r="X610">
        <v>9.77</v>
      </c>
      <c r="Y610">
        <v>0</v>
      </c>
      <c r="Z610">
        <v>4</v>
      </c>
      <c r="AA610" t="s">
        <v>5529</v>
      </c>
      <c r="AB610">
        <v>1</v>
      </c>
      <c r="AC610">
        <v>5</v>
      </c>
      <c r="AD610">
        <v>3.501833333333333</v>
      </c>
      <c r="AF610" t="s">
        <v>6792</v>
      </c>
      <c r="AI610">
        <v>0</v>
      </c>
      <c r="AJ610">
        <v>0</v>
      </c>
      <c r="AK610" t="s">
        <v>6846</v>
      </c>
      <c r="AL610" t="s">
        <v>6846</v>
      </c>
      <c r="AM610" t="s">
        <v>6856</v>
      </c>
    </row>
    <row r="611" spans="1:39">
      <c r="A611" t="s">
        <v>6050</v>
      </c>
      <c r="B611" t="s">
        <v>4965</v>
      </c>
      <c r="C611" t="s">
        <v>4967</v>
      </c>
      <c r="D611">
        <v>740</v>
      </c>
      <c r="E611" t="s">
        <v>4970</v>
      </c>
      <c r="F611">
        <v>6.13</v>
      </c>
      <c r="K611" t="s">
        <v>5283</v>
      </c>
      <c r="M611" t="s">
        <v>6121</v>
      </c>
      <c r="N611">
        <v>8</v>
      </c>
      <c r="O611" t="s">
        <v>6193</v>
      </c>
      <c r="P611" t="s">
        <v>6723</v>
      </c>
      <c r="Q611">
        <v>7</v>
      </c>
      <c r="R611">
        <v>3</v>
      </c>
      <c r="S611">
        <v>2.03</v>
      </c>
      <c r="T611">
        <v>4</v>
      </c>
      <c r="U611">
        <v>571.61</v>
      </c>
      <c r="V611">
        <v>116.84</v>
      </c>
      <c r="W611">
        <v>5.48</v>
      </c>
      <c r="X611">
        <v>4.32</v>
      </c>
      <c r="Y611">
        <v>4.95</v>
      </c>
      <c r="Z611">
        <v>5</v>
      </c>
      <c r="AA611" t="s">
        <v>5529</v>
      </c>
      <c r="AB611">
        <v>2</v>
      </c>
      <c r="AC611">
        <v>6</v>
      </c>
      <c r="AD611">
        <v>2.757000000000001</v>
      </c>
      <c r="AF611" t="s">
        <v>5534</v>
      </c>
      <c r="AI611">
        <v>0</v>
      </c>
      <c r="AJ611">
        <v>0</v>
      </c>
      <c r="AK611" t="s">
        <v>6807</v>
      </c>
      <c r="AL611" t="s">
        <v>6807</v>
      </c>
      <c r="AM611" t="s">
        <v>6856</v>
      </c>
    </row>
    <row r="612" spans="1:39">
      <c r="A612" t="s">
        <v>6049</v>
      </c>
      <c r="B612" t="s">
        <v>4965</v>
      </c>
      <c r="C612" t="s">
        <v>4967</v>
      </c>
      <c r="D612">
        <v>741.3099999999999</v>
      </c>
      <c r="E612" t="s">
        <v>4970</v>
      </c>
      <c r="F612">
        <v>6.13</v>
      </c>
      <c r="K612" t="s">
        <v>5283</v>
      </c>
      <c r="L612" t="s">
        <v>5284</v>
      </c>
      <c r="M612" t="s">
        <v>6124</v>
      </c>
      <c r="N612">
        <v>9</v>
      </c>
      <c r="O612" t="s">
        <v>6191</v>
      </c>
      <c r="P612" t="s">
        <v>6722</v>
      </c>
      <c r="Q612">
        <v>2</v>
      </c>
      <c r="R612">
        <v>1</v>
      </c>
      <c r="S612">
        <v>7.37</v>
      </c>
      <c r="T612">
        <v>7.37</v>
      </c>
      <c r="U612">
        <v>342.44</v>
      </c>
      <c r="V612">
        <v>33.37</v>
      </c>
      <c r="W612">
        <v>6.82</v>
      </c>
      <c r="X612">
        <v>9.77</v>
      </c>
      <c r="Y612">
        <v>0</v>
      </c>
      <c r="Z612">
        <v>4</v>
      </c>
      <c r="AA612" t="s">
        <v>5529</v>
      </c>
      <c r="AB612">
        <v>1</v>
      </c>
      <c r="AC612">
        <v>5</v>
      </c>
      <c r="AD612">
        <v>3.501833333333333</v>
      </c>
      <c r="AF612" t="s">
        <v>6792</v>
      </c>
      <c r="AI612">
        <v>0</v>
      </c>
      <c r="AJ612">
        <v>0</v>
      </c>
      <c r="AK612" t="s">
        <v>6806</v>
      </c>
      <c r="AL612" t="s">
        <v>6806</v>
      </c>
      <c r="AM612" t="s">
        <v>6856</v>
      </c>
    </row>
    <row r="613" spans="1:39">
      <c r="A613" t="s">
        <v>6051</v>
      </c>
      <c r="B613" t="s">
        <v>4965</v>
      </c>
      <c r="C613" t="s">
        <v>4967</v>
      </c>
      <c r="D613">
        <v>756</v>
      </c>
      <c r="E613" t="s">
        <v>4970</v>
      </c>
      <c r="F613">
        <v>6.12</v>
      </c>
      <c r="K613" t="s">
        <v>5283</v>
      </c>
      <c r="L613" t="s">
        <v>5284</v>
      </c>
      <c r="M613" t="s">
        <v>6138</v>
      </c>
      <c r="N613">
        <v>9</v>
      </c>
      <c r="O613" t="s">
        <v>6211</v>
      </c>
      <c r="P613" t="s">
        <v>6724</v>
      </c>
      <c r="Q613">
        <v>5</v>
      </c>
      <c r="R613">
        <v>3</v>
      </c>
      <c r="S613">
        <v>1.92</v>
      </c>
      <c r="T613">
        <v>1.95</v>
      </c>
      <c r="U613">
        <v>421.52</v>
      </c>
      <c r="V613">
        <v>105.76</v>
      </c>
      <c r="W613">
        <v>2.85</v>
      </c>
      <c r="X613">
        <v>8.640000000000001</v>
      </c>
      <c r="Y613">
        <v>0</v>
      </c>
      <c r="Z613">
        <v>2</v>
      </c>
      <c r="AA613" t="s">
        <v>5529</v>
      </c>
      <c r="AB613">
        <v>0</v>
      </c>
      <c r="AC613">
        <v>10</v>
      </c>
      <c r="AD613">
        <v>4.201904761904762</v>
      </c>
      <c r="AF613" t="s">
        <v>6792</v>
      </c>
      <c r="AI613">
        <v>0</v>
      </c>
      <c r="AJ613">
        <v>0</v>
      </c>
      <c r="AK613" t="s">
        <v>5538</v>
      </c>
      <c r="AL613" t="s">
        <v>5538</v>
      </c>
      <c r="AM613" t="s">
        <v>6856</v>
      </c>
    </row>
    <row r="614" spans="1:39">
      <c r="A614" t="s">
        <v>6052</v>
      </c>
      <c r="B614" t="s">
        <v>4965</v>
      </c>
      <c r="C614" t="s">
        <v>4967</v>
      </c>
      <c r="D614">
        <v>770</v>
      </c>
      <c r="E614" t="s">
        <v>4970</v>
      </c>
      <c r="F614">
        <v>6.11</v>
      </c>
      <c r="K614" t="s">
        <v>5283</v>
      </c>
      <c r="L614" t="s">
        <v>5284</v>
      </c>
      <c r="M614" t="s">
        <v>5298</v>
      </c>
      <c r="N614">
        <v>9</v>
      </c>
      <c r="O614" t="s">
        <v>6192</v>
      </c>
      <c r="P614" t="s">
        <v>6725</v>
      </c>
      <c r="Q614">
        <v>6</v>
      </c>
      <c r="R614">
        <v>3</v>
      </c>
      <c r="S614">
        <v>-3.45</v>
      </c>
      <c r="T614">
        <v>2.22</v>
      </c>
      <c r="U614">
        <v>583.5</v>
      </c>
      <c r="V614">
        <v>158.51</v>
      </c>
      <c r="W614">
        <v>3.97</v>
      </c>
      <c r="X614">
        <v>1.05</v>
      </c>
      <c r="Y614">
        <v>0</v>
      </c>
      <c r="Z614">
        <v>3</v>
      </c>
      <c r="AA614" t="s">
        <v>5529</v>
      </c>
      <c r="AB614">
        <v>1</v>
      </c>
      <c r="AC614">
        <v>12</v>
      </c>
      <c r="AD614">
        <v>3.166666666666667</v>
      </c>
      <c r="AF614" t="s">
        <v>5534</v>
      </c>
      <c r="AI614">
        <v>0</v>
      </c>
      <c r="AJ614">
        <v>0</v>
      </c>
      <c r="AK614" t="s">
        <v>5552</v>
      </c>
      <c r="AL614" t="s">
        <v>5552</v>
      </c>
      <c r="AM614" t="s">
        <v>6856</v>
      </c>
    </row>
    <row r="615" spans="1:39">
      <c r="A615" t="s">
        <v>6053</v>
      </c>
      <c r="B615" t="s">
        <v>4965</v>
      </c>
      <c r="C615" t="s">
        <v>4967</v>
      </c>
      <c r="D615">
        <v>770</v>
      </c>
      <c r="E615" t="s">
        <v>4970</v>
      </c>
      <c r="F615">
        <v>6.11</v>
      </c>
      <c r="K615" t="s">
        <v>5283</v>
      </c>
      <c r="M615" t="s">
        <v>6151</v>
      </c>
      <c r="N615">
        <v>8</v>
      </c>
      <c r="O615" t="s">
        <v>6246</v>
      </c>
      <c r="P615" t="s">
        <v>6726</v>
      </c>
      <c r="Q615">
        <v>11</v>
      </c>
      <c r="R615">
        <v>2</v>
      </c>
      <c r="S615">
        <v>6.71</v>
      </c>
      <c r="T615">
        <v>9.81</v>
      </c>
      <c r="U615">
        <v>809.8200000000001</v>
      </c>
      <c r="V615">
        <v>172.99</v>
      </c>
      <c r="W615">
        <v>7.1</v>
      </c>
      <c r="X615">
        <v>3.49</v>
      </c>
      <c r="Y615">
        <v>0</v>
      </c>
      <c r="Z615">
        <v>6</v>
      </c>
      <c r="AA615" t="s">
        <v>5529</v>
      </c>
      <c r="AB615">
        <v>3</v>
      </c>
      <c r="AC615">
        <v>13</v>
      </c>
      <c r="AD615">
        <v>1.5</v>
      </c>
      <c r="AF615" t="s">
        <v>5534</v>
      </c>
      <c r="AI615">
        <v>0</v>
      </c>
      <c r="AJ615">
        <v>0</v>
      </c>
      <c r="AK615" t="s">
        <v>6847</v>
      </c>
      <c r="AL615" t="s">
        <v>6847</v>
      </c>
      <c r="AM615" t="s">
        <v>6856</v>
      </c>
    </row>
    <row r="616" spans="1:39">
      <c r="A616" t="s">
        <v>6054</v>
      </c>
      <c r="B616" t="s">
        <v>4965</v>
      </c>
      <c r="C616" t="s">
        <v>4967</v>
      </c>
      <c r="D616">
        <v>770</v>
      </c>
      <c r="E616" t="s">
        <v>4970</v>
      </c>
      <c r="F616">
        <v>6.11</v>
      </c>
      <c r="K616" t="s">
        <v>5283</v>
      </c>
      <c r="L616" t="s">
        <v>5284</v>
      </c>
      <c r="M616" t="s">
        <v>6155</v>
      </c>
      <c r="N616">
        <v>9</v>
      </c>
      <c r="O616" t="s">
        <v>6231</v>
      </c>
      <c r="P616" t="s">
        <v>6727</v>
      </c>
      <c r="Q616">
        <v>6</v>
      </c>
      <c r="R616">
        <v>4</v>
      </c>
      <c r="S616">
        <v>5.64</v>
      </c>
      <c r="T616">
        <v>8.66</v>
      </c>
      <c r="U616">
        <v>738.84</v>
      </c>
      <c r="V616">
        <v>133.41</v>
      </c>
      <c r="W616">
        <v>8.99</v>
      </c>
      <c r="X616">
        <v>3.79</v>
      </c>
      <c r="Y616">
        <v>0</v>
      </c>
      <c r="Z616">
        <v>7</v>
      </c>
      <c r="AA616" t="s">
        <v>5529</v>
      </c>
      <c r="AB616">
        <v>2</v>
      </c>
      <c r="AC616">
        <v>14</v>
      </c>
      <c r="AD616">
        <v>1</v>
      </c>
      <c r="AF616" t="s">
        <v>5534</v>
      </c>
      <c r="AI616">
        <v>0</v>
      </c>
      <c r="AJ616">
        <v>0</v>
      </c>
      <c r="AK616" t="s">
        <v>6832</v>
      </c>
      <c r="AL616" t="s">
        <v>6832</v>
      </c>
      <c r="AM616" t="s">
        <v>6856</v>
      </c>
    </row>
    <row r="617" spans="1:39">
      <c r="A617" t="s">
        <v>6055</v>
      </c>
      <c r="B617" t="s">
        <v>4965</v>
      </c>
      <c r="C617" t="s">
        <v>4967</v>
      </c>
      <c r="D617">
        <v>780</v>
      </c>
      <c r="E617" t="s">
        <v>4970</v>
      </c>
      <c r="F617">
        <v>6.11</v>
      </c>
      <c r="K617" t="s">
        <v>5283</v>
      </c>
      <c r="L617" t="s">
        <v>5284</v>
      </c>
      <c r="M617" t="s">
        <v>6167</v>
      </c>
      <c r="N617">
        <v>9</v>
      </c>
      <c r="O617" t="s">
        <v>6247</v>
      </c>
      <c r="P617" t="s">
        <v>6728</v>
      </c>
      <c r="U617">
        <v>1090.27</v>
      </c>
      <c r="Y617">
        <v>0</v>
      </c>
      <c r="AI617">
        <v>0</v>
      </c>
      <c r="AJ617">
        <v>0</v>
      </c>
      <c r="AK617" t="s">
        <v>6848</v>
      </c>
      <c r="AL617" t="s">
        <v>6848</v>
      </c>
      <c r="AM617" t="s">
        <v>6856</v>
      </c>
    </row>
    <row r="618" spans="1:39">
      <c r="A618" t="s">
        <v>6056</v>
      </c>
      <c r="B618" t="s">
        <v>4965</v>
      </c>
      <c r="C618" t="s">
        <v>4967</v>
      </c>
      <c r="D618">
        <v>780</v>
      </c>
      <c r="E618" t="s">
        <v>4970</v>
      </c>
      <c r="F618">
        <v>6.11</v>
      </c>
      <c r="K618" t="s">
        <v>5283</v>
      </c>
      <c r="M618" t="s">
        <v>6121</v>
      </c>
      <c r="N618">
        <v>8</v>
      </c>
      <c r="O618" t="s">
        <v>6205</v>
      </c>
      <c r="P618" t="s">
        <v>6729</v>
      </c>
      <c r="Q618">
        <v>2</v>
      </c>
      <c r="R618">
        <v>2</v>
      </c>
      <c r="S618">
        <v>9.92</v>
      </c>
      <c r="T618">
        <v>12.51</v>
      </c>
      <c r="U618">
        <v>568.9299999999999</v>
      </c>
      <c r="V618">
        <v>57.53</v>
      </c>
      <c r="W618">
        <v>10.35</v>
      </c>
      <c r="X618">
        <v>4.78</v>
      </c>
      <c r="Y618">
        <v>0</v>
      </c>
      <c r="Z618">
        <v>0</v>
      </c>
      <c r="AA618" t="s">
        <v>5529</v>
      </c>
      <c r="AB618">
        <v>2</v>
      </c>
      <c r="AC618">
        <v>9</v>
      </c>
      <c r="AD618">
        <v>2.5</v>
      </c>
      <c r="AF618" t="s">
        <v>5534</v>
      </c>
      <c r="AI618">
        <v>0</v>
      </c>
      <c r="AJ618">
        <v>0</v>
      </c>
      <c r="AK618" t="s">
        <v>6815</v>
      </c>
      <c r="AL618" t="s">
        <v>6815</v>
      </c>
      <c r="AM618" t="s">
        <v>6856</v>
      </c>
    </row>
    <row r="619" spans="1:39">
      <c r="A619" t="s">
        <v>6057</v>
      </c>
      <c r="B619" t="s">
        <v>4965</v>
      </c>
      <c r="C619" t="s">
        <v>4967</v>
      </c>
      <c r="D619">
        <v>780</v>
      </c>
      <c r="E619" t="s">
        <v>4970</v>
      </c>
      <c r="F619">
        <v>6.11</v>
      </c>
      <c r="K619" t="s">
        <v>5283</v>
      </c>
      <c r="L619" t="s">
        <v>5284</v>
      </c>
      <c r="M619" t="s">
        <v>5286</v>
      </c>
      <c r="N619">
        <v>9</v>
      </c>
      <c r="O619" t="s">
        <v>6206</v>
      </c>
      <c r="P619" t="s">
        <v>6730</v>
      </c>
      <c r="Q619">
        <v>4</v>
      </c>
      <c r="R619">
        <v>2</v>
      </c>
      <c r="S619">
        <v>8.859999999999999</v>
      </c>
      <c r="T619">
        <v>11.46</v>
      </c>
      <c r="U619">
        <v>612.9400000000001</v>
      </c>
      <c r="V619">
        <v>83.83</v>
      </c>
      <c r="W619">
        <v>9.51</v>
      </c>
      <c r="X619">
        <v>4.78</v>
      </c>
      <c r="Y619">
        <v>0</v>
      </c>
      <c r="Z619">
        <v>0</v>
      </c>
      <c r="AA619" t="s">
        <v>5529</v>
      </c>
      <c r="AB619">
        <v>2</v>
      </c>
      <c r="AC619">
        <v>10</v>
      </c>
      <c r="AD619">
        <v>2.5</v>
      </c>
      <c r="AF619" t="s">
        <v>5534</v>
      </c>
      <c r="AI619">
        <v>0</v>
      </c>
      <c r="AJ619">
        <v>0</v>
      </c>
      <c r="AK619" t="s">
        <v>6816</v>
      </c>
      <c r="AL619" t="s">
        <v>6816</v>
      </c>
      <c r="AM619" t="s">
        <v>6856</v>
      </c>
    </row>
    <row r="620" spans="1:39">
      <c r="A620" t="s">
        <v>6057</v>
      </c>
      <c r="B620" t="s">
        <v>4965</v>
      </c>
      <c r="C620" t="s">
        <v>4967</v>
      </c>
      <c r="D620">
        <v>780</v>
      </c>
      <c r="E620" t="s">
        <v>4970</v>
      </c>
      <c r="F620">
        <v>6.11</v>
      </c>
      <c r="K620" t="s">
        <v>5283</v>
      </c>
      <c r="L620" t="s">
        <v>5284</v>
      </c>
      <c r="M620" t="s">
        <v>5286</v>
      </c>
      <c r="N620">
        <v>9</v>
      </c>
      <c r="O620" t="s">
        <v>6206</v>
      </c>
      <c r="P620" t="s">
        <v>6730</v>
      </c>
      <c r="Q620">
        <v>4</v>
      </c>
      <c r="R620">
        <v>2</v>
      </c>
      <c r="S620">
        <v>8.859999999999999</v>
      </c>
      <c r="T620">
        <v>11.46</v>
      </c>
      <c r="U620">
        <v>612.9400000000001</v>
      </c>
      <c r="V620">
        <v>83.83</v>
      </c>
      <c r="W620">
        <v>9.51</v>
      </c>
      <c r="X620">
        <v>4.78</v>
      </c>
      <c r="Y620">
        <v>0</v>
      </c>
      <c r="Z620">
        <v>0</v>
      </c>
      <c r="AA620" t="s">
        <v>5529</v>
      </c>
      <c r="AB620">
        <v>2</v>
      </c>
      <c r="AC620">
        <v>10</v>
      </c>
      <c r="AD620">
        <v>2.5</v>
      </c>
      <c r="AF620" t="s">
        <v>5534</v>
      </c>
      <c r="AI620">
        <v>0</v>
      </c>
      <c r="AJ620">
        <v>0</v>
      </c>
      <c r="AK620" t="s">
        <v>6816</v>
      </c>
      <c r="AL620" t="s">
        <v>6816</v>
      </c>
      <c r="AM620" t="s">
        <v>6856</v>
      </c>
    </row>
    <row r="621" spans="1:39">
      <c r="A621" t="s">
        <v>6058</v>
      </c>
      <c r="B621" t="s">
        <v>4965</v>
      </c>
      <c r="C621" t="s">
        <v>4967</v>
      </c>
      <c r="D621">
        <v>800</v>
      </c>
      <c r="E621" t="s">
        <v>4970</v>
      </c>
      <c r="F621">
        <v>6.1</v>
      </c>
      <c r="K621" t="s">
        <v>5283</v>
      </c>
      <c r="L621" t="s">
        <v>5284</v>
      </c>
      <c r="M621" t="s">
        <v>6134</v>
      </c>
      <c r="N621">
        <v>9</v>
      </c>
      <c r="O621" t="s">
        <v>6204</v>
      </c>
      <c r="P621" t="s">
        <v>6731</v>
      </c>
      <c r="Q621">
        <v>6</v>
      </c>
      <c r="R621">
        <v>1</v>
      </c>
      <c r="S621">
        <v>-0.98</v>
      </c>
      <c r="T621">
        <v>2.67</v>
      </c>
      <c r="U621">
        <v>403.39</v>
      </c>
      <c r="V621">
        <v>98.86</v>
      </c>
      <c r="W621">
        <v>4.15</v>
      </c>
      <c r="X621">
        <v>3.06</v>
      </c>
      <c r="Y621">
        <v>0</v>
      </c>
      <c r="Z621">
        <v>2</v>
      </c>
      <c r="AA621" t="s">
        <v>5529</v>
      </c>
      <c r="AB621">
        <v>0</v>
      </c>
      <c r="AC621">
        <v>7</v>
      </c>
      <c r="AD621">
        <v>5.228071428571428</v>
      </c>
      <c r="AF621" t="s">
        <v>5534</v>
      </c>
      <c r="AI621">
        <v>0</v>
      </c>
      <c r="AJ621">
        <v>0</v>
      </c>
      <c r="AK621" t="s">
        <v>6814</v>
      </c>
      <c r="AL621" t="s">
        <v>6814</v>
      </c>
      <c r="AM621" t="s">
        <v>6856</v>
      </c>
    </row>
    <row r="622" spans="1:39">
      <c r="A622" t="s">
        <v>6059</v>
      </c>
      <c r="B622" t="s">
        <v>4965</v>
      </c>
      <c r="C622" t="s">
        <v>4967</v>
      </c>
      <c r="D622">
        <v>800</v>
      </c>
      <c r="E622" t="s">
        <v>4970</v>
      </c>
      <c r="F622">
        <v>6.1</v>
      </c>
      <c r="K622" t="s">
        <v>5283</v>
      </c>
      <c r="M622" t="s">
        <v>6126</v>
      </c>
      <c r="N622">
        <v>8</v>
      </c>
      <c r="O622" t="s">
        <v>6195</v>
      </c>
      <c r="P622" t="s">
        <v>6732</v>
      </c>
      <c r="Q622">
        <v>3</v>
      </c>
      <c r="R622">
        <v>3</v>
      </c>
      <c r="S622">
        <v>-0.68</v>
      </c>
      <c r="T622">
        <v>4.73</v>
      </c>
      <c r="U622">
        <v>550.49</v>
      </c>
      <c r="V622">
        <v>111.9</v>
      </c>
      <c r="W622">
        <v>6.22</v>
      </c>
      <c r="X622">
        <v>1.07</v>
      </c>
      <c r="Y622">
        <v>0</v>
      </c>
      <c r="Z622">
        <v>4</v>
      </c>
      <c r="AA622" t="s">
        <v>5529</v>
      </c>
      <c r="AB622">
        <v>2</v>
      </c>
      <c r="AC622">
        <v>10</v>
      </c>
      <c r="AD622">
        <v>2.571666666666666</v>
      </c>
      <c r="AF622" t="s">
        <v>5534</v>
      </c>
      <c r="AI622">
        <v>0</v>
      </c>
      <c r="AJ622">
        <v>0</v>
      </c>
      <c r="AK622" t="s">
        <v>6808</v>
      </c>
      <c r="AL622" t="s">
        <v>6808</v>
      </c>
      <c r="AM622" t="s">
        <v>6856</v>
      </c>
    </row>
    <row r="623" spans="1:39">
      <c r="A623" t="s">
        <v>6060</v>
      </c>
      <c r="B623" t="s">
        <v>4965</v>
      </c>
      <c r="C623" t="s">
        <v>4967</v>
      </c>
      <c r="D623">
        <v>800</v>
      </c>
      <c r="E623" t="s">
        <v>4970</v>
      </c>
      <c r="F623">
        <v>6.1</v>
      </c>
      <c r="K623" t="s">
        <v>5283</v>
      </c>
      <c r="M623" t="s">
        <v>6121</v>
      </c>
      <c r="N623">
        <v>8</v>
      </c>
      <c r="O623" t="s">
        <v>6189</v>
      </c>
      <c r="P623" t="s">
        <v>6733</v>
      </c>
      <c r="Q623">
        <v>10</v>
      </c>
      <c r="R623">
        <v>3</v>
      </c>
      <c r="S623">
        <v>-1.51</v>
      </c>
      <c r="T623">
        <v>1.08</v>
      </c>
      <c r="U623">
        <v>678.79</v>
      </c>
      <c r="V623">
        <v>177.17</v>
      </c>
      <c r="W623">
        <v>1.77</v>
      </c>
      <c r="X623">
        <v>4.33</v>
      </c>
      <c r="Y623">
        <v>10.16</v>
      </c>
      <c r="Z623">
        <v>3</v>
      </c>
      <c r="AA623" t="s">
        <v>5529</v>
      </c>
      <c r="AB623">
        <v>1</v>
      </c>
      <c r="AC623">
        <v>11</v>
      </c>
      <c r="AD623">
        <v>2.166666666666667</v>
      </c>
      <c r="AF623" t="s">
        <v>5535</v>
      </c>
      <c r="AI623">
        <v>0</v>
      </c>
      <c r="AJ623">
        <v>0</v>
      </c>
      <c r="AK623" t="s">
        <v>6804</v>
      </c>
      <c r="AL623" t="s">
        <v>6804</v>
      </c>
      <c r="AM623" t="s">
        <v>6856</v>
      </c>
    </row>
    <row r="624" spans="1:39">
      <c r="A624" t="s">
        <v>6061</v>
      </c>
      <c r="B624" t="s">
        <v>4965</v>
      </c>
      <c r="C624" t="s">
        <v>4967</v>
      </c>
      <c r="D624">
        <v>800</v>
      </c>
      <c r="E624" t="s">
        <v>4970</v>
      </c>
      <c r="F624">
        <v>6.1</v>
      </c>
      <c r="K624" t="s">
        <v>5283</v>
      </c>
      <c r="M624" t="s">
        <v>6123</v>
      </c>
      <c r="N624">
        <v>8</v>
      </c>
      <c r="O624" t="s">
        <v>6190</v>
      </c>
      <c r="P624" t="s">
        <v>6734</v>
      </c>
      <c r="Q624">
        <v>4</v>
      </c>
      <c r="R624">
        <v>1</v>
      </c>
      <c r="S624">
        <v>1.27</v>
      </c>
      <c r="T624">
        <v>4.91</v>
      </c>
      <c r="U624">
        <v>453.42</v>
      </c>
      <c r="V624">
        <v>72.56</v>
      </c>
      <c r="W624">
        <v>6.47</v>
      </c>
      <c r="X624">
        <v>3.11</v>
      </c>
      <c r="Y624">
        <v>0</v>
      </c>
      <c r="Z624">
        <v>4</v>
      </c>
      <c r="AA624" t="s">
        <v>5529</v>
      </c>
      <c r="AB624">
        <v>1</v>
      </c>
      <c r="AC624">
        <v>6</v>
      </c>
      <c r="AD624">
        <v>4.211047619047619</v>
      </c>
      <c r="AF624" t="s">
        <v>5534</v>
      </c>
      <c r="AI624">
        <v>0</v>
      </c>
      <c r="AJ624">
        <v>0</v>
      </c>
      <c r="AK624" t="s">
        <v>6805</v>
      </c>
      <c r="AL624" t="s">
        <v>6805</v>
      </c>
      <c r="AM624" t="s">
        <v>6856</v>
      </c>
    </row>
    <row r="625" spans="1:39">
      <c r="A625" t="s">
        <v>6062</v>
      </c>
      <c r="B625" t="s">
        <v>4965</v>
      </c>
      <c r="C625" t="s">
        <v>4967</v>
      </c>
      <c r="D625">
        <v>800</v>
      </c>
      <c r="E625" t="s">
        <v>4970</v>
      </c>
      <c r="F625">
        <v>6.1</v>
      </c>
      <c r="K625" t="s">
        <v>5283</v>
      </c>
      <c r="M625" t="s">
        <v>6164</v>
      </c>
      <c r="N625">
        <v>8</v>
      </c>
      <c r="O625" t="s">
        <v>6242</v>
      </c>
      <c r="P625" t="s">
        <v>6735</v>
      </c>
      <c r="Q625">
        <v>8</v>
      </c>
      <c r="R625">
        <v>7</v>
      </c>
      <c r="S625">
        <v>-1.44</v>
      </c>
      <c r="T625">
        <v>4.29</v>
      </c>
      <c r="U625">
        <v>730.77</v>
      </c>
      <c r="V625">
        <v>251.52</v>
      </c>
      <c r="W625">
        <v>2.76</v>
      </c>
      <c r="X625">
        <v>2.79</v>
      </c>
      <c r="Y625">
        <v>0</v>
      </c>
      <c r="Z625">
        <v>3</v>
      </c>
      <c r="AA625" t="s">
        <v>5529</v>
      </c>
      <c r="AB625">
        <v>2</v>
      </c>
      <c r="AC625">
        <v>18</v>
      </c>
      <c r="AD625">
        <v>2.355</v>
      </c>
      <c r="AF625" t="s">
        <v>5534</v>
      </c>
      <c r="AI625">
        <v>0</v>
      </c>
      <c r="AJ625">
        <v>0</v>
      </c>
      <c r="AK625" t="s">
        <v>6843</v>
      </c>
      <c r="AL625" t="s">
        <v>6843</v>
      </c>
      <c r="AM625" t="s">
        <v>6856</v>
      </c>
    </row>
    <row r="626" spans="1:39">
      <c r="A626" t="s">
        <v>6063</v>
      </c>
      <c r="B626" t="s">
        <v>4965</v>
      </c>
      <c r="C626" t="s">
        <v>4967</v>
      </c>
      <c r="D626">
        <v>800</v>
      </c>
      <c r="E626" t="s">
        <v>4970</v>
      </c>
      <c r="F626">
        <v>6.1</v>
      </c>
      <c r="K626" t="s">
        <v>5283</v>
      </c>
      <c r="L626" t="s">
        <v>5284</v>
      </c>
      <c r="M626" t="s">
        <v>6143</v>
      </c>
      <c r="N626">
        <v>9</v>
      </c>
      <c r="O626" t="s">
        <v>6217</v>
      </c>
      <c r="P626" t="s">
        <v>6736</v>
      </c>
      <c r="Q626">
        <v>5</v>
      </c>
      <c r="R626">
        <v>1</v>
      </c>
      <c r="S626">
        <v>3.67</v>
      </c>
      <c r="T626">
        <v>6.47</v>
      </c>
      <c r="U626">
        <v>396.57</v>
      </c>
      <c r="V626">
        <v>72.83</v>
      </c>
      <c r="W626">
        <v>6.51</v>
      </c>
      <c r="X626">
        <v>4.5</v>
      </c>
      <c r="Y626">
        <v>0</v>
      </c>
      <c r="Z626">
        <v>0</v>
      </c>
      <c r="AA626" t="s">
        <v>5529</v>
      </c>
      <c r="AB626">
        <v>1</v>
      </c>
      <c r="AC626">
        <v>16</v>
      </c>
      <c r="AD626">
        <v>3.737119047619048</v>
      </c>
      <c r="AF626" t="s">
        <v>5534</v>
      </c>
      <c r="AI626">
        <v>0</v>
      </c>
      <c r="AJ626">
        <v>0</v>
      </c>
      <c r="AK626" t="s">
        <v>6823</v>
      </c>
      <c r="AL626" t="s">
        <v>6823</v>
      </c>
      <c r="AM626" t="s">
        <v>6856</v>
      </c>
    </row>
    <row r="627" spans="1:39">
      <c r="A627" t="s">
        <v>6064</v>
      </c>
      <c r="B627" t="s">
        <v>4965</v>
      </c>
      <c r="C627" t="s">
        <v>4967</v>
      </c>
      <c r="D627">
        <v>800</v>
      </c>
      <c r="E627" t="s">
        <v>4970</v>
      </c>
      <c r="F627">
        <v>6.1</v>
      </c>
      <c r="K627" t="s">
        <v>5283</v>
      </c>
      <c r="L627" t="s">
        <v>5284</v>
      </c>
      <c r="M627" t="s">
        <v>6143</v>
      </c>
      <c r="N627">
        <v>9</v>
      </c>
      <c r="O627" t="s">
        <v>6217</v>
      </c>
      <c r="P627" t="s">
        <v>6737</v>
      </c>
      <c r="Q627">
        <v>5</v>
      </c>
      <c r="R627">
        <v>1</v>
      </c>
      <c r="S627">
        <v>3.69</v>
      </c>
      <c r="T627">
        <v>6.5</v>
      </c>
      <c r="U627">
        <v>408.58</v>
      </c>
      <c r="V627">
        <v>72.83</v>
      </c>
      <c r="W627">
        <v>6.65</v>
      </c>
      <c r="X627">
        <v>4.5</v>
      </c>
      <c r="Y627">
        <v>0</v>
      </c>
      <c r="Z627">
        <v>0</v>
      </c>
      <c r="AA627" t="s">
        <v>5529</v>
      </c>
      <c r="AB627">
        <v>1</v>
      </c>
      <c r="AC627">
        <v>15</v>
      </c>
      <c r="AD627">
        <v>3.641333333333334</v>
      </c>
      <c r="AF627" t="s">
        <v>5534</v>
      </c>
      <c r="AI627">
        <v>0</v>
      </c>
      <c r="AJ627">
        <v>0</v>
      </c>
      <c r="AK627" t="s">
        <v>6823</v>
      </c>
      <c r="AL627" t="s">
        <v>6823</v>
      </c>
      <c r="AM627" t="s">
        <v>6856</v>
      </c>
    </row>
    <row r="628" spans="1:39">
      <c r="A628" t="s">
        <v>6065</v>
      </c>
      <c r="B628" t="s">
        <v>4965</v>
      </c>
      <c r="C628" t="s">
        <v>4967</v>
      </c>
      <c r="D628">
        <v>810</v>
      </c>
      <c r="E628" t="s">
        <v>4970</v>
      </c>
      <c r="F628">
        <v>6.09</v>
      </c>
      <c r="K628" t="s">
        <v>5283</v>
      </c>
      <c r="M628" t="s">
        <v>6121</v>
      </c>
      <c r="N628">
        <v>8</v>
      </c>
      <c r="O628" t="s">
        <v>6189</v>
      </c>
      <c r="P628" t="s">
        <v>6738</v>
      </c>
      <c r="Q628">
        <v>7</v>
      </c>
      <c r="R628">
        <v>3</v>
      </c>
      <c r="S628">
        <v>-1.21</v>
      </c>
      <c r="T628">
        <v>1.5</v>
      </c>
      <c r="U628">
        <v>544.58</v>
      </c>
      <c r="V628">
        <v>133.8</v>
      </c>
      <c r="W628">
        <v>1.88</v>
      </c>
      <c r="X628">
        <v>4.34</v>
      </c>
      <c r="Y628">
        <v>10.84</v>
      </c>
      <c r="Z628">
        <v>2</v>
      </c>
      <c r="AA628" t="s">
        <v>5529</v>
      </c>
      <c r="AB628">
        <v>1</v>
      </c>
      <c r="AC628">
        <v>7</v>
      </c>
      <c r="AD628">
        <v>2.166666666666667</v>
      </c>
      <c r="AF628" t="s">
        <v>5535</v>
      </c>
      <c r="AI628">
        <v>0</v>
      </c>
      <c r="AJ628">
        <v>0</v>
      </c>
      <c r="AK628" t="s">
        <v>6804</v>
      </c>
      <c r="AL628" t="s">
        <v>6804</v>
      </c>
      <c r="AM628" t="s">
        <v>6856</v>
      </c>
    </row>
    <row r="629" spans="1:39">
      <c r="A629" t="s">
        <v>6066</v>
      </c>
      <c r="B629" t="s">
        <v>4965</v>
      </c>
      <c r="C629" t="s">
        <v>4967</v>
      </c>
      <c r="D629">
        <v>810</v>
      </c>
      <c r="E629" t="s">
        <v>4970</v>
      </c>
      <c r="F629">
        <v>6.09</v>
      </c>
      <c r="K629" t="s">
        <v>5283</v>
      </c>
      <c r="L629" t="s">
        <v>5284</v>
      </c>
      <c r="M629" t="s">
        <v>6159</v>
      </c>
      <c r="N629">
        <v>9</v>
      </c>
      <c r="O629" t="s">
        <v>6236</v>
      </c>
      <c r="P629" t="s">
        <v>6739</v>
      </c>
      <c r="Q629">
        <v>5</v>
      </c>
      <c r="R629">
        <v>1</v>
      </c>
      <c r="S629">
        <v>5.96</v>
      </c>
      <c r="T629">
        <v>8.67</v>
      </c>
      <c r="U629">
        <v>583.8200000000001</v>
      </c>
      <c r="V629">
        <v>85.08</v>
      </c>
      <c r="W629">
        <v>7.87</v>
      </c>
      <c r="X629">
        <v>4.64</v>
      </c>
      <c r="Y629">
        <v>2</v>
      </c>
      <c r="Z629">
        <v>2</v>
      </c>
      <c r="AA629" t="s">
        <v>5529</v>
      </c>
      <c r="AB629">
        <v>2</v>
      </c>
      <c r="AC629">
        <v>2</v>
      </c>
      <c r="AD629">
        <v>2.833333333333333</v>
      </c>
      <c r="AF629" t="s">
        <v>5534</v>
      </c>
      <c r="AI629">
        <v>0</v>
      </c>
      <c r="AJ629">
        <v>0</v>
      </c>
      <c r="AK629" t="s">
        <v>6837</v>
      </c>
      <c r="AL629" t="s">
        <v>6837</v>
      </c>
      <c r="AM629" t="s">
        <v>6856</v>
      </c>
    </row>
    <row r="630" spans="1:39">
      <c r="A630" t="s">
        <v>5256</v>
      </c>
      <c r="B630" t="s">
        <v>4965</v>
      </c>
      <c r="C630" t="s">
        <v>4967</v>
      </c>
      <c r="D630">
        <v>820</v>
      </c>
      <c r="E630" t="s">
        <v>4970</v>
      </c>
      <c r="F630">
        <v>6.09</v>
      </c>
      <c r="K630" t="s">
        <v>5283</v>
      </c>
      <c r="M630" t="s">
        <v>5291</v>
      </c>
      <c r="N630">
        <v>8</v>
      </c>
      <c r="O630" t="s">
        <v>5351</v>
      </c>
      <c r="P630" t="s">
        <v>5509</v>
      </c>
      <c r="Q630">
        <v>6</v>
      </c>
      <c r="R630">
        <v>3</v>
      </c>
      <c r="S630">
        <v>-2.27</v>
      </c>
      <c r="T630">
        <v>2.48</v>
      </c>
      <c r="U630">
        <v>477.29</v>
      </c>
      <c r="V630">
        <v>125.82</v>
      </c>
      <c r="W630">
        <v>3.99</v>
      </c>
      <c r="X630">
        <v>2.68</v>
      </c>
      <c r="Y630">
        <v>3.3</v>
      </c>
      <c r="Z630">
        <v>3</v>
      </c>
      <c r="AA630" t="s">
        <v>5529</v>
      </c>
      <c r="AB630">
        <v>0</v>
      </c>
      <c r="AC630">
        <v>7</v>
      </c>
      <c r="AD630">
        <v>3.328880952380953</v>
      </c>
      <c r="AF630" t="s">
        <v>5534</v>
      </c>
      <c r="AI630">
        <v>0</v>
      </c>
      <c r="AJ630">
        <v>0</v>
      </c>
      <c r="AK630" t="s">
        <v>5556</v>
      </c>
      <c r="AL630" t="s">
        <v>5556</v>
      </c>
      <c r="AM630" t="s">
        <v>6856</v>
      </c>
    </row>
    <row r="631" spans="1:39">
      <c r="A631" t="s">
        <v>6067</v>
      </c>
      <c r="B631" t="s">
        <v>4965</v>
      </c>
      <c r="C631" t="s">
        <v>4967</v>
      </c>
      <c r="D631">
        <v>820</v>
      </c>
      <c r="E631" t="s">
        <v>4970</v>
      </c>
      <c r="F631">
        <v>6.09</v>
      </c>
      <c r="K631" t="s">
        <v>5283</v>
      </c>
      <c r="M631" t="s">
        <v>6121</v>
      </c>
      <c r="N631">
        <v>8</v>
      </c>
      <c r="O631" t="s">
        <v>6205</v>
      </c>
      <c r="P631" t="s">
        <v>6740</v>
      </c>
      <c r="Q631">
        <v>5</v>
      </c>
      <c r="R631">
        <v>3</v>
      </c>
      <c r="S631">
        <v>5.56</v>
      </c>
      <c r="T631">
        <v>9.23</v>
      </c>
      <c r="U631">
        <v>720.05</v>
      </c>
      <c r="V631">
        <v>105.09</v>
      </c>
      <c r="W631">
        <v>9.539999999999999</v>
      </c>
      <c r="X631">
        <v>3.15</v>
      </c>
      <c r="Y631">
        <v>0</v>
      </c>
      <c r="Z631">
        <v>1</v>
      </c>
      <c r="AA631" t="s">
        <v>5529</v>
      </c>
      <c r="AB631">
        <v>2</v>
      </c>
      <c r="AC631">
        <v>11</v>
      </c>
      <c r="AD631">
        <v>1.663666666666667</v>
      </c>
      <c r="AF631" t="s">
        <v>5534</v>
      </c>
      <c r="AI631">
        <v>0</v>
      </c>
      <c r="AJ631">
        <v>0</v>
      </c>
      <c r="AK631" t="s">
        <v>6815</v>
      </c>
      <c r="AL631" t="s">
        <v>6815</v>
      </c>
      <c r="AM631" t="s">
        <v>6856</v>
      </c>
    </row>
    <row r="632" spans="1:39">
      <c r="A632" t="s">
        <v>6068</v>
      </c>
      <c r="B632" t="s">
        <v>4965</v>
      </c>
      <c r="C632" t="s">
        <v>4967</v>
      </c>
      <c r="D632">
        <v>820</v>
      </c>
      <c r="E632" t="s">
        <v>4970</v>
      </c>
      <c r="F632">
        <v>6.09</v>
      </c>
      <c r="K632" t="s">
        <v>5283</v>
      </c>
      <c r="L632" t="s">
        <v>5284</v>
      </c>
      <c r="M632" t="s">
        <v>6137</v>
      </c>
      <c r="N632">
        <v>9</v>
      </c>
      <c r="O632" t="s">
        <v>6210</v>
      </c>
      <c r="P632" t="s">
        <v>6741</v>
      </c>
      <c r="Q632">
        <v>6</v>
      </c>
      <c r="R632">
        <v>2</v>
      </c>
      <c r="S632">
        <v>3.23</v>
      </c>
      <c r="T632">
        <v>3.23</v>
      </c>
      <c r="U632">
        <v>354.85</v>
      </c>
      <c r="V632">
        <v>79.95999999999999</v>
      </c>
      <c r="W632">
        <v>3.57</v>
      </c>
      <c r="Y632">
        <v>5.41</v>
      </c>
      <c r="Z632">
        <v>3</v>
      </c>
      <c r="AA632" t="s">
        <v>5529</v>
      </c>
      <c r="AB632">
        <v>0</v>
      </c>
      <c r="AC632">
        <v>3</v>
      </c>
      <c r="AD632">
        <v>4.77</v>
      </c>
      <c r="AF632" t="s">
        <v>6792</v>
      </c>
      <c r="AI632">
        <v>0</v>
      </c>
      <c r="AJ632">
        <v>0</v>
      </c>
      <c r="AK632" t="s">
        <v>6818</v>
      </c>
      <c r="AL632" t="s">
        <v>6818</v>
      </c>
      <c r="AM632" t="s">
        <v>6856</v>
      </c>
    </row>
    <row r="633" spans="1:39">
      <c r="A633" t="s">
        <v>6069</v>
      </c>
      <c r="B633" t="s">
        <v>4965</v>
      </c>
      <c r="C633" t="s">
        <v>4967</v>
      </c>
      <c r="D633">
        <v>820</v>
      </c>
      <c r="E633" t="s">
        <v>4970</v>
      </c>
      <c r="F633">
        <v>6.09</v>
      </c>
      <c r="K633" t="s">
        <v>5283</v>
      </c>
      <c r="L633" t="s">
        <v>5284</v>
      </c>
      <c r="M633" t="s">
        <v>5286</v>
      </c>
      <c r="N633">
        <v>9</v>
      </c>
      <c r="O633" t="s">
        <v>6206</v>
      </c>
      <c r="P633" t="s">
        <v>6742</v>
      </c>
      <c r="Q633">
        <v>5</v>
      </c>
      <c r="R633">
        <v>3</v>
      </c>
      <c r="S633">
        <v>4.75</v>
      </c>
      <c r="T633">
        <v>8.42</v>
      </c>
      <c r="U633">
        <v>677.97</v>
      </c>
      <c r="V633">
        <v>105.09</v>
      </c>
      <c r="W633">
        <v>8.369999999999999</v>
      </c>
      <c r="X633">
        <v>3.14</v>
      </c>
      <c r="Y633">
        <v>0</v>
      </c>
      <c r="Z633">
        <v>1</v>
      </c>
      <c r="AA633" t="s">
        <v>5529</v>
      </c>
      <c r="AB633">
        <v>2</v>
      </c>
      <c r="AC633">
        <v>8</v>
      </c>
      <c r="AD633">
        <v>1.663666666666667</v>
      </c>
      <c r="AF633" t="s">
        <v>5534</v>
      </c>
      <c r="AI633">
        <v>0</v>
      </c>
      <c r="AJ633">
        <v>0</v>
      </c>
      <c r="AK633" t="s">
        <v>6816</v>
      </c>
      <c r="AL633" t="s">
        <v>6816</v>
      </c>
      <c r="AM633" t="s">
        <v>6856</v>
      </c>
    </row>
    <row r="634" spans="1:39">
      <c r="A634" t="s">
        <v>6069</v>
      </c>
      <c r="B634" t="s">
        <v>4965</v>
      </c>
      <c r="C634" t="s">
        <v>4967</v>
      </c>
      <c r="D634">
        <v>820</v>
      </c>
      <c r="E634" t="s">
        <v>4970</v>
      </c>
      <c r="F634">
        <v>6.09</v>
      </c>
      <c r="K634" t="s">
        <v>5283</v>
      </c>
      <c r="L634" t="s">
        <v>5284</v>
      </c>
      <c r="M634" t="s">
        <v>5286</v>
      </c>
      <c r="N634">
        <v>9</v>
      </c>
      <c r="O634" t="s">
        <v>6206</v>
      </c>
      <c r="P634" t="s">
        <v>6742</v>
      </c>
      <c r="Q634">
        <v>5</v>
      </c>
      <c r="R634">
        <v>3</v>
      </c>
      <c r="S634">
        <v>4.75</v>
      </c>
      <c r="T634">
        <v>8.42</v>
      </c>
      <c r="U634">
        <v>677.97</v>
      </c>
      <c r="V634">
        <v>105.09</v>
      </c>
      <c r="W634">
        <v>8.369999999999999</v>
      </c>
      <c r="X634">
        <v>3.14</v>
      </c>
      <c r="Y634">
        <v>0</v>
      </c>
      <c r="Z634">
        <v>1</v>
      </c>
      <c r="AA634" t="s">
        <v>5529</v>
      </c>
      <c r="AB634">
        <v>2</v>
      </c>
      <c r="AC634">
        <v>8</v>
      </c>
      <c r="AD634">
        <v>1.663666666666667</v>
      </c>
      <c r="AF634" t="s">
        <v>5534</v>
      </c>
      <c r="AI634">
        <v>0</v>
      </c>
      <c r="AJ634">
        <v>0</v>
      </c>
      <c r="AK634" t="s">
        <v>6816</v>
      </c>
      <c r="AL634" t="s">
        <v>6816</v>
      </c>
      <c r="AM634" t="s">
        <v>6856</v>
      </c>
    </row>
    <row r="635" spans="1:39">
      <c r="A635" t="s">
        <v>6070</v>
      </c>
      <c r="B635" t="s">
        <v>4965</v>
      </c>
      <c r="C635" t="s">
        <v>4967</v>
      </c>
      <c r="D635">
        <v>850</v>
      </c>
      <c r="E635" t="s">
        <v>4970</v>
      </c>
      <c r="F635">
        <v>6.07</v>
      </c>
      <c r="K635" t="s">
        <v>5283</v>
      </c>
      <c r="M635" t="s">
        <v>6133</v>
      </c>
      <c r="N635">
        <v>8</v>
      </c>
      <c r="O635" t="s">
        <v>6203</v>
      </c>
      <c r="P635" t="s">
        <v>6743</v>
      </c>
      <c r="Q635">
        <v>9</v>
      </c>
      <c r="R635">
        <v>1</v>
      </c>
      <c r="S635">
        <v>1.18</v>
      </c>
      <c r="T635">
        <v>4.1</v>
      </c>
      <c r="U635">
        <v>607.54</v>
      </c>
      <c r="V635">
        <v>129.7</v>
      </c>
      <c r="W635">
        <v>5.38</v>
      </c>
      <c r="X635">
        <v>4.41</v>
      </c>
      <c r="Y635">
        <v>0</v>
      </c>
      <c r="Z635">
        <v>5</v>
      </c>
      <c r="AA635" t="s">
        <v>5529</v>
      </c>
      <c r="AB635">
        <v>2</v>
      </c>
      <c r="AC635">
        <v>10</v>
      </c>
      <c r="AD635">
        <v>3.283333333333334</v>
      </c>
      <c r="AF635" t="s">
        <v>5534</v>
      </c>
      <c r="AI635">
        <v>0</v>
      </c>
      <c r="AJ635">
        <v>0</v>
      </c>
      <c r="AK635" t="s">
        <v>6813</v>
      </c>
      <c r="AL635" t="s">
        <v>6813</v>
      </c>
      <c r="AM635" t="s">
        <v>6856</v>
      </c>
    </row>
    <row r="636" spans="1:39">
      <c r="A636" t="s">
        <v>6071</v>
      </c>
      <c r="B636" t="s">
        <v>4965</v>
      </c>
      <c r="C636" t="s">
        <v>4967</v>
      </c>
      <c r="D636">
        <v>860</v>
      </c>
      <c r="E636" t="s">
        <v>4970</v>
      </c>
      <c r="F636">
        <v>6.07</v>
      </c>
      <c r="I636" t="s">
        <v>6108</v>
      </c>
      <c r="K636" t="s">
        <v>5283</v>
      </c>
      <c r="L636" t="s">
        <v>5284</v>
      </c>
      <c r="M636" t="s">
        <v>6168</v>
      </c>
      <c r="N636">
        <v>8</v>
      </c>
      <c r="O636" t="s">
        <v>6248</v>
      </c>
      <c r="P636" t="s">
        <v>6744</v>
      </c>
      <c r="U636">
        <v>1085.63</v>
      </c>
      <c r="Y636">
        <v>0</v>
      </c>
      <c r="AI636">
        <v>0</v>
      </c>
      <c r="AJ636">
        <v>0</v>
      </c>
      <c r="AM636" t="s">
        <v>6856</v>
      </c>
    </row>
    <row r="637" spans="1:39">
      <c r="A637" t="s">
        <v>6072</v>
      </c>
      <c r="B637" t="s">
        <v>4965</v>
      </c>
      <c r="C637" t="s">
        <v>4967</v>
      </c>
      <c r="D637">
        <v>860</v>
      </c>
      <c r="E637" t="s">
        <v>4970</v>
      </c>
      <c r="F637">
        <v>6.07</v>
      </c>
      <c r="K637" t="s">
        <v>5283</v>
      </c>
      <c r="M637" t="s">
        <v>6144</v>
      </c>
      <c r="N637">
        <v>8</v>
      </c>
      <c r="O637" t="s">
        <v>6218</v>
      </c>
      <c r="P637" t="s">
        <v>6745</v>
      </c>
      <c r="Q637">
        <v>2</v>
      </c>
      <c r="R637">
        <v>0</v>
      </c>
      <c r="S637">
        <v>2.54</v>
      </c>
      <c r="T637">
        <v>2.54</v>
      </c>
      <c r="U637">
        <v>234.25</v>
      </c>
      <c r="V637">
        <v>34.14</v>
      </c>
      <c r="W637">
        <v>2.88</v>
      </c>
      <c r="Y637">
        <v>0</v>
      </c>
      <c r="Z637">
        <v>2</v>
      </c>
      <c r="AA637" t="s">
        <v>6780</v>
      </c>
      <c r="AB637">
        <v>0</v>
      </c>
      <c r="AC637">
        <v>1</v>
      </c>
      <c r="AD637">
        <v>5.437</v>
      </c>
      <c r="AI637">
        <v>0</v>
      </c>
      <c r="AJ637">
        <v>0</v>
      </c>
      <c r="AK637" t="s">
        <v>6822</v>
      </c>
      <c r="AL637" t="s">
        <v>6822</v>
      </c>
      <c r="AM637" t="s">
        <v>6856</v>
      </c>
    </row>
    <row r="638" spans="1:39">
      <c r="A638" t="s">
        <v>6073</v>
      </c>
      <c r="B638" t="s">
        <v>4965</v>
      </c>
      <c r="C638" t="s">
        <v>4967</v>
      </c>
      <c r="D638">
        <v>870</v>
      </c>
      <c r="E638" t="s">
        <v>4970</v>
      </c>
      <c r="F638">
        <v>6.06</v>
      </c>
      <c r="K638" t="s">
        <v>5283</v>
      </c>
      <c r="M638" t="s">
        <v>5291</v>
      </c>
      <c r="N638">
        <v>8</v>
      </c>
      <c r="O638" t="s">
        <v>6249</v>
      </c>
      <c r="P638" t="s">
        <v>6746</v>
      </c>
      <c r="Q638">
        <v>7</v>
      </c>
      <c r="R638">
        <v>2</v>
      </c>
      <c r="S638">
        <v>2.86</v>
      </c>
      <c r="T638">
        <v>6.01</v>
      </c>
      <c r="U638">
        <v>456.49</v>
      </c>
      <c r="V638">
        <v>119.36</v>
      </c>
      <c r="W638">
        <v>5.53</v>
      </c>
      <c r="X638">
        <v>2.6</v>
      </c>
      <c r="Y638">
        <v>0</v>
      </c>
      <c r="Z638">
        <v>2</v>
      </c>
      <c r="AA638" t="s">
        <v>5529</v>
      </c>
      <c r="AB638">
        <v>1</v>
      </c>
      <c r="AC638">
        <v>10</v>
      </c>
      <c r="AD638">
        <v>2.402119047619048</v>
      </c>
      <c r="AE638" t="s">
        <v>6789</v>
      </c>
      <c r="AF638" t="s">
        <v>5534</v>
      </c>
      <c r="AI638">
        <v>0</v>
      </c>
      <c r="AJ638">
        <v>0</v>
      </c>
      <c r="AK638" t="s">
        <v>6849</v>
      </c>
      <c r="AL638" t="s">
        <v>6849</v>
      </c>
      <c r="AM638" t="s">
        <v>6856</v>
      </c>
    </row>
    <row r="639" spans="1:39">
      <c r="A639" t="s">
        <v>5716</v>
      </c>
      <c r="B639" t="s">
        <v>4965</v>
      </c>
      <c r="C639" t="s">
        <v>4967</v>
      </c>
      <c r="D639">
        <v>870</v>
      </c>
      <c r="E639" t="s">
        <v>4970</v>
      </c>
      <c r="F639">
        <v>6.06</v>
      </c>
      <c r="K639" t="s">
        <v>5283</v>
      </c>
      <c r="L639" t="s">
        <v>5284</v>
      </c>
      <c r="M639" t="s">
        <v>6169</v>
      </c>
      <c r="N639">
        <v>9</v>
      </c>
      <c r="O639" t="s">
        <v>6250</v>
      </c>
      <c r="P639" t="s">
        <v>6389</v>
      </c>
      <c r="Q639">
        <v>3</v>
      </c>
      <c r="R639">
        <v>1</v>
      </c>
      <c r="S639">
        <v>6.1</v>
      </c>
      <c r="T639">
        <v>9.779999999999999</v>
      </c>
      <c r="U639">
        <v>695.2</v>
      </c>
      <c r="V639">
        <v>59.67</v>
      </c>
      <c r="W639">
        <v>9.77</v>
      </c>
      <c r="X639">
        <v>2.89</v>
      </c>
      <c r="Y639">
        <v>0</v>
      </c>
      <c r="Z639">
        <v>6</v>
      </c>
      <c r="AA639" t="s">
        <v>5529</v>
      </c>
      <c r="AB639">
        <v>2</v>
      </c>
      <c r="AC639">
        <v>6</v>
      </c>
      <c r="AD639">
        <v>2.833333333333333</v>
      </c>
      <c r="AF639" t="s">
        <v>5534</v>
      </c>
      <c r="AI639">
        <v>0</v>
      </c>
      <c r="AJ639">
        <v>0</v>
      </c>
      <c r="AK639" t="s">
        <v>6850</v>
      </c>
      <c r="AL639" t="s">
        <v>6850</v>
      </c>
      <c r="AM639" t="s">
        <v>6856</v>
      </c>
    </row>
    <row r="640" spans="1:39">
      <c r="A640" t="s">
        <v>6074</v>
      </c>
      <c r="B640" t="s">
        <v>4965</v>
      </c>
      <c r="C640" t="s">
        <v>4967</v>
      </c>
      <c r="D640">
        <v>870</v>
      </c>
      <c r="E640" t="s">
        <v>4970</v>
      </c>
      <c r="F640">
        <v>6.06</v>
      </c>
      <c r="K640" t="s">
        <v>5283</v>
      </c>
      <c r="L640" t="s">
        <v>5284</v>
      </c>
      <c r="M640" t="s">
        <v>6160</v>
      </c>
      <c r="N640">
        <v>9</v>
      </c>
      <c r="O640" t="s">
        <v>6237</v>
      </c>
      <c r="P640" t="s">
        <v>6747</v>
      </c>
      <c r="U640">
        <v>1517.52</v>
      </c>
      <c r="Y640">
        <v>0</v>
      </c>
      <c r="AI640">
        <v>0</v>
      </c>
      <c r="AJ640">
        <v>0</v>
      </c>
      <c r="AK640" t="s">
        <v>6838</v>
      </c>
      <c r="AL640" t="s">
        <v>6838</v>
      </c>
      <c r="AM640" t="s">
        <v>6856</v>
      </c>
    </row>
    <row r="641" spans="1:39">
      <c r="A641" t="s">
        <v>6075</v>
      </c>
      <c r="B641" t="s">
        <v>4965</v>
      </c>
      <c r="C641" t="s">
        <v>4967</v>
      </c>
      <c r="D641">
        <v>880</v>
      </c>
      <c r="E641" t="s">
        <v>4970</v>
      </c>
      <c r="F641">
        <v>6.06</v>
      </c>
      <c r="K641" t="s">
        <v>5283</v>
      </c>
      <c r="M641" t="s">
        <v>6121</v>
      </c>
      <c r="N641">
        <v>8</v>
      </c>
      <c r="O641" t="s">
        <v>6205</v>
      </c>
      <c r="P641" t="s">
        <v>6748</v>
      </c>
      <c r="Q641">
        <v>2</v>
      </c>
      <c r="R641">
        <v>2</v>
      </c>
      <c r="S641">
        <v>8.9</v>
      </c>
      <c r="T641">
        <v>11.49</v>
      </c>
      <c r="U641">
        <v>540.87</v>
      </c>
      <c r="V641">
        <v>57.53</v>
      </c>
      <c r="W641">
        <v>9.57</v>
      </c>
      <c r="X641">
        <v>4.78</v>
      </c>
      <c r="Y641">
        <v>0</v>
      </c>
      <c r="Z641">
        <v>0</v>
      </c>
      <c r="AA641" t="s">
        <v>5529</v>
      </c>
      <c r="AB641">
        <v>2</v>
      </c>
      <c r="AC641">
        <v>7</v>
      </c>
      <c r="AD641">
        <v>2.5</v>
      </c>
      <c r="AF641" t="s">
        <v>5534</v>
      </c>
      <c r="AI641">
        <v>0</v>
      </c>
      <c r="AJ641">
        <v>0</v>
      </c>
      <c r="AK641" t="s">
        <v>6815</v>
      </c>
      <c r="AL641" t="s">
        <v>6815</v>
      </c>
      <c r="AM641" t="s">
        <v>6856</v>
      </c>
    </row>
    <row r="642" spans="1:39">
      <c r="A642" t="s">
        <v>6076</v>
      </c>
      <c r="B642" t="s">
        <v>4965</v>
      </c>
      <c r="C642" t="s">
        <v>4967</v>
      </c>
      <c r="D642">
        <v>880</v>
      </c>
      <c r="E642" t="s">
        <v>4970</v>
      </c>
      <c r="F642">
        <v>6.06</v>
      </c>
      <c r="K642" t="s">
        <v>5283</v>
      </c>
      <c r="L642" t="s">
        <v>5284</v>
      </c>
      <c r="M642" t="s">
        <v>5286</v>
      </c>
      <c r="N642">
        <v>9</v>
      </c>
      <c r="O642" t="s">
        <v>6206</v>
      </c>
      <c r="P642" t="s">
        <v>6749</v>
      </c>
      <c r="Q642">
        <v>4</v>
      </c>
      <c r="R642">
        <v>2</v>
      </c>
      <c r="S642">
        <v>7.83</v>
      </c>
      <c r="T642">
        <v>10.44</v>
      </c>
      <c r="U642">
        <v>584.88</v>
      </c>
      <c r="V642">
        <v>83.83</v>
      </c>
      <c r="W642">
        <v>8.73</v>
      </c>
      <c r="X642">
        <v>4.76</v>
      </c>
      <c r="Y642">
        <v>0</v>
      </c>
      <c r="Z642">
        <v>0</v>
      </c>
      <c r="AA642" t="s">
        <v>5529</v>
      </c>
      <c r="AB642">
        <v>2</v>
      </c>
      <c r="AC642">
        <v>8</v>
      </c>
      <c r="AD642">
        <v>2.5</v>
      </c>
      <c r="AF642" t="s">
        <v>5534</v>
      </c>
      <c r="AI642">
        <v>0</v>
      </c>
      <c r="AJ642">
        <v>0</v>
      </c>
      <c r="AK642" t="s">
        <v>6816</v>
      </c>
      <c r="AL642" t="s">
        <v>6816</v>
      </c>
      <c r="AM642" t="s">
        <v>6856</v>
      </c>
    </row>
    <row r="643" spans="1:39">
      <c r="A643" t="s">
        <v>6076</v>
      </c>
      <c r="B643" t="s">
        <v>4965</v>
      </c>
      <c r="C643" t="s">
        <v>4967</v>
      </c>
      <c r="D643">
        <v>880</v>
      </c>
      <c r="E643" t="s">
        <v>4970</v>
      </c>
      <c r="F643">
        <v>6.06</v>
      </c>
      <c r="K643" t="s">
        <v>5283</v>
      </c>
      <c r="L643" t="s">
        <v>5284</v>
      </c>
      <c r="M643" t="s">
        <v>5286</v>
      </c>
      <c r="N643">
        <v>9</v>
      </c>
      <c r="O643" t="s">
        <v>6206</v>
      </c>
      <c r="P643" t="s">
        <v>6749</v>
      </c>
      <c r="Q643">
        <v>4</v>
      </c>
      <c r="R643">
        <v>2</v>
      </c>
      <c r="S643">
        <v>7.83</v>
      </c>
      <c r="T643">
        <v>10.44</v>
      </c>
      <c r="U643">
        <v>584.88</v>
      </c>
      <c r="V643">
        <v>83.83</v>
      </c>
      <c r="W643">
        <v>8.73</v>
      </c>
      <c r="X643">
        <v>4.76</v>
      </c>
      <c r="Y643">
        <v>0</v>
      </c>
      <c r="Z643">
        <v>0</v>
      </c>
      <c r="AA643" t="s">
        <v>5529</v>
      </c>
      <c r="AB643">
        <v>2</v>
      </c>
      <c r="AC643">
        <v>8</v>
      </c>
      <c r="AD643">
        <v>2.5</v>
      </c>
      <c r="AF643" t="s">
        <v>5534</v>
      </c>
      <c r="AI643">
        <v>0</v>
      </c>
      <c r="AJ643">
        <v>0</v>
      </c>
      <c r="AK643" t="s">
        <v>6816</v>
      </c>
      <c r="AL643" t="s">
        <v>6816</v>
      </c>
      <c r="AM643" t="s">
        <v>6856</v>
      </c>
    </row>
    <row r="644" spans="1:39">
      <c r="A644" t="s">
        <v>6077</v>
      </c>
      <c r="B644" t="s">
        <v>4965</v>
      </c>
      <c r="C644" t="s">
        <v>4967</v>
      </c>
      <c r="D644">
        <v>880</v>
      </c>
      <c r="E644" t="s">
        <v>4970</v>
      </c>
      <c r="F644">
        <v>6.06</v>
      </c>
      <c r="K644" t="s">
        <v>5283</v>
      </c>
      <c r="L644" t="s">
        <v>5284</v>
      </c>
      <c r="M644" t="s">
        <v>6160</v>
      </c>
      <c r="N644">
        <v>9</v>
      </c>
      <c r="O644" t="s">
        <v>6237</v>
      </c>
      <c r="P644" t="s">
        <v>6750</v>
      </c>
      <c r="U644">
        <v>1517.52</v>
      </c>
      <c r="Y644">
        <v>0</v>
      </c>
      <c r="AI644">
        <v>0</v>
      </c>
      <c r="AJ644">
        <v>0</v>
      </c>
      <c r="AK644" t="s">
        <v>6838</v>
      </c>
      <c r="AL644" t="s">
        <v>6838</v>
      </c>
      <c r="AM644" t="s">
        <v>6856</v>
      </c>
    </row>
    <row r="645" spans="1:39">
      <c r="A645" t="s">
        <v>6078</v>
      </c>
      <c r="B645" t="s">
        <v>4965</v>
      </c>
      <c r="C645" t="s">
        <v>4967</v>
      </c>
      <c r="D645">
        <v>896</v>
      </c>
      <c r="E645" t="s">
        <v>4970</v>
      </c>
      <c r="F645">
        <v>6.05</v>
      </c>
      <c r="K645" t="s">
        <v>5283</v>
      </c>
      <c r="L645" t="s">
        <v>5284</v>
      </c>
      <c r="M645" t="s">
        <v>6139</v>
      </c>
      <c r="N645">
        <v>9</v>
      </c>
      <c r="O645" t="s">
        <v>6213</v>
      </c>
      <c r="P645" t="s">
        <v>6751</v>
      </c>
      <c r="Q645">
        <v>9</v>
      </c>
      <c r="R645">
        <v>0</v>
      </c>
      <c r="S645">
        <v>2.64</v>
      </c>
      <c r="T645">
        <v>2.64</v>
      </c>
      <c r="U645">
        <v>757.95</v>
      </c>
      <c r="V645">
        <v>147.67</v>
      </c>
      <c r="W645">
        <v>5.16</v>
      </c>
      <c r="Y645">
        <v>0</v>
      </c>
      <c r="Z645">
        <v>4</v>
      </c>
      <c r="AA645" t="s">
        <v>5529</v>
      </c>
      <c r="AB645">
        <v>2</v>
      </c>
      <c r="AC645">
        <v>18</v>
      </c>
      <c r="AD645">
        <v>3.68</v>
      </c>
      <c r="AF645" t="s">
        <v>6792</v>
      </c>
      <c r="AI645">
        <v>0</v>
      </c>
      <c r="AJ645">
        <v>0</v>
      </c>
      <c r="AK645" t="s">
        <v>6820</v>
      </c>
      <c r="AL645" t="s">
        <v>6820</v>
      </c>
      <c r="AM645" t="s">
        <v>6856</v>
      </c>
    </row>
    <row r="646" spans="1:39">
      <c r="A646" t="s">
        <v>6079</v>
      </c>
      <c r="B646" t="s">
        <v>4965</v>
      </c>
      <c r="C646" t="s">
        <v>4967</v>
      </c>
      <c r="D646">
        <v>900</v>
      </c>
      <c r="E646" t="s">
        <v>4970</v>
      </c>
      <c r="F646">
        <v>6.05</v>
      </c>
      <c r="K646" t="s">
        <v>5283</v>
      </c>
      <c r="M646" t="s">
        <v>6123</v>
      </c>
      <c r="N646">
        <v>8</v>
      </c>
      <c r="O646" t="s">
        <v>6190</v>
      </c>
      <c r="P646" t="s">
        <v>6752</v>
      </c>
      <c r="Q646">
        <v>7</v>
      </c>
      <c r="R646">
        <v>0</v>
      </c>
      <c r="S646">
        <v>5.71</v>
      </c>
      <c r="T646">
        <v>5.71</v>
      </c>
      <c r="U646">
        <v>477.45</v>
      </c>
      <c r="V646">
        <v>78.86</v>
      </c>
      <c r="W646">
        <v>6.03</v>
      </c>
      <c r="Y646">
        <v>0.37</v>
      </c>
      <c r="Z646">
        <v>5</v>
      </c>
      <c r="AA646" t="s">
        <v>5529</v>
      </c>
      <c r="AB646">
        <v>1</v>
      </c>
      <c r="AC646">
        <v>6</v>
      </c>
      <c r="AD646">
        <v>3.161071428571429</v>
      </c>
      <c r="AF646" t="s">
        <v>6792</v>
      </c>
      <c r="AI646">
        <v>0</v>
      </c>
      <c r="AJ646">
        <v>0</v>
      </c>
      <c r="AK646" t="s">
        <v>6805</v>
      </c>
      <c r="AL646" t="s">
        <v>6805</v>
      </c>
      <c r="AM646" t="s">
        <v>6856</v>
      </c>
    </row>
    <row r="647" spans="1:39">
      <c r="A647" t="s">
        <v>6080</v>
      </c>
      <c r="B647" t="s">
        <v>4965</v>
      </c>
      <c r="C647" t="s">
        <v>4967</v>
      </c>
      <c r="D647">
        <v>900</v>
      </c>
      <c r="E647" t="s">
        <v>4970</v>
      </c>
      <c r="F647">
        <v>6.05</v>
      </c>
      <c r="K647" t="s">
        <v>5283</v>
      </c>
      <c r="L647" t="s">
        <v>5284</v>
      </c>
      <c r="M647" t="s">
        <v>6170</v>
      </c>
      <c r="N647">
        <v>9</v>
      </c>
      <c r="O647" t="s">
        <v>6251</v>
      </c>
      <c r="P647" t="s">
        <v>6753</v>
      </c>
      <c r="Q647">
        <v>5</v>
      </c>
      <c r="R647">
        <v>3</v>
      </c>
      <c r="S647">
        <v>2.44</v>
      </c>
      <c r="T647">
        <v>5.59</v>
      </c>
      <c r="U647">
        <v>464.47</v>
      </c>
      <c r="V647">
        <v>107.97</v>
      </c>
      <c r="W647">
        <v>5.83</v>
      </c>
      <c r="X647">
        <v>2.96</v>
      </c>
      <c r="Y647">
        <v>0</v>
      </c>
      <c r="Z647">
        <v>5</v>
      </c>
      <c r="AA647" t="s">
        <v>5529</v>
      </c>
      <c r="AB647">
        <v>1</v>
      </c>
      <c r="AC647">
        <v>5</v>
      </c>
      <c r="AD647">
        <v>2.601452380952381</v>
      </c>
      <c r="AF647" t="s">
        <v>5534</v>
      </c>
      <c r="AI647">
        <v>0</v>
      </c>
      <c r="AJ647">
        <v>0</v>
      </c>
      <c r="AK647" t="s">
        <v>6846</v>
      </c>
      <c r="AL647" t="s">
        <v>6846</v>
      </c>
      <c r="AM647" t="s">
        <v>6856</v>
      </c>
    </row>
    <row r="648" spans="1:39">
      <c r="A648" t="s">
        <v>6081</v>
      </c>
      <c r="B648" t="s">
        <v>4965</v>
      </c>
      <c r="C648" t="s">
        <v>4967</v>
      </c>
      <c r="D648">
        <v>902</v>
      </c>
      <c r="E648" t="s">
        <v>4970</v>
      </c>
      <c r="F648">
        <v>6.04</v>
      </c>
      <c r="K648" t="s">
        <v>5283</v>
      </c>
      <c r="L648" t="s">
        <v>5284</v>
      </c>
      <c r="M648" t="s">
        <v>6139</v>
      </c>
      <c r="N648">
        <v>9</v>
      </c>
      <c r="O648" t="s">
        <v>6213</v>
      </c>
      <c r="P648" t="s">
        <v>6754</v>
      </c>
      <c r="Q648">
        <v>9</v>
      </c>
      <c r="R648">
        <v>0</v>
      </c>
      <c r="S648">
        <v>2.13</v>
      </c>
      <c r="T648">
        <v>2.13</v>
      </c>
      <c r="U648">
        <v>743.9299999999999</v>
      </c>
      <c r="V648">
        <v>147.67</v>
      </c>
      <c r="W648">
        <v>4.77</v>
      </c>
      <c r="Y648">
        <v>0</v>
      </c>
      <c r="Z648">
        <v>4</v>
      </c>
      <c r="AA648" t="s">
        <v>5529</v>
      </c>
      <c r="AB648">
        <v>1</v>
      </c>
      <c r="AC648">
        <v>17</v>
      </c>
      <c r="AD648">
        <v>3.935</v>
      </c>
      <c r="AF648" t="s">
        <v>6792</v>
      </c>
      <c r="AI648">
        <v>0</v>
      </c>
      <c r="AJ648">
        <v>0</v>
      </c>
      <c r="AK648" t="s">
        <v>6820</v>
      </c>
      <c r="AL648" t="s">
        <v>6820</v>
      </c>
      <c r="AM648" t="s">
        <v>6856</v>
      </c>
    </row>
    <row r="649" spans="1:39">
      <c r="A649" t="s">
        <v>6082</v>
      </c>
      <c r="B649" t="s">
        <v>4965</v>
      </c>
      <c r="C649" t="s">
        <v>4967</v>
      </c>
      <c r="D649">
        <v>912.01</v>
      </c>
      <c r="E649" t="s">
        <v>4970</v>
      </c>
      <c r="F649">
        <v>6.04</v>
      </c>
      <c r="K649" t="s">
        <v>5283</v>
      </c>
      <c r="L649" t="s">
        <v>5284</v>
      </c>
      <c r="M649" t="s">
        <v>6124</v>
      </c>
      <c r="N649">
        <v>9</v>
      </c>
      <c r="O649" t="s">
        <v>6191</v>
      </c>
      <c r="P649" t="s">
        <v>6755</v>
      </c>
      <c r="Q649">
        <v>4</v>
      </c>
      <c r="R649">
        <v>3</v>
      </c>
      <c r="S649">
        <v>3.27</v>
      </c>
      <c r="T649">
        <v>6.21</v>
      </c>
      <c r="U649">
        <v>491.54</v>
      </c>
      <c r="V649">
        <v>99.77</v>
      </c>
      <c r="W649">
        <v>6.87</v>
      </c>
      <c r="X649">
        <v>4.62</v>
      </c>
      <c r="Y649">
        <v>1.7</v>
      </c>
      <c r="Z649">
        <v>5</v>
      </c>
      <c r="AA649" t="s">
        <v>5529</v>
      </c>
      <c r="AB649">
        <v>1</v>
      </c>
      <c r="AC649">
        <v>8</v>
      </c>
      <c r="AD649">
        <v>2.266428571428571</v>
      </c>
      <c r="AF649" t="s">
        <v>5534</v>
      </c>
      <c r="AI649">
        <v>0</v>
      </c>
      <c r="AJ649">
        <v>0</v>
      </c>
      <c r="AK649" t="s">
        <v>6806</v>
      </c>
      <c r="AL649" t="s">
        <v>6806</v>
      </c>
      <c r="AM649" t="s">
        <v>6856</v>
      </c>
    </row>
    <row r="650" spans="1:39">
      <c r="A650" t="s">
        <v>6083</v>
      </c>
      <c r="B650" t="s">
        <v>4965</v>
      </c>
      <c r="C650" t="s">
        <v>4967</v>
      </c>
      <c r="D650">
        <v>912.01</v>
      </c>
      <c r="E650" t="s">
        <v>4970</v>
      </c>
      <c r="F650">
        <v>6.04</v>
      </c>
      <c r="K650" t="s">
        <v>5283</v>
      </c>
      <c r="L650" t="s">
        <v>5284</v>
      </c>
      <c r="M650" t="s">
        <v>6124</v>
      </c>
      <c r="N650">
        <v>9</v>
      </c>
      <c r="O650" t="s">
        <v>6191</v>
      </c>
      <c r="P650" t="s">
        <v>6756</v>
      </c>
      <c r="Q650">
        <v>2</v>
      </c>
      <c r="R650">
        <v>1</v>
      </c>
      <c r="S650">
        <v>7.19</v>
      </c>
      <c r="T650">
        <v>7.19</v>
      </c>
      <c r="U650">
        <v>376.46</v>
      </c>
      <c r="V650">
        <v>33.37</v>
      </c>
      <c r="W650">
        <v>7.06</v>
      </c>
      <c r="X650">
        <v>9.779999999999999</v>
      </c>
      <c r="Y650">
        <v>0</v>
      </c>
      <c r="Z650">
        <v>5</v>
      </c>
      <c r="AA650" t="s">
        <v>5529</v>
      </c>
      <c r="AB650">
        <v>1</v>
      </c>
      <c r="AC650">
        <v>4</v>
      </c>
      <c r="AD650">
        <v>3.384261904761905</v>
      </c>
      <c r="AF650" t="s">
        <v>6792</v>
      </c>
      <c r="AI650">
        <v>0</v>
      </c>
      <c r="AJ650">
        <v>0</v>
      </c>
      <c r="AK650" t="s">
        <v>6806</v>
      </c>
      <c r="AL650" t="s">
        <v>6806</v>
      </c>
      <c r="AM650" t="s">
        <v>6856</v>
      </c>
    </row>
    <row r="651" spans="1:39">
      <c r="A651" t="s">
        <v>6084</v>
      </c>
      <c r="B651" t="s">
        <v>4965</v>
      </c>
      <c r="C651" t="s">
        <v>4967</v>
      </c>
      <c r="D651">
        <v>920</v>
      </c>
      <c r="E651" t="s">
        <v>4970</v>
      </c>
      <c r="F651">
        <v>6.04</v>
      </c>
      <c r="K651" t="s">
        <v>5283</v>
      </c>
      <c r="L651" t="s">
        <v>5284</v>
      </c>
      <c r="M651" t="s">
        <v>5286</v>
      </c>
      <c r="N651">
        <v>9</v>
      </c>
      <c r="O651" t="s">
        <v>6252</v>
      </c>
      <c r="P651" t="s">
        <v>6757</v>
      </c>
      <c r="Q651">
        <v>8</v>
      </c>
      <c r="R651">
        <v>3</v>
      </c>
      <c r="S651">
        <v>-0.8100000000000001</v>
      </c>
      <c r="T651">
        <v>2.33</v>
      </c>
      <c r="U651">
        <v>425.39</v>
      </c>
      <c r="V651">
        <v>139.32</v>
      </c>
      <c r="W651">
        <v>3.12</v>
      </c>
      <c r="X651">
        <v>2.95</v>
      </c>
      <c r="Y651">
        <v>0</v>
      </c>
      <c r="Z651">
        <v>3</v>
      </c>
      <c r="AA651" t="s">
        <v>5529</v>
      </c>
      <c r="AB651">
        <v>0</v>
      </c>
      <c r="AC651">
        <v>8</v>
      </c>
      <c r="AD651">
        <v>3.699595238095238</v>
      </c>
      <c r="AF651" t="s">
        <v>5534</v>
      </c>
      <c r="AI651">
        <v>0</v>
      </c>
      <c r="AJ651">
        <v>0</v>
      </c>
      <c r="AK651" t="s">
        <v>5546</v>
      </c>
      <c r="AL651" t="s">
        <v>5546</v>
      </c>
      <c r="AM651" t="s">
        <v>6856</v>
      </c>
    </row>
    <row r="652" spans="1:39">
      <c r="A652" t="s">
        <v>6082</v>
      </c>
      <c r="B652" t="s">
        <v>4965</v>
      </c>
      <c r="C652" t="s">
        <v>4967</v>
      </c>
      <c r="D652">
        <v>920</v>
      </c>
      <c r="E652" t="s">
        <v>4970</v>
      </c>
      <c r="F652">
        <v>6.04</v>
      </c>
      <c r="K652" t="s">
        <v>5283</v>
      </c>
      <c r="M652" t="s">
        <v>6152</v>
      </c>
      <c r="N652">
        <v>8</v>
      </c>
      <c r="O652" t="s">
        <v>6227</v>
      </c>
      <c r="P652" t="s">
        <v>6755</v>
      </c>
      <c r="Q652">
        <v>4</v>
      </c>
      <c r="R652">
        <v>3</v>
      </c>
      <c r="S652">
        <v>3.27</v>
      </c>
      <c r="T652">
        <v>6.21</v>
      </c>
      <c r="U652">
        <v>491.54</v>
      </c>
      <c r="V652">
        <v>99.77</v>
      </c>
      <c r="W652">
        <v>6.87</v>
      </c>
      <c r="X652">
        <v>4.62</v>
      </c>
      <c r="Y652">
        <v>1.7</v>
      </c>
      <c r="Z652">
        <v>5</v>
      </c>
      <c r="AA652" t="s">
        <v>5529</v>
      </c>
      <c r="AB652">
        <v>1</v>
      </c>
      <c r="AC652">
        <v>8</v>
      </c>
      <c r="AD652">
        <v>2.266428571428571</v>
      </c>
      <c r="AF652" t="s">
        <v>5534</v>
      </c>
      <c r="AI652">
        <v>0</v>
      </c>
      <c r="AJ652">
        <v>0</v>
      </c>
      <c r="AK652" t="s">
        <v>6805</v>
      </c>
      <c r="AL652" t="s">
        <v>6805</v>
      </c>
      <c r="AM652" t="s">
        <v>6856</v>
      </c>
    </row>
    <row r="653" spans="1:39">
      <c r="A653" t="s">
        <v>6083</v>
      </c>
      <c r="B653" t="s">
        <v>4965</v>
      </c>
      <c r="C653" t="s">
        <v>4967</v>
      </c>
      <c r="D653">
        <v>920</v>
      </c>
      <c r="E653" t="s">
        <v>4970</v>
      </c>
      <c r="F653">
        <v>6.04</v>
      </c>
      <c r="K653" t="s">
        <v>5283</v>
      </c>
      <c r="M653" t="s">
        <v>6123</v>
      </c>
      <c r="N653">
        <v>8</v>
      </c>
      <c r="O653" t="s">
        <v>6190</v>
      </c>
      <c r="P653" t="s">
        <v>6756</v>
      </c>
      <c r="Q653">
        <v>2</v>
      </c>
      <c r="R653">
        <v>1</v>
      </c>
      <c r="S653">
        <v>7.19</v>
      </c>
      <c r="T653">
        <v>7.19</v>
      </c>
      <c r="U653">
        <v>376.46</v>
      </c>
      <c r="V653">
        <v>33.37</v>
      </c>
      <c r="W653">
        <v>7.06</v>
      </c>
      <c r="X653">
        <v>9.779999999999999</v>
      </c>
      <c r="Y653">
        <v>0</v>
      </c>
      <c r="Z653">
        <v>5</v>
      </c>
      <c r="AA653" t="s">
        <v>5529</v>
      </c>
      <c r="AB653">
        <v>1</v>
      </c>
      <c r="AC653">
        <v>4</v>
      </c>
      <c r="AD653">
        <v>3.384261904761905</v>
      </c>
      <c r="AF653" t="s">
        <v>6792</v>
      </c>
      <c r="AI653">
        <v>0</v>
      </c>
      <c r="AJ653">
        <v>0</v>
      </c>
      <c r="AK653" t="s">
        <v>6805</v>
      </c>
      <c r="AL653" t="s">
        <v>6805</v>
      </c>
      <c r="AM653" t="s">
        <v>6856</v>
      </c>
    </row>
    <row r="654" spans="1:39">
      <c r="A654" t="s">
        <v>6085</v>
      </c>
      <c r="B654" t="s">
        <v>4965</v>
      </c>
      <c r="C654" t="s">
        <v>4967</v>
      </c>
      <c r="D654">
        <v>920</v>
      </c>
      <c r="E654" t="s">
        <v>4970</v>
      </c>
      <c r="F654">
        <v>6.04</v>
      </c>
      <c r="K654" t="s">
        <v>5283</v>
      </c>
      <c r="M654" t="s">
        <v>6144</v>
      </c>
      <c r="N654">
        <v>8</v>
      </c>
      <c r="O654" t="s">
        <v>6218</v>
      </c>
      <c r="P654" t="s">
        <v>6758</v>
      </c>
      <c r="Q654">
        <v>3</v>
      </c>
      <c r="R654">
        <v>0</v>
      </c>
      <c r="S654">
        <v>4.91</v>
      </c>
      <c r="T654">
        <v>4.91</v>
      </c>
      <c r="U654">
        <v>320.39</v>
      </c>
      <c r="V654">
        <v>43.37</v>
      </c>
      <c r="W654">
        <v>4.45</v>
      </c>
      <c r="Y654">
        <v>0</v>
      </c>
      <c r="Z654">
        <v>2</v>
      </c>
      <c r="AA654" t="s">
        <v>5529</v>
      </c>
      <c r="AB654">
        <v>0</v>
      </c>
      <c r="AC654">
        <v>6</v>
      </c>
      <c r="AD654">
        <v>4.045</v>
      </c>
      <c r="AI654">
        <v>0</v>
      </c>
      <c r="AJ654">
        <v>0</v>
      </c>
      <c r="AK654" t="s">
        <v>6822</v>
      </c>
      <c r="AL654" t="s">
        <v>6822</v>
      </c>
      <c r="AM654" t="s">
        <v>6856</v>
      </c>
    </row>
    <row r="655" spans="1:39">
      <c r="A655" t="s">
        <v>6086</v>
      </c>
      <c r="B655" t="s">
        <v>4965</v>
      </c>
      <c r="C655" t="s">
        <v>4967</v>
      </c>
      <c r="D655">
        <v>920</v>
      </c>
      <c r="E655" t="s">
        <v>4970</v>
      </c>
      <c r="F655">
        <v>6.04</v>
      </c>
      <c r="K655" t="s">
        <v>5283</v>
      </c>
      <c r="L655" t="s">
        <v>5284</v>
      </c>
      <c r="M655" t="s">
        <v>6142</v>
      </c>
      <c r="N655">
        <v>9</v>
      </c>
      <c r="O655" t="s">
        <v>6216</v>
      </c>
      <c r="P655" t="s">
        <v>6759</v>
      </c>
      <c r="Q655">
        <v>5</v>
      </c>
      <c r="R655">
        <v>0</v>
      </c>
      <c r="S655">
        <v>3.74</v>
      </c>
      <c r="T655">
        <v>3.74</v>
      </c>
      <c r="U655">
        <v>359.38</v>
      </c>
      <c r="V655">
        <v>65.37</v>
      </c>
      <c r="W655">
        <v>3.4</v>
      </c>
      <c r="Y655">
        <v>0</v>
      </c>
      <c r="Z655">
        <v>3</v>
      </c>
      <c r="AA655" t="s">
        <v>5529</v>
      </c>
      <c r="AB655">
        <v>0</v>
      </c>
      <c r="AC655">
        <v>4</v>
      </c>
      <c r="AD655">
        <v>4.76</v>
      </c>
      <c r="AI655">
        <v>0</v>
      </c>
      <c r="AJ655">
        <v>0</v>
      </c>
      <c r="AK655" t="s">
        <v>6822</v>
      </c>
      <c r="AL655" t="s">
        <v>6822</v>
      </c>
      <c r="AM655" t="s">
        <v>6856</v>
      </c>
    </row>
    <row r="656" spans="1:39">
      <c r="A656" t="s">
        <v>5702</v>
      </c>
      <c r="B656" t="s">
        <v>4965</v>
      </c>
      <c r="C656" t="s">
        <v>4967</v>
      </c>
      <c r="D656">
        <v>930</v>
      </c>
      <c r="E656" t="s">
        <v>4970</v>
      </c>
      <c r="F656">
        <v>6.03</v>
      </c>
      <c r="K656" t="s">
        <v>5283</v>
      </c>
      <c r="M656" t="s">
        <v>6129</v>
      </c>
      <c r="N656">
        <v>8</v>
      </c>
      <c r="O656" t="s">
        <v>6198</v>
      </c>
      <c r="P656" t="s">
        <v>6375</v>
      </c>
      <c r="Q656">
        <v>6</v>
      </c>
      <c r="R656">
        <v>3</v>
      </c>
      <c r="S656">
        <v>1.37</v>
      </c>
      <c r="T656">
        <v>5.79</v>
      </c>
      <c r="U656">
        <v>674.67</v>
      </c>
      <c r="V656">
        <v>148.4</v>
      </c>
      <c r="W656">
        <v>6.2</v>
      </c>
      <c r="X656">
        <v>1.06</v>
      </c>
      <c r="Y656">
        <v>1.37</v>
      </c>
      <c r="Z656">
        <v>6</v>
      </c>
      <c r="AA656" t="s">
        <v>5529</v>
      </c>
      <c r="AB656">
        <v>2</v>
      </c>
      <c r="AC656">
        <v>10</v>
      </c>
      <c r="AD656">
        <v>2.166666666666667</v>
      </c>
      <c r="AF656" t="s">
        <v>5534</v>
      </c>
      <c r="AI656">
        <v>0</v>
      </c>
      <c r="AJ656">
        <v>0</v>
      </c>
      <c r="AK656" t="s">
        <v>6798</v>
      </c>
      <c r="AL656" t="s">
        <v>6798</v>
      </c>
      <c r="AM656" t="s">
        <v>6856</v>
      </c>
    </row>
    <row r="657" spans="1:39">
      <c r="A657" t="s">
        <v>6087</v>
      </c>
      <c r="B657" t="s">
        <v>4965</v>
      </c>
      <c r="C657" t="s">
        <v>4967</v>
      </c>
      <c r="D657">
        <v>930</v>
      </c>
      <c r="E657" t="s">
        <v>4970</v>
      </c>
      <c r="F657">
        <v>6.03</v>
      </c>
      <c r="K657" t="s">
        <v>5283</v>
      </c>
      <c r="M657" t="s">
        <v>6121</v>
      </c>
      <c r="N657">
        <v>8</v>
      </c>
      <c r="O657" t="s">
        <v>6189</v>
      </c>
      <c r="P657" t="s">
        <v>6760</v>
      </c>
      <c r="Q657">
        <v>7</v>
      </c>
      <c r="R657">
        <v>3</v>
      </c>
      <c r="S657">
        <v>-0.82</v>
      </c>
      <c r="T657">
        <v>1.88</v>
      </c>
      <c r="U657">
        <v>558.6</v>
      </c>
      <c r="V657">
        <v>133.8</v>
      </c>
      <c r="W657">
        <v>2.27</v>
      </c>
      <c r="X657">
        <v>4.34</v>
      </c>
      <c r="Y657">
        <v>10.89</v>
      </c>
      <c r="Z657">
        <v>2</v>
      </c>
      <c r="AA657" t="s">
        <v>5529</v>
      </c>
      <c r="AB657">
        <v>1</v>
      </c>
      <c r="AC657">
        <v>7</v>
      </c>
      <c r="AD657">
        <v>2.166666666666667</v>
      </c>
      <c r="AF657" t="s">
        <v>5535</v>
      </c>
      <c r="AI657">
        <v>0</v>
      </c>
      <c r="AJ657">
        <v>0</v>
      </c>
      <c r="AK657" t="s">
        <v>6804</v>
      </c>
      <c r="AL657" t="s">
        <v>6804</v>
      </c>
      <c r="AM657" t="s">
        <v>6856</v>
      </c>
    </row>
    <row r="658" spans="1:39">
      <c r="A658" t="s">
        <v>6088</v>
      </c>
      <c r="B658" t="s">
        <v>4965</v>
      </c>
      <c r="C658" t="s">
        <v>4967</v>
      </c>
      <c r="D658">
        <v>936</v>
      </c>
      <c r="E658" t="s">
        <v>4970</v>
      </c>
      <c r="F658">
        <v>6.03</v>
      </c>
      <c r="K658" t="s">
        <v>5283</v>
      </c>
      <c r="L658" t="s">
        <v>5284</v>
      </c>
      <c r="M658" t="s">
        <v>6128</v>
      </c>
      <c r="N658">
        <v>9</v>
      </c>
      <c r="O658" t="s">
        <v>6197</v>
      </c>
      <c r="P658" t="s">
        <v>6761</v>
      </c>
      <c r="Q658">
        <v>9</v>
      </c>
      <c r="R658">
        <v>0</v>
      </c>
      <c r="S658">
        <v>3.26</v>
      </c>
      <c r="T658">
        <v>3.26</v>
      </c>
      <c r="U658">
        <v>618.73</v>
      </c>
      <c r="V658">
        <v>136.59</v>
      </c>
      <c r="W658">
        <v>3.74</v>
      </c>
      <c r="Y658">
        <v>0</v>
      </c>
      <c r="Z658">
        <v>3</v>
      </c>
      <c r="AA658" t="s">
        <v>5529</v>
      </c>
      <c r="AB658">
        <v>1</v>
      </c>
      <c r="AC658">
        <v>14</v>
      </c>
      <c r="AD658">
        <v>3.24</v>
      </c>
      <c r="AF658" t="s">
        <v>6792</v>
      </c>
      <c r="AI658">
        <v>0</v>
      </c>
      <c r="AJ658">
        <v>0</v>
      </c>
      <c r="AK658" t="s">
        <v>6810</v>
      </c>
      <c r="AL658" t="s">
        <v>6810</v>
      </c>
      <c r="AM658" t="s">
        <v>6856</v>
      </c>
    </row>
    <row r="659" spans="1:39">
      <c r="A659" t="s">
        <v>6089</v>
      </c>
      <c r="B659" t="s">
        <v>4965</v>
      </c>
      <c r="C659" t="s">
        <v>4967</v>
      </c>
      <c r="D659">
        <v>940</v>
      </c>
      <c r="E659" t="s">
        <v>4970</v>
      </c>
      <c r="F659">
        <v>6.03</v>
      </c>
      <c r="K659" t="s">
        <v>5283</v>
      </c>
      <c r="M659" t="s">
        <v>6126</v>
      </c>
      <c r="N659">
        <v>8</v>
      </c>
      <c r="O659" t="s">
        <v>6195</v>
      </c>
      <c r="P659" t="s">
        <v>6762</v>
      </c>
      <c r="Q659">
        <v>7</v>
      </c>
      <c r="R659">
        <v>2</v>
      </c>
      <c r="S659">
        <v>1.89</v>
      </c>
      <c r="T659">
        <v>6.31</v>
      </c>
      <c r="U659">
        <v>672.64</v>
      </c>
      <c r="V659">
        <v>144.27</v>
      </c>
      <c r="W659">
        <v>5.58</v>
      </c>
      <c r="X659">
        <v>1.05</v>
      </c>
      <c r="Y659">
        <v>0</v>
      </c>
      <c r="Z659">
        <v>4</v>
      </c>
      <c r="AA659" t="s">
        <v>5529</v>
      </c>
      <c r="AB659">
        <v>2</v>
      </c>
      <c r="AC659">
        <v>13</v>
      </c>
      <c r="AD659">
        <v>2.5</v>
      </c>
      <c r="AF659" t="s">
        <v>5534</v>
      </c>
      <c r="AI659">
        <v>0</v>
      </c>
      <c r="AJ659">
        <v>0</v>
      </c>
      <c r="AK659" t="s">
        <v>6808</v>
      </c>
      <c r="AL659" t="s">
        <v>6808</v>
      </c>
      <c r="AM659" t="s">
        <v>6856</v>
      </c>
    </row>
    <row r="660" spans="1:39">
      <c r="A660" t="s">
        <v>6090</v>
      </c>
      <c r="B660" t="s">
        <v>4965</v>
      </c>
      <c r="C660" t="s">
        <v>4967</v>
      </c>
      <c r="D660">
        <v>940</v>
      </c>
      <c r="E660" t="s">
        <v>4970</v>
      </c>
      <c r="F660">
        <v>6.03</v>
      </c>
      <c r="K660" t="s">
        <v>5283</v>
      </c>
      <c r="L660" t="s">
        <v>5284</v>
      </c>
      <c r="M660" t="s">
        <v>6121</v>
      </c>
      <c r="N660">
        <v>9</v>
      </c>
      <c r="O660" t="s">
        <v>6187</v>
      </c>
      <c r="P660" t="s">
        <v>6763</v>
      </c>
      <c r="Q660">
        <v>5</v>
      </c>
      <c r="R660">
        <v>3</v>
      </c>
      <c r="S660">
        <v>-2.4</v>
      </c>
      <c r="T660">
        <v>-0.43</v>
      </c>
      <c r="U660">
        <v>412.47</v>
      </c>
      <c r="V660">
        <v>121.02</v>
      </c>
      <c r="W660">
        <v>1.87</v>
      </c>
      <c r="X660">
        <v>4.32</v>
      </c>
      <c r="Y660">
        <v>4.98</v>
      </c>
      <c r="Z660">
        <v>3</v>
      </c>
      <c r="AA660" t="s">
        <v>5529</v>
      </c>
      <c r="AB660">
        <v>0</v>
      </c>
      <c r="AC660">
        <v>5</v>
      </c>
      <c r="AD660">
        <v>3.791880952380953</v>
      </c>
      <c r="AF660" t="s">
        <v>5534</v>
      </c>
      <c r="AI660">
        <v>0</v>
      </c>
      <c r="AJ660">
        <v>0</v>
      </c>
      <c r="AK660" t="s">
        <v>6802</v>
      </c>
      <c r="AL660" t="s">
        <v>6802</v>
      </c>
      <c r="AM660" t="s">
        <v>6856</v>
      </c>
    </row>
    <row r="661" spans="1:39">
      <c r="A661" t="s">
        <v>6091</v>
      </c>
      <c r="B661" t="s">
        <v>4965</v>
      </c>
      <c r="C661" t="s">
        <v>4967</v>
      </c>
      <c r="D661">
        <v>940</v>
      </c>
      <c r="E661" t="s">
        <v>4970</v>
      </c>
      <c r="F661">
        <v>6.03</v>
      </c>
      <c r="K661" t="s">
        <v>5283</v>
      </c>
      <c r="L661" t="s">
        <v>5284</v>
      </c>
      <c r="M661" t="s">
        <v>6142</v>
      </c>
      <c r="N661">
        <v>9</v>
      </c>
      <c r="O661" t="s">
        <v>6216</v>
      </c>
      <c r="P661" t="s">
        <v>6764</v>
      </c>
      <c r="Q661">
        <v>7</v>
      </c>
      <c r="R661">
        <v>0</v>
      </c>
      <c r="S661">
        <v>3.7</v>
      </c>
      <c r="T661">
        <v>3.7</v>
      </c>
      <c r="U661">
        <v>445.47</v>
      </c>
      <c r="V661">
        <v>91.67</v>
      </c>
      <c r="W661">
        <v>3.72</v>
      </c>
      <c r="Y661">
        <v>0</v>
      </c>
      <c r="Z661">
        <v>3</v>
      </c>
      <c r="AA661" t="s">
        <v>5529</v>
      </c>
      <c r="AB661">
        <v>0</v>
      </c>
      <c r="AC661">
        <v>7</v>
      </c>
      <c r="AD661">
        <v>4.133833333333333</v>
      </c>
      <c r="AI661">
        <v>0</v>
      </c>
      <c r="AJ661">
        <v>0</v>
      </c>
      <c r="AK661" t="s">
        <v>6822</v>
      </c>
      <c r="AL661" t="s">
        <v>6822</v>
      </c>
      <c r="AM661" t="s">
        <v>6856</v>
      </c>
    </row>
    <row r="662" spans="1:39">
      <c r="A662" t="s">
        <v>6092</v>
      </c>
      <c r="B662" t="s">
        <v>4965</v>
      </c>
      <c r="C662" t="s">
        <v>4967</v>
      </c>
      <c r="D662">
        <v>940</v>
      </c>
      <c r="E662" t="s">
        <v>4970</v>
      </c>
      <c r="F662">
        <v>6.03</v>
      </c>
      <c r="K662" t="s">
        <v>5283</v>
      </c>
      <c r="M662" t="s">
        <v>6150</v>
      </c>
      <c r="N662">
        <v>8</v>
      </c>
      <c r="O662" t="s">
        <v>6225</v>
      </c>
      <c r="P662" t="s">
        <v>6765</v>
      </c>
      <c r="Q662">
        <v>5</v>
      </c>
      <c r="R662">
        <v>1</v>
      </c>
      <c r="S662">
        <v>2.59</v>
      </c>
      <c r="T662">
        <v>6.23</v>
      </c>
      <c r="U662">
        <v>569.79</v>
      </c>
      <c r="V662">
        <v>92.87</v>
      </c>
      <c r="W662">
        <v>5.97</v>
      </c>
      <c r="X662">
        <v>3.1</v>
      </c>
      <c r="Y662">
        <v>2.36</v>
      </c>
      <c r="Z662">
        <v>2</v>
      </c>
      <c r="AA662" t="s">
        <v>5529</v>
      </c>
      <c r="AB662">
        <v>1</v>
      </c>
      <c r="AC662">
        <v>13</v>
      </c>
      <c r="AD662">
        <v>3.442666666666667</v>
      </c>
      <c r="AF662" t="s">
        <v>5534</v>
      </c>
      <c r="AI662">
        <v>0</v>
      </c>
      <c r="AJ662">
        <v>0</v>
      </c>
      <c r="AK662" t="s">
        <v>6828</v>
      </c>
      <c r="AL662" t="s">
        <v>6828</v>
      </c>
      <c r="AM662" t="s">
        <v>6856</v>
      </c>
    </row>
    <row r="663" spans="1:39">
      <c r="A663" t="s">
        <v>6093</v>
      </c>
      <c r="B663" t="s">
        <v>4965</v>
      </c>
      <c r="C663" t="s">
        <v>4967</v>
      </c>
      <c r="D663">
        <v>950</v>
      </c>
      <c r="E663" t="s">
        <v>4970</v>
      </c>
      <c r="F663">
        <v>6.02</v>
      </c>
      <c r="K663" t="s">
        <v>5283</v>
      </c>
      <c r="M663" t="s">
        <v>6150</v>
      </c>
      <c r="N663">
        <v>8</v>
      </c>
      <c r="O663" t="s">
        <v>6225</v>
      </c>
      <c r="P663" t="s">
        <v>6766</v>
      </c>
      <c r="Q663">
        <v>5</v>
      </c>
      <c r="R663">
        <v>1</v>
      </c>
      <c r="S663">
        <v>0.72</v>
      </c>
      <c r="T663">
        <v>4.38</v>
      </c>
      <c r="U663">
        <v>579.78</v>
      </c>
      <c r="V663">
        <v>92.87</v>
      </c>
      <c r="W663">
        <v>5.91</v>
      </c>
      <c r="X663">
        <v>3</v>
      </c>
      <c r="Y663">
        <v>2.36</v>
      </c>
      <c r="Z663">
        <v>2</v>
      </c>
      <c r="AA663" t="s">
        <v>5529</v>
      </c>
      <c r="AB663">
        <v>2</v>
      </c>
      <c r="AC663">
        <v>11</v>
      </c>
      <c r="AD663">
        <v>4.047666666666666</v>
      </c>
      <c r="AF663" t="s">
        <v>5534</v>
      </c>
      <c r="AI663">
        <v>0</v>
      </c>
      <c r="AJ663">
        <v>0</v>
      </c>
      <c r="AK663" t="s">
        <v>6828</v>
      </c>
      <c r="AL663" t="s">
        <v>6828</v>
      </c>
      <c r="AM663" t="s">
        <v>6856</v>
      </c>
    </row>
    <row r="664" spans="1:39">
      <c r="A664" t="s">
        <v>6094</v>
      </c>
      <c r="B664" t="s">
        <v>4965</v>
      </c>
      <c r="C664" t="s">
        <v>4967</v>
      </c>
      <c r="D664">
        <v>960</v>
      </c>
      <c r="E664" t="s">
        <v>4970</v>
      </c>
      <c r="F664">
        <v>6.02</v>
      </c>
      <c r="K664" t="s">
        <v>5283</v>
      </c>
      <c r="L664" t="s">
        <v>5284</v>
      </c>
      <c r="M664" t="s">
        <v>6137</v>
      </c>
      <c r="N664">
        <v>9</v>
      </c>
      <c r="O664" t="s">
        <v>6210</v>
      </c>
      <c r="P664" t="s">
        <v>6767</v>
      </c>
      <c r="Q664">
        <v>5</v>
      </c>
      <c r="R664">
        <v>2</v>
      </c>
      <c r="S664">
        <v>4.03</v>
      </c>
      <c r="T664">
        <v>4.04</v>
      </c>
      <c r="U664">
        <v>320.18</v>
      </c>
      <c r="V664">
        <v>76.72</v>
      </c>
      <c r="W664">
        <v>3.62</v>
      </c>
      <c r="Y664">
        <v>5.31</v>
      </c>
      <c r="Z664">
        <v>3</v>
      </c>
      <c r="AA664" t="s">
        <v>5529</v>
      </c>
      <c r="AB664">
        <v>0</v>
      </c>
      <c r="AC664">
        <v>2</v>
      </c>
      <c r="AD664">
        <v>3.98</v>
      </c>
      <c r="AF664" t="s">
        <v>6792</v>
      </c>
      <c r="AI664">
        <v>0</v>
      </c>
      <c r="AJ664">
        <v>0</v>
      </c>
      <c r="AK664" t="s">
        <v>6818</v>
      </c>
      <c r="AL664" t="s">
        <v>6818</v>
      </c>
      <c r="AM664" t="s">
        <v>6856</v>
      </c>
    </row>
    <row r="665" spans="1:39">
      <c r="A665" t="s">
        <v>6095</v>
      </c>
      <c r="B665" t="s">
        <v>4965</v>
      </c>
      <c r="C665" t="s">
        <v>4967</v>
      </c>
      <c r="D665">
        <v>960</v>
      </c>
      <c r="E665" t="s">
        <v>4970</v>
      </c>
      <c r="F665">
        <v>6.02</v>
      </c>
      <c r="K665" t="s">
        <v>5283</v>
      </c>
      <c r="L665" t="s">
        <v>5284</v>
      </c>
      <c r="M665" t="s">
        <v>6158</v>
      </c>
      <c r="N665">
        <v>9</v>
      </c>
      <c r="O665" t="s">
        <v>6234</v>
      </c>
      <c r="P665" t="s">
        <v>6768</v>
      </c>
      <c r="Q665">
        <v>7</v>
      </c>
      <c r="R665">
        <v>0</v>
      </c>
      <c r="S665">
        <v>4.95</v>
      </c>
      <c r="T665">
        <v>4.95</v>
      </c>
      <c r="U665">
        <v>590.63</v>
      </c>
      <c r="V665">
        <v>102.45</v>
      </c>
      <c r="W665">
        <v>5.84</v>
      </c>
      <c r="Y665">
        <v>0</v>
      </c>
      <c r="Z665">
        <v>4</v>
      </c>
      <c r="AA665" t="s">
        <v>5529</v>
      </c>
      <c r="AB665">
        <v>2</v>
      </c>
      <c r="AC665">
        <v>10</v>
      </c>
      <c r="AD665">
        <v>2.61</v>
      </c>
      <c r="AF665" t="s">
        <v>6792</v>
      </c>
      <c r="AI665">
        <v>0</v>
      </c>
      <c r="AJ665">
        <v>0</v>
      </c>
      <c r="AK665" t="s">
        <v>6835</v>
      </c>
      <c r="AL665" t="s">
        <v>6835</v>
      </c>
      <c r="AM665" t="s">
        <v>6856</v>
      </c>
    </row>
    <row r="666" spans="1:39">
      <c r="A666" t="s">
        <v>6096</v>
      </c>
      <c r="B666" t="s">
        <v>4965</v>
      </c>
      <c r="C666" t="s">
        <v>4967</v>
      </c>
      <c r="D666">
        <v>970</v>
      </c>
      <c r="E666" t="s">
        <v>4970</v>
      </c>
      <c r="F666">
        <v>6.01</v>
      </c>
      <c r="K666" t="s">
        <v>5283</v>
      </c>
      <c r="M666" t="s">
        <v>6123</v>
      </c>
      <c r="N666">
        <v>8</v>
      </c>
      <c r="O666" t="s">
        <v>6190</v>
      </c>
      <c r="P666" t="s">
        <v>6769</v>
      </c>
      <c r="Q666">
        <v>3</v>
      </c>
      <c r="R666">
        <v>1</v>
      </c>
      <c r="S666">
        <v>2.68</v>
      </c>
      <c r="T666">
        <v>6.3</v>
      </c>
      <c r="U666">
        <v>490.62</v>
      </c>
      <c r="V666">
        <v>46.53</v>
      </c>
      <c r="W666">
        <v>7.75</v>
      </c>
      <c r="X666">
        <v>3.17</v>
      </c>
      <c r="Y666">
        <v>0</v>
      </c>
      <c r="Z666">
        <v>5</v>
      </c>
      <c r="AA666" t="s">
        <v>5529</v>
      </c>
      <c r="AB666">
        <v>1</v>
      </c>
      <c r="AC666">
        <v>9</v>
      </c>
      <c r="AD666">
        <v>3.560333333333333</v>
      </c>
      <c r="AF666" t="s">
        <v>5534</v>
      </c>
      <c r="AI666">
        <v>0</v>
      </c>
      <c r="AJ666">
        <v>0</v>
      </c>
      <c r="AK666" t="s">
        <v>6805</v>
      </c>
      <c r="AL666" t="s">
        <v>6805</v>
      </c>
      <c r="AM666" t="s">
        <v>6856</v>
      </c>
    </row>
    <row r="667" spans="1:39">
      <c r="A667" t="s">
        <v>6097</v>
      </c>
      <c r="B667" t="s">
        <v>4965</v>
      </c>
      <c r="C667" t="s">
        <v>4967</v>
      </c>
      <c r="D667">
        <v>970</v>
      </c>
      <c r="E667" t="s">
        <v>4970</v>
      </c>
      <c r="F667">
        <v>6.01</v>
      </c>
      <c r="K667" t="s">
        <v>5283</v>
      </c>
      <c r="M667" t="s">
        <v>6121</v>
      </c>
      <c r="N667">
        <v>8</v>
      </c>
      <c r="O667" t="s">
        <v>6193</v>
      </c>
      <c r="P667" t="s">
        <v>6770</v>
      </c>
      <c r="Q667">
        <v>7</v>
      </c>
      <c r="R667">
        <v>3</v>
      </c>
      <c r="S667">
        <v>2.18</v>
      </c>
      <c r="T667">
        <v>4.14</v>
      </c>
      <c r="U667">
        <v>538.05</v>
      </c>
      <c r="V667">
        <v>116.84</v>
      </c>
      <c r="W667">
        <v>5.11</v>
      </c>
      <c r="X667">
        <v>4.32</v>
      </c>
      <c r="Y667">
        <v>4.96</v>
      </c>
      <c r="Z667">
        <v>5</v>
      </c>
      <c r="AA667" t="s">
        <v>5529</v>
      </c>
      <c r="AB667">
        <v>2</v>
      </c>
      <c r="AC667">
        <v>6</v>
      </c>
      <c r="AD667">
        <v>2.612</v>
      </c>
      <c r="AF667" t="s">
        <v>5534</v>
      </c>
      <c r="AI667">
        <v>0</v>
      </c>
      <c r="AJ667">
        <v>0</v>
      </c>
      <c r="AK667" t="s">
        <v>6807</v>
      </c>
      <c r="AL667" t="s">
        <v>6807</v>
      </c>
      <c r="AM667" t="s">
        <v>6856</v>
      </c>
    </row>
    <row r="668" spans="1:39">
      <c r="A668" t="s">
        <v>6036</v>
      </c>
      <c r="B668" t="s">
        <v>4965</v>
      </c>
      <c r="C668" t="s">
        <v>4967</v>
      </c>
      <c r="D668">
        <v>1000</v>
      </c>
      <c r="E668" t="s">
        <v>4970</v>
      </c>
      <c r="F668">
        <v>6</v>
      </c>
      <c r="K668" t="s">
        <v>5283</v>
      </c>
      <c r="L668" t="s">
        <v>5284</v>
      </c>
      <c r="M668" t="s">
        <v>6171</v>
      </c>
      <c r="N668">
        <v>9</v>
      </c>
      <c r="O668" t="s">
        <v>6253</v>
      </c>
      <c r="P668" t="s">
        <v>6709</v>
      </c>
      <c r="Q668">
        <v>2</v>
      </c>
      <c r="R668">
        <v>2</v>
      </c>
      <c r="S668">
        <v>5.86</v>
      </c>
      <c r="T668">
        <v>8.58</v>
      </c>
      <c r="U668">
        <v>456.71</v>
      </c>
      <c r="V668">
        <v>57.53</v>
      </c>
      <c r="W668">
        <v>7.23</v>
      </c>
      <c r="X668">
        <v>4.64</v>
      </c>
      <c r="Y668">
        <v>0</v>
      </c>
      <c r="Z668">
        <v>0</v>
      </c>
      <c r="AA668" t="s">
        <v>5529</v>
      </c>
      <c r="AB668">
        <v>1</v>
      </c>
      <c r="AC668">
        <v>1</v>
      </c>
      <c r="AD668">
        <v>2.809214285714286</v>
      </c>
      <c r="AE668" t="s">
        <v>6788</v>
      </c>
      <c r="AF668" t="s">
        <v>5534</v>
      </c>
      <c r="AI668">
        <v>0</v>
      </c>
      <c r="AJ668">
        <v>0</v>
      </c>
      <c r="AK668" t="s">
        <v>6851</v>
      </c>
      <c r="AL668" t="s">
        <v>6851</v>
      </c>
      <c r="AM668" t="s">
        <v>6856</v>
      </c>
    </row>
    <row r="669" spans="1:39">
      <c r="A669" t="s">
        <v>5810</v>
      </c>
      <c r="B669" t="s">
        <v>4965</v>
      </c>
      <c r="C669" t="s">
        <v>4967</v>
      </c>
      <c r="D669">
        <v>1000</v>
      </c>
      <c r="E669" t="s">
        <v>4970</v>
      </c>
      <c r="F669">
        <v>6</v>
      </c>
      <c r="K669" t="s">
        <v>5283</v>
      </c>
      <c r="M669" t="s">
        <v>6154</v>
      </c>
      <c r="N669">
        <v>8</v>
      </c>
      <c r="O669" t="s">
        <v>6230</v>
      </c>
      <c r="P669" t="s">
        <v>6483</v>
      </c>
      <c r="Q669">
        <v>6</v>
      </c>
      <c r="R669">
        <v>4</v>
      </c>
      <c r="S669">
        <v>-1.01</v>
      </c>
      <c r="T669">
        <v>5.33</v>
      </c>
      <c r="U669">
        <v>648.4400000000001</v>
      </c>
      <c r="V669">
        <v>167.66</v>
      </c>
      <c r="W669">
        <v>4.83</v>
      </c>
      <c r="X669">
        <v>0.76</v>
      </c>
      <c r="Y669">
        <v>0</v>
      </c>
      <c r="Z669">
        <v>3</v>
      </c>
      <c r="AA669" t="s">
        <v>5529</v>
      </c>
      <c r="AB669">
        <v>1</v>
      </c>
      <c r="AC669">
        <v>12</v>
      </c>
      <c r="AD669">
        <v>2</v>
      </c>
      <c r="AF669" t="s">
        <v>5534</v>
      </c>
      <c r="AI669">
        <v>0</v>
      </c>
      <c r="AJ669">
        <v>0</v>
      </c>
      <c r="AK669" t="s">
        <v>6808</v>
      </c>
      <c r="AL669" t="s">
        <v>6808</v>
      </c>
      <c r="AM669" t="s">
        <v>6856</v>
      </c>
    </row>
    <row r="670" spans="1:39">
      <c r="A670" t="s">
        <v>6098</v>
      </c>
      <c r="B670" t="s">
        <v>4965</v>
      </c>
      <c r="C670" t="s">
        <v>4967</v>
      </c>
      <c r="D670">
        <v>1000</v>
      </c>
      <c r="E670" t="s">
        <v>4970</v>
      </c>
      <c r="F670">
        <v>6</v>
      </c>
      <c r="K670" t="s">
        <v>5283</v>
      </c>
      <c r="L670" t="s">
        <v>5284</v>
      </c>
      <c r="M670" t="s">
        <v>5286</v>
      </c>
      <c r="N670">
        <v>9</v>
      </c>
      <c r="O670" t="s">
        <v>6254</v>
      </c>
      <c r="P670" t="s">
        <v>6771</v>
      </c>
      <c r="Q670">
        <v>3</v>
      </c>
      <c r="R670">
        <v>0</v>
      </c>
      <c r="S670">
        <v>7.28</v>
      </c>
      <c r="T670">
        <v>7.28</v>
      </c>
      <c r="U670">
        <v>412.92</v>
      </c>
      <c r="V670">
        <v>26.53</v>
      </c>
      <c r="W670">
        <v>6.85</v>
      </c>
      <c r="Y670">
        <v>1.64</v>
      </c>
      <c r="Z670">
        <v>5</v>
      </c>
      <c r="AA670" t="s">
        <v>5529</v>
      </c>
      <c r="AB670">
        <v>1</v>
      </c>
      <c r="AC670">
        <v>4</v>
      </c>
      <c r="AD670">
        <v>2.9485</v>
      </c>
      <c r="AF670" t="s">
        <v>6792</v>
      </c>
      <c r="AI670">
        <v>0</v>
      </c>
      <c r="AJ670">
        <v>0</v>
      </c>
      <c r="AK670" t="s">
        <v>6852</v>
      </c>
      <c r="AL670" t="s">
        <v>6852</v>
      </c>
      <c r="AM670" t="s">
        <v>6856</v>
      </c>
    </row>
    <row r="671" spans="1:39">
      <c r="A671" t="s">
        <v>6099</v>
      </c>
      <c r="B671" t="s">
        <v>4965</v>
      </c>
      <c r="C671" t="s">
        <v>4967</v>
      </c>
      <c r="D671">
        <v>1000</v>
      </c>
      <c r="E671" t="s">
        <v>4970</v>
      </c>
      <c r="F671">
        <v>6</v>
      </c>
      <c r="K671" t="s">
        <v>5283</v>
      </c>
      <c r="L671" t="s">
        <v>5284</v>
      </c>
      <c r="M671" t="s">
        <v>5298</v>
      </c>
      <c r="N671">
        <v>9</v>
      </c>
      <c r="O671" t="s">
        <v>6192</v>
      </c>
      <c r="P671" t="s">
        <v>6772</v>
      </c>
      <c r="Q671">
        <v>6</v>
      </c>
      <c r="R671">
        <v>3</v>
      </c>
      <c r="S671">
        <v>-2.81</v>
      </c>
      <c r="T671">
        <v>2.86</v>
      </c>
      <c r="U671">
        <v>547.49</v>
      </c>
      <c r="V671">
        <v>141.44</v>
      </c>
      <c r="W671">
        <v>3.83</v>
      </c>
      <c r="X671">
        <v>1.05</v>
      </c>
      <c r="Y671">
        <v>0</v>
      </c>
      <c r="Z671">
        <v>3</v>
      </c>
      <c r="AA671" t="s">
        <v>5529</v>
      </c>
      <c r="AB671">
        <v>1</v>
      </c>
      <c r="AC671">
        <v>11</v>
      </c>
      <c r="AD671">
        <v>3.166666666666667</v>
      </c>
      <c r="AF671" t="s">
        <v>5534</v>
      </c>
      <c r="AI671">
        <v>0</v>
      </c>
      <c r="AJ671">
        <v>0</v>
      </c>
      <c r="AK671" t="s">
        <v>5552</v>
      </c>
      <c r="AL671" t="s">
        <v>5552</v>
      </c>
      <c r="AM671" t="s">
        <v>6856</v>
      </c>
    </row>
    <row r="672" spans="1:39">
      <c r="A672" t="s">
        <v>6100</v>
      </c>
      <c r="B672" t="s">
        <v>4965</v>
      </c>
      <c r="C672" t="s">
        <v>4967</v>
      </c>
      <c r="D672">
        <v>1000</v>
      </c>
      <c r="E672" t="s">
        <v>4970</v>
      </c>
      <c r="F672">
        <v>6</v>
      </c>
      <c r="K672" t="s">
        <v>5283</v>
      </c>
      <c r="L672" t="s">
        <v>5284</v>
      </c>
      <c r="M672" t="s">
        <v>5298</v>
      </c>
      <c r="N672">
        <v>9</v>
      </c>
      <c r="O672" t="s">
        <v>6192</v>
      </c>
      <c r="P672" t="s">
        <v>6773</v>
      </c>
      <c r="Q672">
        <v>5</v>
      </c>
      <c r="R672">
        <v>3</v>
      </c>
      <c r="S672">
        <v>-1.97</v>
      </c>
      <c r="T672">
        <v>3.7</v>
      </c>
      <c r="U672">
        <v>577.45</v>
      </c>
      <c r="V672">
        <v>141.44</v>
      </c>
      <c r="W672">
        <v>4.05</v>
      </c>
      <c r="X672">
        <v>1.05</v>
      </c>
      <c r="Y672">
        <v>0</v>
      </c>
      <c r="Z672">
        <v>3</v>
      </c>
      <c r="AA672" t="s">
        <v>5529</v>
      </c>
      <c r="AB672">
        <v>1</v>
      </c>
      <c r="AC672">
        <v>11</v>
      </c>
      <c r="AD672">
        <v>2.816666666666666</v>
      </c>
      <c r="AF672" t="s">
        <v>5534</v>
      </c>
      <c r="AI672">
        <v>0</v>
      </c>
      <c r="AJ672">
        <v>0</v>
      </c>
      <c r="AK672" t="s">
        <v>5552</v>
      </c>
      <c r="AL672" t="s">
        <v>5552</v>
      </c>
      <c r="AM672" t="s">
        <v>6856</v>
      </c>
    </row>
    <row r="673" spans="1:39">
      <c r="A673" t="s">
        <v>6101</v>
      </c>
      <c r="B673" t="s">
        <v>4965</v>
      </c>
      <c r="C673" t="s">
        <v>4967</v>
      </c>
      <c r="D673">
        <v>1000</v>
      </c>
      <c r="E673" t="s">
        <v>4970</v>
      </c>
      <c r="F673">
        <v>6</v>
      </c>
      <c r="K673" t="s">
        <v>5283</v>
      </c>
      <c r="M673" t="s">
        <v>6172</v>
      </c>
      <c r="N673">
        <v>8</v>
      </c>
      <c r="O673" t="s">
        <v>6255</v>
      </c>
      <c r="P673" t="s">
        <v>6774</v>
      </c>
      <c r="Q673">
        <v>13</v>
      </c>
      <c r="R673">
        <v>12</v>
      </c>
      <c r="S673">
        <v>-9.06</v>
      </c>
      <c r="T673">
        <v>-1.32</v>
      </c>
      <c r="U673">
        <v>885.8099999999999</v>
      </c>
      <c r="V673">
        <v>413.42</v>
      </c>
      <c r="W673">
        <v>-3.26</v>
      </c>
      <c r="X673">
        <v>-0.51</v>
      </c>
      <c r="Y673">
        <v>0</v>
      </c>
      <c r="Z673">
        <v>1</v>
      </c>
      <c r="AA673" t="s">
        <v>5529</v>
      </c>
      <c r="AB673">
        <v>3</v>
      </c>
      <c r="AC673">
        <v>27</v>
      </c>
      <c r="AD673">
        <v>3</v>
      </c>
      <c r="AF673" t="s">
        <v>5534</v>
      </c>
      <c r="AI673">
        <v>0</v>
      </c>
      <c r="AJ673">
        <v>0</v>
      </c>
      <c r="AK673" t="s">
        <v>6853</v>
      </c>
      <c r="AL673" t="s">
        <v>6853</v>
      </c>
      <c r="AM673" t="s">
        <v>6856</v>
      </c>
    </row>
    <row r="674" spans="1:39">
      <c r="A674" t="s">
        <v>6101</v>
      </c>
      <c r="B674" t="s">
        <v>4965</v>
      </c>
      <c r="C674" t="s">
        <v>4967</v>
      </c>
      <c r="D674">
        <v>1000</v>
      </c>
      <c r="E674" t="s">
        <v>4970</v>
      </c>
      <c r="F674">
        <v>6</v>
      </c>
      <c r="K674" t="s">
        <v>5283</v>
      </c>
      <c r="L674" t="s">
        <v>6111</v>
      </c>
      <c r="M674" t="s">
        <v>6173</v>
      </c>
      <c r="N674">
        <v>8</v>
      </c>
      <c r="O674" t="s">
        <v>6256</v>
      </c>
      <c r="P674" t="s">
        <v>6774</v>
      </c>
      <c r="Q674">
        <v>13</v>
      </c>
      <c r="R674">
        <v>12</v>
      </c>
      <c r="S674">
        <v>-9.06</v>
      </c>
      <c r="T674">
        <v>-1.32</v>
      </c>
      <c r="U674">
        <v>885.8099999999999</v>
      </c>
      <c r="V674">
        <v>413.42</v>
      </c>
      <c r="W674">
        <v>-3.26</v>
      </c>
      <c r="X674">
        <v>-0.51</v>
      </c>
      <c r="Y674">
        <v>0</v>
      </c>
      <c r="Z674">
        <v>1</v>
      </c>
      <c r="AA674" t="s">
        <v>5529</v>
      </c>
      <c r="AB674">
        <v>3</v>
      </c>
      <c r="AC674">
        <v>27</v>
      </c>
      <c r="AD674">
        <v>3</v>
      </c>
      <c r="AF674" t="s">
        <v>5534</v>
      </c>
      <c r="AI674">
        <v>0</v>
      </c>
      <c r="AJ674">
        <v>0</v>
      </c>
      <c r="AK674" t="s">
        <v>6854</v>
      </c>
      <c r="AL674" t="s">
        <v>6854</v>
      </c>
      <c r="AM674" t="s">
        <v>6856</v>
      </c>
    </row>
    <row r="675" spans="1:39">
      <c r="A675" t="s">
        <v>6102</v>
      </c>
      <c r="B675" t="s">
        <v>4965</v>
      </c>
      <c r="C675" t="s">
        <v>4967</v>
      </c>
      <c r="D675">
        <v>1000</v>
      </c>
      <c r="E675" t="s">
        <v>4970</v>
      </c>
      <c r="F675">
        <v>6</v>
      </c>
      <c r="K675" t="s">
        <v>5283</v>
      </c>
      <c r="M675" t="s">
        <v>6174</v>
      </c>
      <c r="N675">
        <v>8</v>
      </c>
      <c r="O675" t="s">
        <v>6257</v>
      </c>
      <c r="P675" t="s">
        <v>6775</v>
      </c>
      <c r="Q675">
        <v>5</v>
      </c>
      <c r="R675">
        <v>4</v>
      </c>
      <c r="S675">
        <v>-4.55</v>
      </c>
      <c r="T675">
        <v>-0.04</v>
      </c>
      <c r="U675">
        <v>301.23</v>
      </c>
      <c r="V675">
        <v>147.15</v>
      </c>
      <c r="W675">
        <v>-0.15</v>
      </c>
      <c r="X675">
        <v>-0.53</v>
      </c>
      <c r="Y675">
        <v>9.1</v>
      </c>
      <c r="Z675">
        <v>1</v>
      </c>
      <c r="AA675" t="s">
        <v>5529</v>
      </c>
      <c r="AB675">
        <v>0</v>
      </c>
      <c r="AC675">
        <v>7</v>
      </c>
      <c r="AD675">
        <v>3.45</v>
      </c>
      <c r="AE675" t="s">
        <v>6790</v>
      </c>
      <c r="AF675" t="s">
        <v>5535</v>
      </c>
      <c r="AI675">
        <v>0</v>
      </c>
      <c r="AJ675">
        <v>0</v>
      </c>
      <c r="AK675" t="s">
        <v>5564</v>
      </c>
      <c r="AL675" t="s">
        <v>5564</v>
      </c>
      <c r="AM675" t="s">
        <v>6856</v>
      </c>
    </row>
    <row r="676" spans="1:39">
      <c r="A676" t="s">
        <v>6103</v>
      </c>
      <c r="B676" t="s">
        <v>4965</v>
      </c>
      <c r="C676" t="s">
        <v>4967</v>
      </c>
      <c r="D676">
        <v>1000</v>
      </c>
      <c r="E676" t="s">
        <v>4970</v>
      </c>
      <c r="F676">
        <v>6</v>
      </c>
      <c r="K676" t="s">
        <v>5283</v>
      </c>
      <c r="L676" t="s">
        <v>5284</v>
      </c>
      <c r="M676" t="s">
        <v>6137</v>
      </c>
      <c r="N676">
        <v>9</v>
      </c>
      <c r="O676" t="s">
        <v>6210</v>
      </c>
      <c r="P676" t="s">
        <v>6776</v>
      </c>
      <c r="Q676">
        <v>7</v>
      </c>
      <c r="R676">
        <v>2</v>
      </c>
      <c r="S676">
        <v>2.5</v>
      </c>
      <c r="T676">
        <v>2.5</v>
      </c>
      <c r="U676">
        <v>397.38</v>
      </c>
      <c r="V676">
        <v>110.86</v>
      </c>
      <c r="W676">
        <v>2.74</v>
      </c>
      <c r="Y676">
        <v>4.11</v>
      </c>
      <c r="Z676">
        <v>3</v>
      </c>
      <c r="AA676" t="s">
        <v>5529</v>
      </c>
      <c r="AB676">
        <v>0</v>
      </c>
      <c r="AC676">
        <v>3</v>
      </c>
      <c r="AD676">
        <v>4.287666666666667</v>
      </c>
      <c r="AF676" t="s">
        <v>6792</v>
      </c>
      <c r="AI676">
        <v>0</v>
      </c>
      <c r="AJ676">
        <v>0</v>
      </c>
      <c r="AK676" t="s">
        <v>6818</v>
      </c>
      <c r="AL676" t="s">
        <v>6818</v>
      </c>
      <c r="AM676" t="s">
        <v>6856</v>
      </c>
    </row>
    <row r="677" spans="1:39">
      <c r="A677" t="s">
        <v>6104</v>
      </c>
      <c r="B677" t="s">
        <v>4965</v>
      </c>
      <c r="C677" t="s">
        <v>4967</v>
      </c>
      <c r="D677">
        <v>1000</v>
      </c>
      <c r="E677" t="s">
        <v>4970</v>
      </c>
      <c r="F677">
        <v>6</v>
      </c>
      <c r="K677" t="s">
        <v>5283</v>
      </c>
      <c r="L677" t="s">
        <v>5284</v>
      </c>
      <c r="M677" t="s">
        <v>6170</v>
      </c>
      <c r="N677">
        <v>9</v>
      </c>
      <c r="O677" t="s">
        <v>6251</v>
      </c>
      <c r="P677" t="s">
        <v>6777</v>
      </c>
      <c r="Q677">
        <v>6</v>
      </c>
      <c r="R677">
        <v>4</v>
      </c>
      <c r="S677">
        <v>1.85</v>
      </c>
      <c r="T677">
        <v>5.41</v>
      </c>
      <c r="U677">
        <v>480.47</v>
      </c>
      <c r="V677">
        <v>128.2</v>
      </c>
      <c r="W677">
        <v>5.53</v>
      </c>
      <c r="X677">
        <v>2.96</v>
      </c>
      <c r="Y677">
        <v>0</v>
      </c>
      <c r="Z677">
        <v>5</v>
      </c>
      <c r="AA677" t="s">
        <v>5529</v>
      </c>
      <c r="AB677">
        <v>1</v>
      </c>
      <c r="AC677">
        <v>5</v>
      </c>
      <c r="AD677">
        <v>2.1395</v>
      </c>
      <c r="AF677" t="s">
        <v>5534</v>
      </c>
      <c r="AI677">
        <v>0</v>
      </c>
      <c r="AJ677">
        <v>0</v>
      </c>
      <c r="AK677" t="s">
        <v>6846</v>
      </c>
      <c r="AL677" t="s">
        <v>6846</v>
      </c>
      <c r="AM677" t="s">
        <v>6856</v>
      </c>
    </row>
    <row r="678" spans="1:39">
      <c r="A678" t="s">
        <v>6105</v>
      </c>
      <c r="B678" t="s">
        <v>4965</v>
      </c>
      <c r="C678" t="s">
        <v>4967</v>
      </c>
      <c r="D678">
        <v>1000</v>
      </c>
      <c r="E678" t="s">
        <v>4970</v>
      </c>
      <c r="F678">
        <v>6</v>
      </c>
      <c r="K678" t="s">
        <v>5283</v>
      </c>
      <c r="M678" t="s">
        <v>6151</v>
      </c>
      <c r="N678">
        <v>8</v>
      </c>
      <c r="O678" t="s">
        <v>6258</v>
      </c>
      <c r="P678" t="s">
        <v>6778</v>
      </c>
      <c r="Q678">
        <v>8</v>
      </c>
      <c r="R678">
        <v>6</v>
      </c>
      <c r="S678">
        <v>1.56</v>
      </c>
      <c r="T678">
        <v>6.84</v>
      </c>
      <c r="U678">
        <v>685.0700000000001</v>
      </c>
      <c r="V678">
        <v>145.94</v>
      </c>
      <c r="W678">
        <v>5.53</v>
      </c>
      <c r="X678">
        <v>-3.49</v>
      </c>
      <c r="Y678">
        <v>10.58</v>
      </c>
      <c r="Z678">
        <v>0</v>
      </c>
      <c r="AA678" t="s">
        <v>5529</v>
      </c>
      <c r="AB678">
        <v>3</v>
      </c>
      <c r="AC678">
        <v>20</v>
      </c>
      <c r="AD678">
        <v>1</v>
      </c>
      <c r="AE678" t="s">
        <v>6791</v>
      </c>
      <c r="AF678" t="s">
        <v>5535</v>
      </c>
      <c r="AI678">
        <v>1</v>
      </c>
      <c r="AJ678">
        <v>0</v>
      </c>
      <c r="AK678" t="s">
        <v>6855</v>
      </c>
      <c r="AL678" t="s">
        <v>6855</v>
      </c>
      <c r="AM678" t="s">
        <v>6856</v>
      </c>
    </row>
    <row r="679" spans="1:39">
      <c r="A679" t="s">
        <v>6105</v>
      </c>
      <c r="B679" t="s">
        <v>4965</v>
      </c>
      <c r="C679" t="s">
        <v>4967</v>
      </c>
      <c r="D679">
        <v>1000</v>
      </c>
      <c r="E679" t="s">
        <v>4970</v>
      </c>
      <c r="F679">
        <v>6</v>
      </c>
      <c r="K679" t="s">
        <v>5283</v>
      </c>
      <c r="L679" t="s">
        <v>5284</v>
      </c>
      <c r="M679" t="s">
        <v>6175</v>
      </c>
      <c r="N679">
        <v>9</v>
      </c>
      <c r="O679" t="s">
        <v>6259</v>
      </c>
      <c r="P679" t="s">
        <v>6778</v>
      </c>
      <c r="Q679">
        <v>8</v>
      </c>
      <c r="R679">
        <v>6</v>
      </c>
      <c r="S679">
        <v>1.56</v>
      </c>
      <c r="T679">
        <v>6.84</v>
      </c>
      <c r="U679">
        <v>685.0700000000001</v>
      </c>
      <c r="V679">
        <v>145.94</v>
      </c>
      <c r="W679">
        <v>5.53</v>
      </c>
      <c r="X679">
        <v>-3.49</v>
      </c>
      <c r="Y679">
        <v>10.58</v>
      </c>
      <c r="Z679">
        <v>0</v>
      </c>
      <c r="AA679" t="s">
        <v>5529</v>
      </c>
      <c r="AB679">
        <v>3</v>
      </c>
      <c r="AC679">
        <v>20</v>
      </c>
      <c r="AD679">
        <v>1</v>
      </c>
      <c r="AE679" t="s">
        <v>6791</v>
      </c>
      <c r="AF679" t="s">
        <v>5535</v>
      </c>
      <c r="AI679">
        <v>1</v>
      </c>
      <c r="AJ679">
        <v>0</v>
      </c>
      <c r="AK679" t="s">
        <v>5559</v>
      </c>
      <c r="AL679" t="s">
        <v>5559</v>
      </c>
      <c r="AM679" t="s">
        <v>6856</v>
      </c>
    </row>
    <row r="680" spans="1:39">
      <c r="A680" t="s">
        <v>6106</v>
      </c>
      <c r="B680" t="s">
        <v>4965</v>
      </c>
      <c r="C680" t="s">
        <v>4967</v>
      </c>
      <c r="D680">
        <v>1000</v>
      </c>
      <c r="E680" t="s">
        <v>4970</v>
      </c>
      <c r="F680">
        <v>6</v>
      </c>
      <c r="K680" t="s">
        <v>5283</v>
      </c>
      <c r="L680" t="s">
        <v>5284</v>
      </c>
      <c r="M680" t="s">
        <v>6143</v>
      </c>
      <c r="N680">
        <v>9</v>
      </c>
      <c r="O680" t="s">
        <v>6217</v>
      </c>
      <c r="P680" t="s">
        <v>6779</v>
      </c>
      <c r="Q680">
        <v>5</v>
      </c>
      <c r="R680">
        <v>1</v>
      </c>
      <c r="S680">
        <v>3.16</v>
      </c>
      <c r="T680">
        <v>5.96</v>
      </c>
      <c r="U680">
        <v>382.54</v>
      </c>
      <c r="V680">
        <v>72.83</v>
      </c>
      <c r="W680">
        <v>6.12</v>
      </c>
      <c r="X680">
        <v>4.5</v>
      </c>
      <c r="Y680">
        <v>0</v>
      </c>
      <c r="Z680">
        <v>0</v>
      </c>
      <c r="AA680" t="s">
        <v>5529</v>
      </c>
      <c r="AB680">
        <v>1</v>
      </c>
      <c r="AC680">
        <v>15</v>
      </c>
      <c r="AD680">
        <v>4.092333333333333</v>
      </c>
      <c r="AF680" t="s">
        <v>5534</v>
      </c>
      <c r="AI680">
        <v>0</v>
      </c>
      <c r="AJ680">
        <v>0</v>
      </c>
      <c r="AK680" t="s">
        <v>6823</v>
      </c>
      <c r="AL680" t="s">
        <v>6823</v>
      </c>
      <c r="AM680" t="s">
        <v>6856</v>
      </c>
    </row>
  </sheetData>
  <mergeCells count="5">
    <mergeCell ref="A1:J1"/>
    <mergeCell ref="K1:O1"/>
    <mergeCell ref="Q1:AE1"/>
    <mergeCell ref="AF1:AK1"/>
    <mergeCell ref="AL1:AM1"/>
  </mergeCells>
  <conditionalFormatting sqref="AE1:AE681">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471"/>
  <sheetViews>
    <sheetView workbookViewId="0"/>
  </sheetViews>
  <sheetFormatPr defaultRowHeight="15"/>
  <sheetData>
    <row r="1" spans="1:39">
      <c r="A1" s="1" t="s">
        <v>5578</v>
      </c>
      <c r="B1" s="1"/>
      <c r="C1" s="1"/>
      <c r="D1" s="1"/>
      <c r="E1" s="1"/>
      <c r="F1" s="1"/>
      <c r="G1" s="1"/>
      <c r="H1" s="1"/>
      <c r="I1" s="1"/>
      <c r="J1" s="1"/>
      <c r="K1" s="1" t="s">
        <v>5579</v>
      </c>
      <c r="L1" s="1"/>
      <c r="M1" s="1"/>
      <c r="N1" s="1"/>
      <c r="O1" s="1"/>
      <c r="P1" s="1" t="s">
        <v>5580</v>
      </c>
      <c r="Q1" s="1" t="s">
        <v>5581</v>
      </c>
      <c r="R1" s="1"/>
      <c r="S1" s="1"/>
      <c r="T1" s="1"/>
      <c r="U1" s="1"/>
      <c r="V1" s="1"/>
      <c r="W1" s="1"/>
      <c r="X1" s="1"/>
      <c r="Y1" s="1"/>
      <c r="Z1" s="1"/>
      <c r="AA1" s="1"/>
      <c r="AB1" s="1"/>
      <c r="AC1" s="1"/>
      <c r="AD1" s="1"/>
      <c r="AE1" s="1"/>
      <c r="AF1" s="1" t="s">
        <v>5582</v>
      </c>
      <c r="AG1" s="1"/>
      <c r="AH1" s="1"/>
      <c r="AI1" s="1"/>
      <c r="AJ1" s="1"/>
      <c r="AK1" s="1"/>
      <c r="AL1" s="1" t="s">
        <v>5583</v>
      </c>
      <c r="AM1" s="1"/>
    </row>
    <row r="2" spans="1:39">
      <c r="A2" s="6" t="s">
        <v>5093</v>
      </c>
      <c r="B2" s="6" t="s">
        <v>5094</v>
      </c>
      <c r="C2" s="6" t="s">
        <v>4586</v>
      </c>
      <c r="D2" s="6" t="s">
        <v>5095</v>
      </c>
      <c r="E2" s="6" t="s">
        <v>4588</v>
      </c>
      <c r="F2" s="6" t="s">
        <v>5096</v>
      </c>
      <c r="G2" s="6" t="s">
        <v>5584</v>
      </c>
      <c r="H2" s="6" t="s">
        <v>5585</v>
      </c>
      <c r="I2" s="6" t="s">
        <v>5099</v>
      </c>
      <c r="J2" s="6" t="s">
        <v>5586</v>
      </c>
      <c r="K2" s="6" t="s">
        <v>5100</v>
      </c>
      <c r="L2" s="6" t="s">
        <v>5101</v>
      </c>
      <c r="M2" s="6" t="s">
        <v>5102</v>
      </c>
      <c r="N2" s="6" t="s">
        <v>5103</v>
      </c>
      <c r="O2" s="6" t="s">
        <v>5104</v>
      </c>
      <c r="P2" s="6" t="s">
        <v>5105</v>
      </c>
      <c r="Q2" s="6" t="s">
        <v>5106</v>
      </c>
      <c r="R2" s="6" t="s">
        <v>5107</v>
      </c>
      <c r="S2" s="6" t="s">
        <v>5108</v>
      </c>
      <c r="T2" s="6" t="s">
        <v>5109</v>
      </c>
      <c r="U2" s="6" t="s">
        <v>5110</v>
      </c>
      <c r="V2" s="6" t="s">
        <v>5111</v>
      </c>
      <c r="W2" s="6" t="s">
        <v>5112</v>
      </c>
      <c r="X2" s="6" t="s">
        <v>5113</v>
      </c>
      <c r="Y2" s="6" t="s">
        <v>5114</v>
      </c>
      <c r="Z2" s="6" t="s">
        <v>5115</v>
      </c>
      <c r="AA2" s="6" t="s">
        <v>5116</v>
      </c>
      <c r="AB2" s="6" t="s">
        <v>5117</v>
      </c>
      <c r="AC2" s="6" t="s">
        <v>5118</v>
      </c>
      <c r="AD2" s="6" t="s">
        <v>5119</v>
      </c>
      <c r="AE2" s="6" t="s">
        <v>5120</v>
      </c>
      <c r="AF2" s="6" t="s">
        <v>5121</v>
      </c>
      <c r="AG2" s="6" t="s">
        <v>5122</v>
      </c>
      <c r="AH2" s="6" t="s">
        <v>5123</v>
      </c>
      <c r="AI2" s="6" t="s">
        <v>5124</v>
      </c>
      <c r="AJ2" s="6" t="s">
        <v>5125</v>
      </c>
      <c r="AK2" s="6" t="s">
        <v>5126</v>
      </c>
      <c r="AL2" s="6" t="s">
        <v>5127</v>
      </c>
      <c r="AM2" s="6" t="s">
        <v>4039</v>
      </c>
    </row>
    <row r="3" spans="1:39">
      <c r="A3" t="s">
        <v>6857</v>
      </c>
      <c r="B3" t="s">
        <v>7264</v>
      </c>
      <c r="C3" t="s">
        <v>4967</v>
      </c>
      <c r="D3">
        <v>113.2</v>
      </c>
      <c r="E3" t="s">
        <v>7266</v>
      </c>
      <c r="G3" t="s">
        <v>7267</v>
      </c>
      <c r="H3" t="s">
        <v>4969</v>
      </c>
      <c r="K3" t="s">
        <v>5283</v>
      </c>
      <c r="L3" t="s">
        <v>5284</v>
      </c>
      <c r="M3" t="s">
        <v>7280</v>
      </c>
      <c r="N3">
        <v>9</v>
      </c>
      <c r="O3" t="s">
        <v>7341</v>
      </c>
      <c r="P3" t="s">
        <v>7408</v>
      </c>
      <c r="Q3">
        <v>3</v>
      </c>
      <c r="R3">
        <v>2</v>
      </c>
      <c r="S3">
        <v>0.95</v>
      </c>
      <c r="T3">
        <v>4.41</v>
      </c>
      <c r="U3">
        <v>464.57</v>
      </c>
      <c r="V3">
        <v>69.64</v>
      </c>
      <c r="W3">
        <v>5.32</v>
      </c>
      <c r="X3">
        <v>3.76</v>
      </c>
      <c r="Y3">
        <v>3.35</v>
      </c>
      <c r="Z3">
        <v>4</v>
      </c>
      <c r="AA3" t="s">
        <v>5529</v>
      </c>
      <c r="AB3">
        <v>1</v>
      </c>
      <c r="AC3">
        <v>10</v>
      </c>
      <c r="AD3">
        <v>4.048071428571428</v>
      </c>
      <c r="AF3" t="s">
        <v>5534</v>
      </c>
      <c r="AI3">
        <v>0</v>
      </c>
      <c r="AJ3">
        <v>0</v>
      </c>
      <c r="AK3" t="s">
        <v>6850</v>
      </c>
      <c r="AL3" t="s">
        <v>6850</v>
      </c>
      <c r="AM3" t="s">
        <v>6856</v>
      </c>
    </row>
    <row r="4" spans="1:39">
      <c r="A4" t="s">
        <v>6858</v>
      </c>
      <c r="B4" t="s">
        <v>7264</v>
      </c>
      <c r="C4" t="s">
        <v>4967</v>
      </c>
      <c r="D4">
        <v>111.8</v>
      </c>
      <c r="E4" t="s">
        <v>7266</v>
      </c>
      <c r="G4" t="s">
        <v>7267</v>
      </c>
      <c r="H4" t="s">
        <v>4969</v>
      </c>
      <c r="K4" t="s">
        <v>5283</v>
      </c>
      <c r="L4" t="s">
        <v>5284</v>
      </c>
      <c r="M4" t="s">
        <v>7280</v>
      </c>
      <c r="N4">
        <v>9</v>
      </c>
      <c r="O4" t="s">
        <v>7341</v>
      </c>
      <c r="P4" t="s">
        <v>7409</v>
      </c>
      <c r="Q4">
        <v>5</v>
      </c>
      <c r="R4">
        <v>1</v>
      </c>
      <c r="S4">
        <v>1.67</v>
      </c>
      <c r="T4">
        <v>5.29</v>
      </c>
      <c r="U4">
        <v>499.54</v>
      </c>
      <c r="V4">
        <v>68.23</v>
      </c>
      <c r="W4">
        <v>5.84</v>
      </c>
      <c r="X4">
        <v>3.1</v>
      </c>
      <c r="Y4">
        <v>3.91</v>
      </c>
      <c r="Z4">
        <v>4</v>
      </c>
      <c r="AA4" t="s">
        <v>5529</v>
      </c>
      <c r="AB4">
        <v>1</v>
      </c>
      <c r="AC4">
        <v>10</v>
      </c>
      <c r="AD4">
        <v>3.836619047619048</v>
      </c>
      <c r="AF4" t="s">
        <v>5534</v>
      </c>
      <c r="AI4">
        <v>0</v>
      </c>
      <c r="AJ4">
        <v>0</v>
      </c>
      <c r="AK4" t="s">
        <v>6850</v>
      </c>
      <c r="AL4" t="s">
        <v>6850</v>
      </c>
      <c r="AM4" t="s">
        <v>6856</v>
      </c>
    </row>
    <row r="5" spans="1:39">
      <c r="A5" t="s">
        <v>6859</v>
      </c>
      <c r="B5" t="s">
        <v>7264</v>
      </c>
      <c r="C5" t="s">
        <v>4967</v>
      </c>
      <c r="D5">
        <v>106.1</v>
      </c>
      <c r="E5" t="s">
        <v>7266</v>
      </c>
      <c r="G5" t="s">
        <v>7267</v>
      </c>
      <c r="H5" t="s">
        <v>4969</v>
      </c>
      <c r="K5" t="s">
        <v>5283</v>
      </c>
      <c r="L5" t="s">
        <v>5284</v>
      </c>
      <c r="M5" t="s">
        <v>7280</v>
      </c>
      <c r="N5">
        <v>9</v>
      </c>
      <c r="O5" t="s">
        <v>7341</v>
      </c>
      <c r="P5" t="s">
        <v>7410</v>
      </c>
      <c r="Q5">
        <v>3</v>
      </c>
      <c r="R5">
        <v>1</v>
      </c>
      <c r="S5">
        <v>2.33</v>
      </c>
      <c r="T5">
        <v>5.29</v>
      </c>
      <c r="U5">
        <v>433.51</v>
      </c>
      <c r="V5">
        <v>59.3</v>
      </c>
      <c r="W5">
        <v>6.62</v>
      </c>
      <c r="X5">
        <v>4.36</v>
      </c>
      <c r="Y5">
        <v>0</v>
      </c>
      <c r="Z5">
        <v>5</v>
      </c>
      <c r="AA5" t="s">
        <v>5529</v>
      </c>
      <c r="AB5">
        <v>1</v>
      </c>
      <c r="AC5">
        <v>7</v>
      </c>
      <c r="AD5">
        <v>4.143261904761905</v>
      </c>
      <c r="AF5" t="s">
        <v>5534</v>
      </c>
      <c r="AI5">
        <v>0</v>
      </c>
      <c r="AJ5">
        <v>0</v>
      </c>
      <c r="AK5" t="s">
        <v>6850</v>
      </c>
      <c r="AL5" t="s">
        <v>6850</v>
      </c>
      <c r="AM5" t="s">
        <v>6856</v>
      </c>
    </row>
    <row r="6" spans="1:39">
      <c r="A6" t="s">
        <v>6860</v>
      </c>
      <c r="B6" t="s">
        <v>7265</v>
      </c>
      <c r="C6" t="s">
        <v>4967</v>
      </c>
      <c r="D6">
        <v>105.3</v>
      </c>
      <c r="E6" t="s">
        <v>7266</v>
      </c>
      <c r="G6" t="s">
        <v>7268</v>
      </c>
      <c r="H6" t="s">
        <v>4969</v>
      </c>
      <c r="K6" t="s">
        <v>5283</v>
      </c>
      <c r="L6" t="s">
        <v>5284</v>
      </c>
      <c r="M6" t="s">
        <v>7281</v>
      </c>
      <c r="N6">
        <v>9</v>
      </c>
      <c r="O6" t="s">
        <v>7342</v>
      </c>
      <c r="P6" t="s">
        <v>7411</v>
      </c>
      <c r="Q6">
        <v>3</v>
      </c>
      <c r="R6">
        <v>2</v>
      </c>
      <c r="S6">
        <v>1.91</v>
      </c>
      <c r="T6">
        <v>5.08</v>
      </c>
      <c r="U6">
        <v>387.45</v>
      </c>
      <c r="V6">
        <v>75.63</v>
      </c>
      <c r="W6">
        <v>5.35</v>
      </c>
      <c r="X6">
        <v>4.1</v>
      </c>
      <c r="Y6">
        <v>0</v>
      </c>
      <c r="Z6">
        <v>2</v>
      </c>
      <c r="AA6" t="s">
        <v>5529</v>
      </c>
      <c r="AB6">
        <v>1</v>
      </c>
      <c r="AC6">
        <v>9</v>
      </c>
      <c r="AD6">
        <v>4.303928571428571</v>
      </c>
      <c r="AF6" t="s">
        <v>5534</v>
      </c>
      <c r="AI6">
        <v>0</v>
      </c>
      <c r="AJ6">
        <v>0</v>
      </c>
      <c r="AK6" t="s">
        <v>7844</v>
      </c>
      <c r="AL6" t="s">
        <v>7844</v>
      </c>
      <c r="AM6" t="s">
        <v>6856</v>
      </c>
    </row>
    <row r="7" spans="1:39">
      <c r="A7" t="s">
        <v>6861</v>
      </c>
      <c r="B7" t="s">
        <v>7264</v>
      </c>
      <c r="C7" t="s">
        <v>4967</v>
      </c>
      <c r="D7">
        <v>105.06</v>
      </c>
      <c r="E7" t="s">
        <v>7266</v>
      </c>
      <c r="K7" t="s">
        <v>5283</v>
      </c>
      <c r="L7" t="s">
        <v>5284</v>
      </c>
      <c r="M7" t="s">
        <v>7282</v>
      </c>
      <c r="N7">
        <v>9</v>
      </c>
      <c r="O7" t="s">
        <v>7343</v>
      </c>
      <c r="P7" t="s">
        <v>7412</v>
      </c>
      <c r="Q7">
        <v>5</v>
      </c>
      <c r="R7">
        <v>0</v>
      </c>
      <c r="S7">
        <v>6.11</v>
      </c>
      <c r="T7">
        <v>6.11</v>
      </c>
      <c r="U7">
        <v>775.7</v>
      </c>
      <c r="V7">
        <v>53.99</v>
      </c>
      <c r="W7">
        <v>7.53</v>
      </c>
      <c r="Y7">
        <v>0</v>
      </c>
      <c r="Z7">
        <v>2</v>
      </c>
      <c r="AA7" t="s">
        <v>5529</v>
      </c>
      <c r="AB7">
        <v>2</v>
      </c>
      <c r="AC7">
        <v>6</v>
      </c>
      <c r="AD7">
        <v>3</v>
      </c>
      <c r="AI7">
        <v>0</v>
      </c>
      <c r="AJ7">
        <v>0</v>
      </c>
      <c r="AK7" t="s">
        <v>6839</v>
      </c>
      <c r="AL7" t="s">
        <v>6839</v>
      </c>
      <c r="AM7" t="s">
        <v>6856</v>
      </c>
    </row>
    <row r="8" spans="1:39">
      <c r="A8" t="s">
        <v>6032</v>
      </c>
      <c r="B8" t="s">
        <v>7264</v>
      </c>
      <c r="C8" t="s">
        <v>4967</v>
      </c>
      <c r="D8">
        <v>101.05</v>
      </c>
      <c r="E8" t="s">
        <v>7266</v>
      </c>
      <c r="K8" t="s">
        <v>5283</v>
      </c>
      <c r="L8" t="s">
        <v>5284</v>
      </c>
      <c r="M8" t="s">
        <v>7282</v>
      </c>
      <c r="N8">
        <v>9</v>
      </c>
      <c r="O8" t="s">
        <v>7343</v>
      </c>
      <c r="P8" t="s">
        <v>6705</v>
      </c>
      <c r="Q8">
        <v>4</v>
      </c>
      <c r="R8">
        <v>4</v>
      </c>
      <c r="S8">
        <v>4.26</v>
      </c>
      <c r="T8">
        <v>6.21</v>
      </c>
      <c r="U8">
        <v>705.61</v>
      </c>
      <c r="V8">
        <v>80.92</v>
      </c>
      <c r="W8">
        <v>6.67</v>
      </c>
      <c r="X8">
        <v>6.24</v>
      </c>
      <c r="Y8">
        <v>0</v>
      </c>
      <c r="Z8">
        <v>2</v>
      </c>
      <c r="AA8" t="s">
        <v>5529</v>
      </c>
      <c r="AB8">
        <v>2</v>
      </c>
      <c r="AC8">
        <v>2</v>
      </c>
      <c r="AD8">
        <v>2</v>
      </c>
      <c r="AF8" t="s">
        <v>5534</v>
      </c>
      <c r="AI8">
        <v>0</v>
      </c>
      <c r="AJ8">
        <v>0</v>
      </c>
      <c r="AK8" t="s">
        <v>6839</v>
      </c>
      <c r="AL8" t="s">
        <v>6839</v>
      </c>
      <c r="AM8" t="s">
        <v>6856</v>
      </c>
    </row>
    <row r="9" spans="1:39">
      <c r="A9" t="s">
        <v>6862</v>
      </c>
      <c r="B9" t="s">
        <v>7264</v>
      </c>
      <c r="C9" t="s">
        <v>4967</v>
      </c>
      <c r="D9">
        <v>100.9</v>
      </c>
      <c r="E9" t="s">
        <v>7266</v>
      </c>
      <c r="G9" t="s">
        <v>7268</v>
      </c>
      <c r="H9" t="s">
        <v>4969</v>
      </c>
      <c r="K9" t="s">
        <v>5283</v>
      </c>
      <c r="L9" t="s">
        <v>5284</v>
      </c>
      <c r="M9" t="s">
        <v>7283</v>
      </c>
      <c r="N9">
        <v>9</v>
      </c>
      <c r="O9" t="s">
        <v>7344</v>
      </c>
      <c r="P9" t="s">
        <v>7413</v>
      </c>
      <c r="Q9">
        <v>6</v>
      </c>
      <c r="R9">
        <v>1</v>
      </c>
      <c r="S9">
        <v>0.93</v>
      </c>
      <c r="T9">
        <v>4.61</v>
      </c>
      <c r="U9">
        <v>561.1799999999999</v>
      </c>
      <c r="V9">
        <v>98.86</v>
      </c>
      <c r="W9">
        <v>5.67</v>
      </c>
      <c r="X9">
        <v>2.83</v>
      </c>
      <c r="Y9">
        <v>0</v>
      </c>
      <c r="Z9">
        <v>2</v>
      </c>
      <c r="AA9" t="s">
        <v>5529</v>
      </c>
      <c r="AB9">
        <v>2</v>
      </c>
      <c r="AC9">
        <v>7</v>
      </c>
      <c r="AD9">
        <v>3.733</v>
      </c>
      <c r="AF9" t="s">
        <v>5534</v>
      </c>
      <c r="AI9">
        <v>0</v>
      </c>
      <c r="AJ9">
        <v>0</v>
      </c>
      <c r="AK9" t="s">
        <v>6814</v>
      </c>
      <c r="AL9" t="s">
        <v>6814</v>
      </c>
      <c r="AM9" t="s">
        <v>6856</v>
      </c>
    </row>
    <row r="10" spans="1:39">
      <c r="A10" t="s">
        <v>5769</v>
      </c>
      <c r="B10" t="s">
        <v>7264</v>
      </c>
      <c r="C10" t="s">
        <v>4967</v>
      </c>
      <c r="D10">
        <v>100.6</v>
      </c>
      <c r="E10" t="s">
        <v>7266</v>
      </c>
      <c r="G10" t="s">
        <v>7268</v>
      </c>
      <c r="H10" t="s">
        <v>4969</v>
      </c>
      <c r="K10" t="s">
        <v>5283</v>
      </c>
      <c r="L10" t="s">
        <v>5284</v>
      </c>
      <c r="M10" t="s">
        <v>7283</v>
      </c>
      <c r="N10">
        <v>9</v>
      </c>
      <c r="O10" t="s">
        <v>7344</v>
      </c>
      <c r="P10" t="s">
        <v>6442</v>
      </c>
      <c r="Q10">
        <v>5</v>
      </c>
      <c r="R10">
        <v>1</v>
      </c>
      <c r="S10">
        <v>6.07</v>
      </c>
      <c r="T10">
        <v>9.720000000000001</v>
      </c>
      <c r="U10">
        <v>569.74</v>
      </c>
      <c r="V10">
        <v>89.63</v>
      </c>
      <c r="W10">
        <v>9.380000000000001</v>
      </c>
      <c r="X10">
        <v>3.06</v>
      </c>
      <c r="Y10">
        <v>0</v>
      </c>
      <c r="Z10">
        <v>2</v>
      </c>
      <c r="AA10" t="s">
        <v>5529</v>
      </c>
      <c r="AB10">
        <v>2</v>
      </c>
      <c r="AC10">
        <v>19</v>
      </c>
      <c r="AD10">
        <v>2.833333333333333</v>
      </c>
      <c r="AF10" t="s">
        <v>5534</v>
      </c>
      <c r="AI10">
        <v>0</v>
      </c>
      <c r="AJ10">
        <v>0</v>
      </c>
      <c r="AK10" t="s">
        <v>6814</v>
      </c>
      <c r="AL10" t="s">
        <v>6814</v>
      </c>
      <c r="AM10" t="s">
        <v>6856</v>
      </c>
    </row>
    <row r="11" spans="1:39">
      <c r="A11" t="s">
        <v>5845</v>
      </c>
      <c r="B11" t="s">
        <v>7264</v>
      </c>
      <c r="C11" t="s">
        <v>4967</v>
      </c>
      <c r="D11">
        <v>100.6</v>
      </c>
      <c r="E11" t="s">
        <v>7266</v>
      </c>
      <c r="G11" t="s">
        <v>7268</v>
      </c>
      <c r="H11" t="s">
        <v>4969</v>
      </c>
      <c r="K11" t="s">
        <v>5283</v>
      </c>
      <c r="L11" t="s">
        <v>5284</v>
      </c>
      <c r="M11" t="s">
        <v>7283</v>
      </c>
      <c r="N11">
        <v>9</v>
      </c>
      <c r="O11" t="s">
        <v>7344</v>
      </c>
      <c r="P11" t="s">
        <v>6518</v>
      </c>
      <c r="Q11">
        <v>5</v>
      </c>
      <c r="R11">
        <v>1</v>
      </c>
      <c r="S11">
        <v>3.69</v>
      </c>
      <c r="T11">
        <v>7.34</v>
      </c>
      <c r="U11">
        <v>493.64</v>
      </c>
      <c r="V11">
        <v>89.63</v>
      </c>
      <c r="W11">
        <v>8.18</v>
      </c>
      <c r="X11">
        <v>3.06</v>
      </c>
      <c r="Y11">
        <v>0</v>
      </c>
      <c r="Z11">
        <v>1</v>
      </c>
      <c r="AA11" t="s">
        <v>5529</v>
      </c>
      <c r="AB11">
        <v>1</v>
      </c>
      <c r="AC11">
        <v>18</v>
      </c>
      <c r="AD11">
        <v>3.033761904761905</v>
      </c>
      <c r="AF11" t="s">
        <v>5534</v>
      </c>
      <c r="AI11">
        <v>0</v>
      </c>
      <c r="AJ11">
        <v>0</v>
      </c>
      <c r="AK11" t="s">
        <v>6814</v>
      </c>
      <c r="AL11" t="s">
        <v>6814</v>
      </c>
      <c r="AM11" t="s">
        <v>6856</v>
      </c>
    </row>
    <row r="12" spans="1:39">
      <c r="A12" t="s">
        <v>6863</v>
      </c>
      <c r="B12" t="s">
        <v>7264</v>
      </c>
      <c r="C12" t="s">
        <v>4967</v>
      </c>
      <c r="D12">
        <v>100.6</v>
      </c>
      <c r="E12" t="s">
        <v>7266</v>
      </c>
      <c r="G12" t="s">
        <v>7268</v>
      </c>
      <c r="H12" t="s">
        <v>4969</v>
      </c>
      <c r="K12" t="s">
        <v>5283</v>
      </c>
      <c r="L12" t="s">
        <v>5284</v>
      </c>
      <c r="M12" t="s">
        <v>7283</v>
      </c>
      <c r="N12">
        <v>9</v>
      </c>
      <c r="O12" t="s">
        <v>7344</v>
      </c>
      <c r="P12" t="s">
        <v>7414</v>
      </c>
      <c r="Q12">
        <v>4</v>
      </c>
      <c r="R12">
        <v>0</v>
      </c>
      <c r="S12">
        <v>4.96</v>
      </c>
      <c r="T12">
        <v>4.96</v>
      </c>
      <c r="U12">
        <v>398.25</v>
      </c>
      <c r="V12">
        <v>52.33</v>
      </c>
      <c r="W12">
        <v>5.99</v>
      </c>
      <c r="Y12">
        <v>0</v>
      </c>
      <c r="Z12">
        <v>2</v>
      </c>
      <c r="AA12" t="s">
        <v>5529</v>
      </c>
      <c r="AB12">
        <v>1</v>
      </c>
      <c r="AC12">
        <v>4</v>
      </c>
      <c r="AD12">
        <v>3.746785714285714</v>
      </c>
      <c r="AI12">
        <v>0</v>
      </c>
      <c r="AJ12">
        <v>0</v>
      </c>
      <c r="AK12" t="s">
        <v>6814</v>
      </c>
      <c r="AL12" t="s">
        <v>6814</v>
      </c>
      <c r="AM12" t="s">
        <v>6856</v>
      </c>
    </row>
    <row r="13" spans="1:39">
      <c r="A13" t="s">
        <v>6864</v>
      </c>
      <c r="B13" t="s">
        <v>7264</v>
      </c>
      <c r="C13" t="s">
        <v>4967</v>
      </c>
      <c r="D13">
        <v>100.5</v>
      </c>
      <c r="E13" t="s">
        <v>7266</v>
      </c>
      <c r="G13" t="s">
        <v>7267</v>
      </c>
      <c r="H13" t="s">
        <v>4969</v>
      </c>
      <c r="K13" t="s">
        <v>5283</v>
      </c>
      <c r="L13" t="s">
        <v>5284</v>
      </c>
      <c r="M13" t="s">
        <v>7280</v>
      </c>
      <c r="N13">
        <v>9</v>
      </c>
      <c r="O13" t="s">
        <v>7341</v>
      </c>
      <c r="P13" t="s">
        <v>7415</v>
      </c>
      <c r="Q13">
        <v>6</v>
      </c>
      <c r="R13">
        <v>2</v>
      </c>
      <c r="S13">
        <v>0.26</v>
      </c>
      <c r="T13">
        <v>3.72</v>
      </c>
      <c r="U13">
        <v>538.6</v>
      </c>
      <c r="V13">
        <v>97.33</v>
      </c>
      <c r="W13">
        <v>5.06</v>
      </c>
      <c r="X13">
        <v>3.65</v>
      </c>
      <c r="Y13">
        <v>4.12</v>
      </c>
      <c r="Z13">
        <v>4</v>
      </c>
      <c r="AA13" t="s">
        <v>5529</v>
      </c>
      <c r="AB13">
        <v>2</v>
      </c>
      <c r="AC13">
        <v>11</v>
      </c>
      <c r="AD13">
        <v>3.895666666666666</v>
      </c>
      <c r="AF13" t="s">
        <v>5534</v>
      </c>
      <c r="AI13">
        <v>0</v>
      </c>
      <c r="AJ13">
        <v>0</v>
      </c>
      <c r="AK13" t="s">
        <v>6850</v>
      </c>
      <c r="AL13" t="s">
        <v>6850</v>
      </c>
      <c r="AM13" t="s">
        <v>6856</v>
      </c>
    </row>
    <row r="14" spans="1:39">
      <c r="A14" t="s">
        <v>6865</v>
      </c>
      <c r="B14" t="s">
        <v>7264</v>
      </c>
      <c r="C14" t="s">
        <v>4967</v>
      </c>
      <c r="D14">
        <v>100</v>
      </c>
      <c r="E14" t="s">
        <v>7266</v>
      </c>
      <c r="G14" t="s">
        <v>7269</v>
      </c>
      <c r="H14" t="s">
        <v>4969</v>
      </c>
      <c r="K14" t="s">
        <v>5283</v>
      </c>
      <c r="L14" t="s">
        <v>5284</v>
      </c>
      <c r="M14" t="s">
        <v>7284</v>
      </c>
      <c r="N14">
        <v>9</v>
      </c>
      <c r="O14" t="s">
        <v>7345</v>
      </c>
      <c r="P14" t="s">
        <v>7416</v>
      </c>
      <c r="Q14">
        <v>3</v>
      </c>
      <c r="R14">
        <v>0</v>
      </c>
      <c r="S14">
        <v>8.609999999999999</v>
      </c>
      <c r="T14">
        <v>8.609999999999999</v>
      </c>
      <c r="U14">
        <v>468.72</v>
      </c>
      <c r="V14">
        <v>43.37</v>
      </c>
      <c r="W14">
        <v>7.53</v>
      </c>
      <c r="Y14">
        <v>0</v>
      </c>
      <c r="Z14">
        <v>0</v>
      </c>
      <c r="AA14" t="s">
        <v>5529</v>
      </c>
      <c r="AB14">
        <v>1</v>
      </c>
      <c r="AC14">
        <v>1</v>
      </c>
      <c r="AD14">
        <v>3.223428571428571</v>
      </c>
      <c r="AI14">
        <v>0</v>
      </c>
      <c r="AJ14">
        <v>0</v>
      </c>
      <c r="AK14" t="s">
        <v>7845</v>
      </c>
      <c r="AL14" t="s">
        <v>7845</v>
      </c>
      <c r="AM14" t="s">
        <v>6856</v>
      </c>
    </row>
    <row r="15" spans="1:39">
      <c r="A15" t="s">
        <v>6866</v>
      </c>
      <c r="B15" t="s">
        <v>7264</v>
      </c>
      <c r="C15" t="s">
        <v>4967</v>
      </c>
      <c r="D15">
        <v>100</v>
      </c>
      <c r="E15" t="s">
        <v>7266</v>
      </c>
      <c r="G15" t="s">
        <v>7270</v>
      </c>
      <c r="H15" t="s">
        <v>4969</v>
      </c>
      <c r="K15" t="s">
        <v>5283</v>
      </c>
      <c r="M15" t="s">
        <v>7285</v>
      </c>
      <c r="N15">
        <v>8</v>
      </c>
      <c r="O15" t="s">
        <v>7346</v>
      </c>
      <c r="P15" t="s">
        <v>7417</v>
      </c>
      <c r="Q15">
        <v>2</v>
      </c>
      <c r="R15">
        <v>4</v>
      </c>
      <c r="S15">
        <v>-3.43</v>
      </c>
      <c r="T15">
        <v>3.06</v>
      </c>
      <c r="U15">
        <v>405.18</v>
      </c>
      <c r="V15">
        <v>115.06</v>
      </c>
      <c r="W15">
        <v>3.29</v>
      </c>
      <c r="X15">
        <v>-0.93</v>
      </c>
      <c r="Y15">
        <v>0</v>
      </c>
      <c r="Z15">
        <v>2</v>
      </c>
      <c r="AA15" t="s">
        <v>5529</v>
      </c>
      <c r="AB15">
        <v>0</v>
      </c>
      <c r="AC15">
        <v>4</v>
      </c>
      <c r="AD15">
        <v>3.811952380952381</v>
      </c>
      <c r="AF15" t="s">
        <v>5534</v>
      </c>
      <c r="AI15">
        <v>0</v>
      </c>
      <c r="AJ15">
        <v>0</v>
      </c>
      <c r="AK15" t="s">
        <v>7846</v>
      </c>
      <c r="AL15" t="s">
        <v>7846</v>
      </c>
      <c r="AM15" t="s">
        <v>6856</v>
      </c>
    </row>
    <row r="16" spans="1:39">
      <c r="A16" t="s">
        <v>6867</v>
      </c>
      <c r="B16" t="s">
        <v>7264</v>
      </c>
      <c r="C16" t="s">
        <v>4967</v>
      </c>
      <c r="D16">
        <v>100</v>
      </c>
      <c r="E16" t="s">
        <v>7266</v>
      </c>
      <c r="G16" t="s">
        <v>7270</v>
      </c>
      <c r="H16" t="s">
        <v>4969</v>
      </c>
      <c r="K16" t="s">
        <v>5283</v>
      </c>
      <c r="M16" t="s">
        <v>7285</v>
      </c>
      <c r="N16">
        <v>8</v>
      </c>
      <c r="O16" t="s">
        <v>7346</v>
      </c>
      <c r="P16" t="s">
        <v>7418</v>
      </c>
      <c r="Q16">
        <v>2</v>
      </c>
      <c r="R16">
        <v>4</v>
      </c>
      <c r="S16">
        <v>-3.43</v>
      </c>
      <c r="T16">
        <v>3.06</v>
      </c>
      <c r="U16">
        <v>405.18</v>
      </c>
      <c r="V16">
        <v>115.06</v>
      </c>
      <c r="W16">
        <v>3.29</v>
      </c>
      <c r="X16">
        <v>-0.93</v>
      </c>
      <c r="Y16">
        <v>0</v>
      </c>
      <c r="Z16">
        <v>2</v>
      </c>
      <c r="AA16" t="s">
        <v>5529</v>
      </c>
      <c r="AB16">
        <v>0</v>
      </c>
      <c r="AC16">
        <v>4</v>
      </c>
      <c r="AD16">
        <v>3.811952380952381</v>
      </c>
      <c r="AF16" t="s">
        <v>5534</v>
      </c>
      <c r="AI16">
        <v>0</v>
      </c>
      <c r="AJ16">
        <v>0</v>
      </c>
      <c r="AK16" t="s">
        <v>7846</v>
      </c>
      <c r="AL16" t="s">
        <v>7846</v>
      </c>
      <c r="AM16" t="s">
        <v>6856</v>
      </c>
    </row>
    <row r="17" spans="1:39">
      <c r="A17" t="s">
        <v>6868</v>
      </c>
      <c r="B17" t="s">
        <v>7264</v>
      </c>
      <c r="C17" t="s">
        <v>4967</v>
      </c>
      <c r="D17">
        <v>100</v>
      </c>
      <c r="E17" t="s">
        <v>7266</v>
      </c>
      <c r="G17" t="s">
        <v>7267</v>
      </c>
      <c r="H17" t="s">
        <v>4969</v>
      </c>
      <c r="K17" t="s">
        <v>5283</v>
      </c>
      <c r="M17" t="s">
        <v>7286</v>
      </c>
      <c r="N17">
        <v>8</v>
      </c>
      <c r="O17" t="s">
        <v>7347</v>
      </c>
      <c r="P17" t="s">
        <v>7419</v>
      </c>
      <c r="Q17">
        <v>11</v>
      </c>
      <c r="R17">
        <v>3</v>
      </c>
      <c r="S17">
        <v>-3.79</v>
      </c>
      <c r="T17">
        <v>0.95</v>
      </c>
      <c r="U17">
        <v>682.71</v>
      </c>
      <c r="V17">
        <v>178.93</v>
      </c>
      <c r="W17">
        <v>3.89</v>
      </c>
      <c r="X17">
        <v>3.29</v>
      </c>
      <c r="Y17">
        <v>0</v>
      </c>
      <c r="Z17">
        <v>5</v>
      </c>
      <c r="AA17" t="s">
        <v>5529</v>
      </c>
      <c r="AB17">
        <v>2</v>
      </c>
      <c r="AC17">
        <v>12</v>
      </c>
      <c r="AD17">
        <v>3.166666666666667</v>
      </c>
      <c r="AF17" t="s">
        <v>5534</v>
      </c>
      <c r="AI17">
        <v>0</v>
      </c>
      <c r="AJ17">
        <v>0</v>
      </c>
      <c r="AK17" t="s">
        <v>7847</v>
      </c>
      <c r="AL17" t="s">
        <v>7847</v>
      </c>
      <c r="AM17" t="s">
        <v>6856</v>
      </c>
    </row>
    <row r="18" spans="1:39">
      <c r="A18" t="s">
        <v>6869</v>
      </c>
      <c r="B18" t="s">
        <v>7264</v>
      </c>
      <c r="C18" t="s">
        <v>4967</v>
      </c>
      <c r="D18">
        <v>100</v>
      </c>
      <c r="E18" t="s">
        <v>7266</v>
      </c>
      <c r="G18" t="s">
        <v>7267</v>
      </c>
      <c r="H18" t="s">
        <v>4969</v>
      </c>
      <c r="K18" t="s">
        <v>5283</v>
      </c>
      <c r="M18" t="s">
        <v>7287</v>
      </c>
      <c r="N18">
        <v>8</v>
      </c>
      <c r="O18" t="s">
        <v>7348</v>
      </c>
      <c r="P18" t="s">
        <v>7420</v>
      </c>
      <c r="Q18">
        <v>5</v>
      </c>
      <c r="R18">
        <v>2</v>
      </c>
      <c r="S18">
        <v>1.53</v>
      </c>
      <c r="T18">
        <v>4.64</v>
      </c>
      <c r="U18">
        <v>471.53</v>
      </c>
      <c r="V18">
        <v>92.7</v>
      </c>
      <c r="W18">
        <v>6.21</v>
      </c>
      <c r="X18">
        <v>3.38</v>
      </c>
      <c r="Y18">
        <v>0</v>
      </c>
      <c r="Z18">
        <v>4</v>
      </c>
      <c r="AA18" t="s">
        <v>5529</v>
      </c>
      <c r="AB18">
        <v>1</v>
      </c>
      <c r="AC18">
        <v>7</v>
      </c>
      <c r="AD18">
        <v>3.793357142857143</v>
      </c>
      <c r="AF18" t="s">
        <v>5534</v>
      </c>
      <c r="AI18">
        <v>0</v>
      </c>
      <c r="AJ18">
        <v>0</v>
      </c>
      <c r="AK18" t="s">
        <v>5542</v>
      </c>
      <c r="AL18" t="s">
        <v>5542</v>
      </c>
      <c r="AM18" t="s">
        <v>6856</v>
      </c>
    </row>
    <row r="19" spans="1:39">
      <c r="A19" t="s">
        <v>6870</v>
      </c>
      <c r="B19" t="s">
        <v>7264</v>
      </c>
      <c r="C19" t="s">
        <v>4967</v>
      </c>
      <c r="D19">
        <v>100</v>
      </c>
      <c r="E19" t="s">
        <v>7266</v>
      </c>
      <c r="G19" t="s">
        <v>7269</v>
      </c>
      <c r="H19" t="s">
        <v>4969</v>
      </c>
      <c r="K19" t="s">
        <v>5283</v>
      </c>
      <c r="L19" t="s">
        <v>5284</v>
      </c>
      <c r="M19" t="s">
        <v>7284</v>
      </c>
      <c r="N19">
        <v>9</v>
      </c>
      <c r="O19" t="s">
        <v>7345</v>
      </c>
      <c r="P19" t="s">
        <v>7421</v>
      </c>
      <c r="Q19">
        <v>3</v>
      </c>
      <c r="R19">
        <v>1</v>
      </c>
      <c r="S19">
        <v>8.75</v>
      </c>
      <c r="T19">
        <v>8.75</v>
      </c>
      <c r="U19">
        <v>484.77</v>
      </c>
      <c r="V19">
        <v>38.69</v>
      </c>
      <c r="W19">
        <v>7.52</v>
      </c>
      <c r="Y19">
        <v>0</v>
      </c>
      <c r="Z19">
        <v>0</v>
      </c>
      <c r="AA19" t="s">
        <v>5529</v>
      </c>
      <c r="AB19">
        <v>1</v>
      </c>
      <c r="AC19">
        <v>1</v>
      </c>
      <c r="AD19">
        <v>2.876619047619048</v>
      </c>
      <c r="AF19" t="s">
        <v>6792</v>
      </c>
      <c r="AI19">
        <v>0</v>
      </c>
      <c r="AJ19">
        <v>0</v>
      </c>
      <c r="AK19" t="s">
        <v>7845</v>
      </c>
      <c r="AL19" t="s">
        <v>7845</v>
      </c>
      <c r="AM19" t="s">
        <v>6856</v>
      </c>
    </row>
    <row r="20" spans="1:39">
      <c r="A20" t="s">
        <v>6871</v>
      </c>
      <c r="B20" t="s">
        <v>7264</v>
      </c>
      <c r="C20" t="s">
        <v>4967</v>
      </c>
      <c r="D20">
        <v>100</v>
      </c>
      <c r="E20" t="s">
        <v>7266</v>
      </c>
      <c r="G20" t="s">
        <v>7267</v>
      </c>
      <c r="H20" t="s">
        <v>4969</v>
      </c>
      <c r="K20" t="s">
        <v>5283</v>
      </c>
      <c r="M20" t="s">
        <v>7287</v>
      </c>
      <c r="N20">
        <v>8</v>
      </c>
      <c r="O20" t="s">
        <v>7348</v>
      </c>
      <c r="P20" t="s">
        <v>7422</v>
      </c>
      <c r="Q20">
        <v>5</v>
      </c>
      <c r="R20">
        <v>2</v>
      </c>
      <c r="S20">
        <v>1.66</v>
      </c>
      <c r="T20">
        <v>4.76</v>
      </c>
      <c r="U20">
        <v>459.52</v>
      </c>
      <c r="V20">
        <v>92.7</v>
      </c>
      <c r="W20">
        <v>6.08</v>
      </c>
      <c r="X20">
        <v>3.39</v>
      </c>
      <c r="Y20">
        <v>0</v>
      </c>
      <c r="Z20">
        <v>4</v>
      </c>
      <c r="AA20" t="s">
        <v>5529</v>
      </c>
      <c r="AB20">
        <v>1</v>
      </c>
      <c r="AC20">
        <v>6</v>
      </c>
      <c r="AD20">
        <v>3.819142857142857</v>
      </c>
      <c r="AF20" t="s">
        <v>5534</v>
      </c>
      <c r="AI20">
        <v>0</v>
      </c>
      <c r="AJ20">
        <v>0</v>
      </c>
      <c r="AK20" t="s">
        <v>5542</v>
      </c>
      <c r="AL20" t="s">
        <v>5542</v>
      </c>
      <c r="AM20" t="s">
        <v>6856</v>
      </c>
    </row>
    <row r="21" spans="1:39">
      <c r="A21" t="s">
        <v>5716</v>
      </c>
      <c r="B21" t="s">
        <v>7264</v>
      </c>
      <c r="C21" t="s">
        <v>4967</v>
      </c>
      <c r="D21">
        <v>100</v>
      </c>
      <c r="E21" t="s">
        <v>7266</v>
      </c>
      <c r="G21" t="s">
        <v>7267</v>
      </c>
      <c r="H21" t="s">
        <v>4969</v>
      </c>
      <c r="K21" t="s">
        <v>5283</v>
      </c>
      <c r="L21" t="s">
        <v>5284</v>
      </c>
      <c r="M21" t="s">
        <v>7280</v>
      </c>
      <c r="N21">
        <v>9</v>
      </c>
      <c r="O21" t="s">
        <v>7341</v>
      </c>
      <c r="P21" t="s">
        <v>6389</v>
      </c>
      <c r="Q21">
        <v>3</v>
      </c>
      <c r="R21">
        <v>1</v>
      </c>
      <c r="S21">
        <v>6.1</v>
      </c>
      <c r="T21">
        <v>9.779999999999999</v>
      </c>
      <c r="U21">
        <v>695.2</v>
      </c>
      <c r="V21">
        <v>59.67</v>
      </c>
      <c r="W21">
        <v>9.77</v>
      </c>
      <c r="X21">
        <v>2.89</v>
      </c>
      <c r="Y21">
        <v>0</v>
      </c>
      <c r="Z21">
        <v>6</v>
      </c>
      <c r="AA21" t="s">
        <v>5529</v>
      </c>
      <c r="AB21">
        <v>2</v>
      </c>
      <c r="AC21">
        <v>6</v>
      </c>
      <c r="AD21">
        <v>2.833333333333333</v>
      </c>
      <c r="AF21" t="s">
        <v>5534</v>
      </c>
      <c r="AI21">
        <v>0</v>
      </c>
      <c r="AJ21">
        <v>0</v>
      </c>
      <c r="AK21" t="s">
        <v>6850</v>
      </c>
      <c r="AL21" t="s">
        <v>6850</v>
      </c>
      <c r="AM21" t="s">
        <v>6856</v>
      </c>
    </row>
    <row r="22" spans="1:39">
      <c r="A22" t="s">
        <v>6872</v>
      </c>
      <c r="B22" t="s">
        <v>7264</v>
      </c>
      <c r="C22" t="s">
        <v>4967</v>
      </c>
      <c r="D22">
        <v>100</v>
      </c>
      <c r="E22" t="s">
        <v>7266</v>
      </c>
      <c r="G22" t="s">
        <v>7267</v>
      </c>
      <c r="H22" t="s">
        <v>4969</v>
      </c>
      <c r="K22" t="s">
        <v>5283</v>
      </c>
      <c r="M22" t="s">
        <v>7287</v>
      </c>
      <c r="N22">
        <v>8</v>
      </c>
      <c r="O22" t="s">
        <v>7348</v>
      </c>
      <c r="P22" t="s">
        <v>7423</v>
      </c>
      <c r="Q22">
        <v>5</v>
      </c>
      <c r="R22">
        <v>2</v>
      </c>
      <c r="S22">
        <v>1.47</v>
      </c>
      <c r="T22">
        <v>4.58</v>
      </c>
      <c r="U22">
        <v>489.52</v>
      </c>
      <c r="V22">
        <v>92.7</v>
      </c>
      <c r="W22">
        <v>6.35</v>
      </c>
      <c r="X22">
        <v>3.38</v>
      </c>
      <c r="Y22">
        <v>0</v>
      </c>
      <c r="Z22">
        <v>4</v>
      </c>
      <c r="AA22" t="s">
        <v>5529</v>
      </c>
      <c r="AB22">
        <v>1</v>
      </c>
      <c r="AC22">
        <v>7</v>
      </c>
      <c r="AD22">
        <v>3.694857142857143</v>
      </c>
      <c r="AF22" t="s">
        <v>5534</v>
      </c>
      <c r="AI22">
        <v>0</v>
      </c>
      <c r="AJ22">
        <v>0</v>
      </c>
      <c r="AK22" t="s">
        <v>5542</v>
      </c>
      <c r="AL22" t="s">
        <v>5542</v>
      </c>
      <c r="AM22" t="s">
        <v>6856</v>
      </c>
    </row>
    <row r="23" spans="1:39">
      <c r="A23" t="s">
        <v>6873</v>
      </c>
      <c r="B23" t="s">
        <v>7264</v>
      </c>
      <c r="C23" t="s">
        <v>4967</v>
      </c>
      <c r="D23">
        <v>100</v>
      </c>
      <c r="E23" t="s">
        <v>7266</v>
      </c>
      <c r="G23" t="s">
        <v>7267</v>
      </c>
      <c r="H23" t="s">
        <v>4969</v>
      </c>
      <c r="K23" t="s">
        <v>5283</v>
      </c>
      <c r="M23" t="s">
        <v>7288</v>
      </c>
      <c r="N23">
        <v>8</v>
      </c>
      <c r="O23" t="s">
        <v>7349</v>
      </c>
      <c r="P23" t="s">
        <v>7424</v>
      </c>
      <c r="Q23">
        <v>10</v>
      </c>
      <c r="R23">
        <v>4</v>
      </c>
      <c r="S23">
        <v>3.17</v>
      </c>
      <c r="T23">
        <v>5.08</v>
      </c>
      <c r="U23">
        <v>736.51</v>
      </c>
      <c r="V23">
        <v>129.86</v>
      </c>
      <c r="W23">
        <v>4.06</v>
      </c>
      <c r="X23">
        <v>5.67</v>
      </c>
      <c r="Y23">
        <v>6.86</v>
      </c>
      <c r="Z23">
        <v>2</v>
      </c>
      <c r="AA23" t="s">
        <v>5529</v>
      </c>
      <c r="AB23">
        <v>1</v>
      </c>
      <c r="AC23">
        <v>8</v>
      </c>
      <c r="AD23">
        <v>1.415</v>
      </c>
      <c r="AF23" t="s">
        <v>5534</v>
      </c>
      <c r="AI23">
        <v>0</v>
      </c>
      <c r="AJ23">
        <v>0</v>
      </c>
      <c r="AK23" t="s">
        <v>7848</v>
      </c>
      <c r="AL23" t="s">
        <v>7848</v>
      </c>
      <c r="AM23" t="s">
        <v>6856</v>
      </c>
    </row>
    <row r="24" spans="1:39">
      <c r="A24" t="s">
        <v>6874</v>
      </c>
      <c r="B24" t="s">
        <v>7264</v>
      </c>
      <c r="C24" t="s">
        <v>4967</v>
      </c>
      <c r="D24">
        <v>100</v>
      </c>
      <c r="E24" t="s">
        <v>7266</v>
      </c>
      <c r="G24" t="s">
        <v>7267</v>
      </c>
      <c r="H24" t="s">
        <v>4969</v>
      </c>
      <c r="K24" t="s">
        <v>5283</v>
      </c>
      <c r="M24" t="s">
        <v>7287</v>
      </c>
      <c r="N24">
        <v>8</v>
      </c>
      <c r="O24" t="s">
        <v>7348</v>
      </c>
      <c r="P24" t="s">
        <v>7425</v>
      </c>
      <c r="Q24">
        <v>6</v>
      </c>
      <c r="R24">
        <v>2</v>
      </c>
      <c r="S24">
        <v>1.23</v>
      </c>
      <c r="T24">
        <v>4.34</v>
      </c>
      <c r="U24">
        <v>501.56</v>
      </c>
      <c r="V24">
        <v>101.93</v>
      </c>
      <c r="W24">
        <v>6.22</v>
      </c>
      <c r="X24">
        <v>3.38</v>
      </c>
      <c r="Y24">
        <v>0</v>
      </c>
      <c r="Z24">
        <v>4</v>
      </c>
      <c r="AA24" t="s">
        <v>5529</v>
      </c>
      <c r="AB24">
        <v>2</v>
      </c>
      <c r="AC24">
        <v>8</v>
      </c>
      <c r="AD24">
        <v>3.432333333333333</v>
      </c>
      <c r="AF24" t="s">
        <v>5534</v>
      </c>
      <c r="AI24">
        <v>0</v>
      </c>
      <c r="AJ24">
        <v>0</v>
      </c>
      <c r="AK24" t="s">
        <v>5542</v>
      </c>
      <c r="AL24" t="s">
        <v>5542</v>
      </c>
      <c r="AM24" t="s">
        <v>6856</v>
      </c>
    </row>
    <row r="25" spans="1:39">
      <c r="A25" t="s">
        <v>6875</v>
      </c>
      <c r="B25" t="s">
        <v>7264</v>
      </c>
      <c r="C25" t="s">
        <v>4967</v>
      </c>
      <c r="D25">
        <v>100</v>
      </c>
      <c r="E25" t="s">
        <v>7266</v>
      </c>
      <c r="G25" t="s">
        <v>7267</v>
      </c>
      <c r="H25" t="s">
        <v>4969</v>
      </c>
      <c r="K25" t="s">
        <v>5283</v>
      </c>
      <c r="M25" t="s">
        <v>7287</v>
      </c>
      <c r="N25">
        <v>8</v>
      </c>
      <c r="O25" t="s">
        <v>7348</v>
      </c>
      <c r="P25" t="s">
        <v>7426</v>
      </c>
      <c r="Q25">
        <v>5</v>
      </c>
      <c r="R25">
        <v>2</v>
      </c>
      <c r="S25">
        <v>3.58</v>
      </c>
      <c r="T25">
        <v>6.56</v>
      </c>
      <c r="U25">
        <v>465.57</v>
      </c>
      <c r="V25">
        <v>92.7</v>
      </c>
      <c r="W25">
        <v>5.96</v>
      </c>
      <c r="X25">
        <v>4.42</v>
      </c>
      <c r="Y25">
        <v>0</v>
      </c>
      <c r="Z25">
        <v>3</v>
      </c>
      <c r="AA25" t="s">
        <v>5529</v>
      </c>
      <c r="AB25">
        <v>1</v>
      </c>
      <c r="AC25">
        <v>6</v>
      </c>
      <c r="AD25">
        <v>2.865928571428571</v>
      </c>
      <c r="AF25" t="s">
        <v>5534</v>
      </c>
      <c r="AI25">
        <v>0</v>
      </c>
      <c r="AJ25">
        <v>0</v>
      </c>
      <c r="AK25" t="s">
        <v>5542</v>
      </c>
      <c r="AL25" t="s">
        <v>5542</v>
      </c>
      <c r="AM25" t="s">
        <v>6856</v>
      </c>
    </row>
    <row r="26" spans="1:39">
      <c r="A26" t="s">
        <v>6876</v>
      </c>
      <c r="B26" t="s">
        <v>7264</v>
      </c>
      <c r="C26" t="s">
        <v>4967</v>
      </c>
      <c r="D26">
        <v>99.93000000000001</v>
      </c>
      <c r="E26" t="s">
        <v>7266</v>
      </c>
      <c r="K26" t="s">
        <v>5283</v>
      </c>
      <c r="L26" t="s">
        <v>5284</v>
      </c>
      <c r="M26" t="s">
        <v>7289</v>
      </c>
      <c r="N26">
        <v>9</v>
      </c>
      <c r="O26" t="s">
        <v>7350</v>
      </c>
      <c r="P26" t="s">
        <v>7427</v>
      </c>
      <c r="Q26">
        <v>5</v>
      </c>
      <c r="R26">
        <v>1</v>
      </c>
      <c r="S26">
        <v>5.66</v>
      </c>
      <c r="T26">
        <v>5.66</v>
      </c>
      <c r="U26">
        <v>445.54</v>
      </c>
      <c r="V26">
        <v>74.76000000000001</v>
      </c>
      <c r="W26">
        <v>5.62</v>
      </c>
      <c r="Y26">
        <v>0</v>
      </c>
      <c r="Z26">
        <v>3</v>
      </c>
      <c r="AA26" t="s">
        <v>5529</v>
      </c>
      <c r="AB26">
        <v>1</v>
      </c>
      <c r="AC26">
        <v>5</v>
      </c>
      <c r="AD26">
        <v>3.222333333333333</v>
      </c>
      <c r="AF26" t="s">
        <v>6792</v>
      </c>
      <c r="AI26">
        <v>0</v>
      </c>
      <c r="AJ26">
        <v>0</v>
      </c>
      <c r="AK26" t="s">
        <v>6797</v>
      </c>
      <c r="AL26" t="s">
        <v>6797</v>
      </c>
      <c r="AM26" t="s">
        <v>6856</v>
      </c>
    </row>
    <row r="27" spans="1:39">
      <c r="A27" t="s">
        <v>6877</v>
      </c>
      <c r="B27" t="s">
        <v>7264</v>
      </c>
      <c r="C27" t="s">
        <v>4967</v>
      </c>
      <c r="D27">
        <v>99.7</v>
      </c>
      <c r="E27" t="s">
        <v>7266</v>
      </c>
      <c r="K27" t="s">
        <v>5283</v>
      </c>
      <c r="M27" t="s">
        <v>7290</v>
      </c>
      <c r="N27">
        <v>8</v>
      </c>
      <c r="O27" t="s">
        <v>7351</v>
      </c>
      <c r="P27" t="s">
        <v>7428</v>
      </c>
      <c r="Q27">
        <v>11</v>
      </c>
      <c r="R27">
        <v>2</v>
      </c>
      <c r="S27">
        <v>5.53</v>
      </c>
      <c r="T27">
        <v>8.619999999999999</v>
      </c>
      <c r="U27">
        <v>759.76</v>
      </c>
      <c r="V27">
        <v>172.99</v>
      </c>
      <c r="W27">
        <v>5.95</v>
      </c>
      <c r="X27">
        <v>3.49</v>
      </c>
      <c r="Y27">
        <v>0</v>
      </c>
      <c r="Z27">
        <v>5</v>
      </c>
      <c r="AA27" t="s">
        <v>5529</v>
      </c>
      <c r="AB27">
        <v>3</v>
      </c>
      <c r="AC27">
        <v>13</v>
      </c>
      <c r="AD27">
        <v>1.5</v>
      </c>
      <c r="AF27" t="s">
        <v>5534</v>
      </c>
      <c r="AI27">
        <v>0</v>
      </c>
      <c r="AJ27">
        <v>0</v>
      </c>
      <c r="AK27" t="s">
        <v>6847</v>
      </c>
      <c r="AL27" t="s">
        <v>6847</v>
      </c>
      <c r="AM27" t="s">
        <v>6856</v>
      </c>
    </row>
    <row r="28" spans="1:39">
      <c r="A28" t="s">
        <v>6878</v>
      </c>
      <c r="B28" t="s">
        <v>7264</v>
      </c>
      <c r="C28" t="s">
        <v>4967</v>
      </c>
      <c r="D28">
        <v>99.5</v>
      </c>
      <c r="E28" t="s">
        <v>7266</v>
      </c>
      <c r="G28" t="s">
        <v>7267</v>
      </c>
      <c r="H28" t="s">
        <v>4969</v>
      </c>
      <c r="K28" t="s">
        <v>5283</v>
      </c>
      <c r="M28" t="s">
        <v>7287</v>
      </c>
      <c r="N28">
        <v>8</v>
      </c>
      <c r="O28" t="s">
        <v>7348</v>
      </c>
      <c r="P28" t="s">
        <v>7429</v>
      </c>
      <c r="Q28">
        <v>5</v>
      </c>
      <c r="R28">
        <v>2</v>
      </c>
      <c r="S28">
        <v>1.89</v>
      </c>
      <c r="T28">
        <v>5</v>
      </c>
      <c r="U28">
        <v>485.56</v>
      </c>
      <c r="V28">
        <v>92.7</v>
      </c>
      <c r="W28">
        <v>6.6</v>
      </c>
      <c r="X28">
        <v>3.39</v>
      </c>
      <c r="Y28">
        <v>0</v>
      </c>
      <c r="Z28">
        <v>4</v>
      </c>
      <c r="AA28" t="s">
        <v>5529</v>
      </c>
      <c r="AB28">
        <v>1</v>
      </c>
      <c r="AC28">
        <v>7</v>
      </c>
      <c r="AD28">
        <v>3.513142857142857</v>
      </c>
      <c r="AF28" t="s">
        <v>5534</v>
      </c>
      <c r="AI28">
        <v>0</v>
      </c>
      <c r="AJ28">
        <v>0</v>
      </c>
      <c r="AK28" t="s">
        <v>5542</v>
      </c>
      <c r="AL28" t="s">
        <v>5542</v>
      </c>
      <c r="AM28" t="s">
        <v>6856</v>
      </c>
    </row>
    <row r="29" spans="1:39">
      <c r="A29" t="s">
        <v>6879</v>
      </c>
      <c r="B29" t="s">
        <v>7264</v>
      </c>
      <c r="C29" t="s">
        <v>4967</v>
      </c>
      <c r="D29">
        <v>99.5</v>
      </c>
      <c r="E29" t="s">
        <v>7266</v>
      </c>
      <c r="K29" t="s">
        <v>5283</v>
      </c>
      <c r="M29" t="s">
        <v>7290</v>
      </c>
      <c r="N29">
        <v>8</v>
      </c>
      <c r="O29" t="s">
        <v>7351</v>
      </c>
      <c r="P29" t="s">
        <v>7430</v>
      </c>
      <c r="Q29">
        <v>10</v>
      </c>
      <c r="R29">
        <v>1</v>
      </c>
      <c r="S29">
        <v>2.75</v>
      </c>
      <c r="T29">
        <v>6.48</v>
      </c>
      <c r="U29">
        <v>646.6</v>
      </c>
      <c r="V29">
        <v>159.57</v>
      </c>
      <c r="W29">
        <v>4.52</v>
      </c>
      <c r="X29">
        <v>2.37</v>
      </c>
      <c r="Y29">
        <v>0</v>
      </c>
      <c r="Z29">
        <v>4</v>
      </c>
      <c r="AA29" t="s">
        <v>5529</v>
      </c>
      <c r="AB29">
        <v>1</v>
      </c>
      <c r="AC29">
        <v>8</v>
      </c>
      <c r="AD29">
        <v>2.458333333333333</v>
      </c>
      <c r="AF29" t="s">
        <v>5534</v>
      </c>
      <c r="AI29">
        <v>0</v>
      </c>
      <c r="AJ29">
        <v>0</v>
      </c>
      <c r="AK29" t="s">
        <v>6847</v>
      </c>
      <c r="AL29" t="s">
        <v>6847</v>
      </c>
      <c r="AM29" t="s">
        <v>6856</v>
      </c>
    </row>
    <row r="30" spans="1:39">
      <c r="A30" t="s">
        <v>6880</v>
      </c>
      <c r="B30" t="s">
        <v>7264</v>
      </c>
      <c r="C30" t="s">
        <v>4967</v>
      </c>
      <c r="D30">
        <v>99.40000000000001</v>
      </c>
      <c r="E30" t="s">
        <v>7266</v>
      </c>
      <c r="G30" t="s">
        <v>7267</v>
      </c>
      <c r="H30" t="s">
        <v>4969</v>
      </c>
      <c r="K30" t="s">
        <v>5283</v>
      </c>
      <c r="M30" t="s">
        <v>7287</v>
      </c>
      <c r="N30">
        <v>8</v>
      </c>
      <c r="O30" t="s">
        <v>7348</v>
      </c>
      <c r="P30" t="s">
        <v>7431</v>
      </c>
      <c r="Q30">
        <v>7</v>
      </c>
      <c r="R30">
        <v>2</v>
      </c>
      <c r="S30">
        <v>2.2</v>
      </c>
      <c r="T30">
        <v>5.54</v>
      </c>
      <c r="U30">
        <v>586.28</v>
      </c>
      <c r="V30">
        <v>109.5</v>
      </c>
      <c r="W30">
        <v>5.71</v>
      </c>
      <c r="X30">
        <v>4.45</v>
      </c>
      <c r="Y30">
        <v>1.48</v>
      </c>
      <c r="Z30">
        <v>4</v>
      </c>
      <c r="AA30" t="s">
        <v>5529</v>
      </c>
      <c r="AB30">
        <v>2</v>
      </c>
      <c r="AC30">
        <v>6</v>
      </c>
      <c r="AD30">
        <v>2.75</v>
      </c>
      <c r="AF30" t="s">
        <v>5534</v>
      </c>
      <c r="AI30">
        <v>0</v>
      </c>
      <c r="AJ30">
        <v>0</v>
      </c>
      <c r="AK30" t="s">
        <v>5542</v>
      </c>
      <c r="AL30" t="s">
        <v>5542</v>
      </c>
      <c r="AM30" t="s">
        <v>6856</v>
      </c>
    </row>
    <row r="31" spans="1:39">
      <c r="A31" t="s">
        <v>6881</v>
      </c>
      <c r="B31" t="s">
        <v>7264</v>
      </c>
      <c r="C31" t="s">
        <v>4967</v>
      </c>
      <c r="D31">
        <v>99.40000000000001</v>
      </c>
      <c r="E31" t="s">
        <v>7266</v>
      </c>
      <c r="G31" t="s">
        <v>7267</v>
      </c>
      <c r="H31" t="s">
        <v>4969</v>
      </c>
      <c r="K31" t="s">
        <v>5283</v>
      </c>
      <c r="M31" t="s">
        <v>7287</v>
      </c>
      <c r="N31">
        <v>8</v>
      </c>
      <c r="O31" t="s">
        <v>7348</v>
      </c>
      <c r="P31" t="s">
        <v>7432</v>
      </c>
      <c r="Q31">
        <v>6</v>
      </c>
      <c r="R31">
        <v>2</v>
      </c>
      <c r="S31">
        <v>1.15</v>
      </c>
      <c r="T31">
        <v>4.26</v>
      </c>
      <c r="U31">
        <v>501.56</v>
      </c>
      <c r="V31">
        <v>101.93</v>
      </c>
      <c r="W31">
        <v>6.22</v>
      </c>
      <c r="X31">
        <v>3.38</v>
      </c>
      <c r="Y31">
        <v>0</v>
      </c>
      <c r="Z31">
        <v>4</v>
      </c>
      <c r="AA31" t="s">
        <v>5529</v>
      </c>
      <c r="AB31">
        <v>2</v>
      </c>
      <c r="AC31">
        <v>8</v>
      </c>
      <c r="AD31">
        <v>3.472333333333333</v>
      </c>
      <c r="AF31" t="s">
        <v>5534</v>
      </c>
      <c r="AI31">
        <v>0</v>
      </c>
      <c r="AJ31">
        <v>0</v>
      </c>
      <c r="AK31" t="s">
        <v>5542</v>
      </c>
      <c r="AL31" t="s">
        <v>5542</v>
      </c>
      <c r="AM31" t="s">
        <v>6856</v>
      </c>
    </row>
    <row r="32" spans="1:39">
      <c r="A32" t="s">
        <v>6882</v>
      </c>
      <c r="B32" t="s">
        <v>7264</v>
      </c>
      <c r="C32" t="s">
        <v>4967</v>
      </c>
      <c r="D32">
        <v>99.37</v>
      </c>
      <c r="E32" t="s">
        <v>7266</v>
      </c>
      <c r="K32" t="s">
        <v>5283</v>
      </c>
      <c r="L32" t="s">
        <v>5284</v>
      </c>
      <c r="M32" t="s">
        <v>7291</v>
      </c>
      <c r="N32">
        <v>9</v>
      </c>
      <c r="O32" t="s">
        <v>7352</v>
      </c>
      <c r="P32" t="s">
        <v>7433</v>
      </c>
      <c r="Q32">
        <v>6</v>
      </c>
      <c r="R32">
        <v>3</v>
      </c>
      <c r="S32">
        <v>3.35</v>
      </c>
      <c r="T32">
        <v>3.79</v>
      </c>
      <c r="U32">
        <v>370.4</v>
      </c>
      <c r="V32">
        <v>96.22</v>
      </c>
      <c r="W32">
        <v>3.98</v>
      </c>
      <c r="X32">
        <v>7.15</v>
      </c>
      <c r="Y32">
        <v>0</v>
      </c>
      <c r="Z32">
        <v>2</v>
      </c>
      <c r="AA32" t="s">
        <v>5529</v>
      </c>
      <c r="AB32">
        <v>0</v>
      </c>
      <c r="AC32">
        <v>8</v>
      </c>
      <c r="AD32">
        <v>3.81504761904762</v>
      </c>
      <c r="AF32" t="s">
        <v>6792</v>
      </c>
      <c r="AI32">
        <v>0</v>
      </c>
      <c r="AJ32">
        <v>0</v>
      </c>
      <c r="AK32" t="s">
        <v>7849</v>
      </c>
      <c r="AL32" t="s">
        <v>7849</v>
      </c>
      <c r="AM32" t="s">
        <v>6856</v>
      </c>
    </row>
    <row r="33" spans="1:39">
      <c r="A33" t="s">
        <v>6883</v>
      </c>
      <c r="B33" t="s">
        <v>7264</v>
      </c>
      <c r="C33" t="s">
        <v>4967</v>
      </c>
      <c r="D33">
        <v>99.3</v>
      </c>
      <c r="E33" t="s">
        <v>7266</v>
      </c>
      <c r="G33" t="s">
        <v>7267</v>
      </c>
      <c r="H33" t="s">
        <v>4969</v>
      </c>
      <c r="K33" t="s">
        <v>5283</v>
      </c>
      <c r="M33" t="s">
        <v>7287</v>
      </c>
      <c r="N33">
        <v>8</v>
      </c>
      <c r="O33" t="s">
        <v>7348</v>
      </c>
      <c r="P33" t="s">
        <v>7434</v>
      </c>
      <c r="Q33">
        <v>5</v>
      </c>
      <c r="R33">
        <v>2</v>
      </c>
      <c r="S33">
        <v>2.16</v>
      </c>
      <c r="T33">
        <v>5.27</v>
      </c>
      <c r="U33">
        <v>523.97</v>
      </c>
      <c r="V33">
        <v>92.7</v>
      </c>
      <c r="W33">
        <v>7</v>
      </c>
      <c r="X33">
        <v>3.38</v>
      </c>
      <c r="Y33">
        <v>0</v>
      </c>
      <c r="Z33">
        <v>4</v>
      </c>
      <c r="AA33" t="s">
        <v>5529</v>
      </c>
      <c r="AB33">
        <v>2</v>
      </c>
      <c r="AC33">
        <v>7</v>
      </c>
      <c r="AD33">
        <v>3.33</v>
      </c>
      <c r="AF33" t="s">
        <v>5534</v>
      </c>
      <c r="AI33">
        <v>0</v>
      </c>
      <c r="AJ33">
        <v>0</v>
      </c>
      <c r="AK33" t="s">
        <v>5542</v>
      </c>
      <c r="AL33" t="s">
        <v>5542</v>
      </c>
      <c r="AM33" t="s">
        <v>6856</v>
      </c>
    </row>
    <row r="34" spans="1:39">
      <c r="A34" t="s">
        <v>6884</v>
      </c>
      <c r="B34" t="s">
        <v>7264</v>
      </c>
      <c r="C34" t="s">
        <v>4967</v>
      </c>
      <c r="D34">
        <v>99.2</v>
      </c>
      <c r="E34" t="s">
        <v>7266</v>
      </c>
      <c r="G34" t="s">
        <v>7268</v>
      </c>
      <c r="H34" t="s">
        <v>4969</v>
      </c>
      <c r="K34" t="s">
        <v>5283</v>
      </c>
      <c r="M34" t="s">
        <v>7292</v>
      </c>
      <c r="N34">
        <v>8</v>
      </c>
      <c r="O34" t="s">
        <v>7353</v>
      </c>
      <c r="P34" t="s">
        <v>7435</v>
      </c>
      <c r="Q34">
        <v>5</v>
      </c>
      <c r="R34">
        <v>0</v>
      </c>
      <c r="S34">
        <v>2.82</v>
      </c>
      <c r="T34">
        <v>4.94</v>
      </c>
      <c r="U34">
        <v>364.45</v>
      </c>
      <c r="V34">
        <v>47.73</v>
      </c>
      <c r="W34">
        <v>4.49</v>
      </c>
      <c r="Y34">
        <v>9.57</v>
      </c>
      <c r="Z34">
        <v>3</v>
      </c>
      <c r="AA34" t="s">
        <v>5529</v>
      </c>
      <c r="AB34">
        <v>0</v>
      </c>
      <c r="AC34">
        <v>7</v>
      </c>
      <c r="AD34">
        <v>3.803214285714286</v>
      </c>
      <c r="AF34" t="s">
        <v>7841</v>
      </c>
      <c r="AI34">
        <v>0</v>
      </c>
      <c r="AJ34">
        <v>0</v>
      </c>
      <c r="AK34" t="s">
        <v>7850</v>
      </c>
      <c r="AL34" t="s">
        <v>7850</v>
      </c>
      <c r="AM34" t="s">
        <v>6856</v>
      </c>
    </row>
    <row r="35" spans="1:39">
      <c r="A35" t="s">
        <v>6885</v>
      </c>
      <c r="B35" t="s">
        <v>7264</v>
      </c>
      <c r="C35" t="s">
        <v>4967</v>
      </c>
      <c r="D35">
        <v>99.2</v>
      </c>
      <c r="E35" t="s">
        <v>7266</v>
      </c>
      <c r="G35" t="s">
        <v>7267</v>
      </c>
      <c r="H35" t="s">
        <v>4969</v>
      </c>
      <c r="K35" t="s">
        <v>5283</v>
      </c>
      <c r="M35" t="s">
        <v>7287</v>
      </c>
      <c r="N35">
        <v>8</v>
      </c>
      <c r="O35" t="s">
        <v>7348</v>
      </c>
      <c r="P35" t="s">
        <v>7436</v>
      </c>
      <c r="Q35">
        <v>6</v>
      </c>
      <c r="R35">
        <v>2</v>
      </c>
      <c r="S35">
        <v>1.35</v>
      </c>
      <c r="T35">
        <v>4.46</v>
      </c>
      <c r="U35">
        <v>501.56</v>
      </c>
      <c r="V35">
        <v>101.93</v>
      </c>
      <c r="W35">
        <v>6.22</v>
      </c>
      <c r="X35">
        <v>3.38</v>
      </c>
      <c r="Y35">
        <v>0</v>
      </c>
      <c r="Z35">
        <v>4</v>
      </c>
      <c r="AA35" t="s">
        <v>5529</v>
      </c>
      <c r="AB35">
        <v>2</v>
      </c>
      <c r="AC35">
        <v>8</v>
      </c>
      <c r="AD35">
        <v>3.372333333333333</v>
      </c>
      <c r="AF35" t="s">
        <v>5534</v>
      </c>
      <c r="AI35">
        <v>0</v>
      </c>
      <c r="AJ35">
        <v>0</v>
      </c>
      <c r="AK35" t="s">
        <v>5542</v>
      </c>
      <c r="AL35" t="s">
        <v>5542</v>
      </c>
      <c r="AM35" t="s">
        <v>6856</v>
      </c>
    </row>
    <row r="36" spans="1:39">
      <c r="A36" t="s">
        <v>5594</v>
      </c>
      <c r="B36" t="s">
        <v>7264</v>
      </c>
      <c r="C36" t="s">
        <v>4967</v>
      </c>
      <c r="D36">
        <v>99.09999999999999</v>
      </c>
      <c r="E36" t="s">
        <v>7266</v>
      </c>
      <c r="K36" t="s">
        <v>5283</v>
      </c>
      <c r="L36" t="s">
        <v>5284</v>
      </c>
      <c r="M36" t="s">
        <v>7293</v>
      </c>
      <c r="N36">
        <v>9</v>
      </c>
      <c r="O36" t="s">
        <v>7354</v>
      </c>
      <c r="P36" t="s">
        <v>6267</v>
      </c>
      <c r="Q36">
        <v>5</v>
      </c>
      <c r="R36">
        <v>2</v>
      </c>
      <c r="S36">
        <v>0.8</v>
      </c>
      <c r="T36">
        <v>4.29</v>
      </c>
      <c r="U36">
        <v>368.51</v>
      </c>
      <c r="V36">
        <v>83.83</v>
      </c>
      <c r="W36">
        <v>4.77</v>
      </c>
      <c r="X36">
        <v>1.8</v>
      </c>
      <c r="Y36">
        <v>0</v>
      </c>
      <c r="Z36">
        <v>0</v>
      </c>
      <c r="AA36" t="s">
        <v>5529</v>
      </c>
      <c r="AB36">
        <v>0</v>
      </c>
      <c r="AC36">
        <v>16</v>
      </c>
      <c r="AD36">
        <v>4.794214285714286</v>
      </c>
      <c r="AF36" t="s">
        <v>5534</v>
      </c>
      <c r="AI36">
        <v>0</v>
      </c>
      <c r="AJ36">
        <v>0</v>
      </c>
      <c r="AK36" t="s">
        <v>7851</v>
      </c>
      <c r="AL36" t="s">
        <v>7851</v>
      </c>
      <c r="AM36" t="s">
        <v>6856</v>
      </c>
    </row>
    <row r="37" spans="1:39">
      <c r="A37" t="s">
        <v>6886</v>
      </c>
      <c r="B37" t="s">
        <v>7264</v>
      </c>
      <c r="C37" t="s">
        <v>4967</v>
      </c>
      <c r="D37">
        <v>99</v>
      </c>
      <c r="E37" t="s">
        <v>7266</v>
      </c>
      <c r="G37" t="s">
        <v>7267</v>
      </c>
      <c r="H37" t="s">
        <v>4969</v>
      </c>
      <c r="K37" t="s">
        <v>5283</v>
      </c>
      <c r="L37" t="s">
        <v>5284</v>
      </c>
      <c r="M37" t="s">
        <v>7294</v>
      </c>
      <c r="N37">
        <v>9</v>
      </c>
      <c r="O37" t="s">
        <v>7355</v>
      </c>
      <c r="P37" t="s">
        <v>7437</v>
      </c>
      <c r="Q37">
        <v>7</v>
      </c>
      <c r="R37">
        <v>6</v>
      </c>
      <c r="S37">
        <v>-3.69</v>
      </c>
      <c r="T37">
        <v>2.04</v>
      </c>
      <c r="U37">
        <v>599.64</v>
      </c>
      <c r="V37">
        <v>208.43</v>
      </c>
      <c r="W37">
        <v>1.53</v>
      </c>
      <c r="X37">
        <v>1.66</v>
      </c>
      <c r="Y37">
        <v>0</v>
      </c>
      <c r="Z37">
        <v>2</v>
      </c>
      <c r="AA37" t="s">
        <v>5529</v>
      </c>
      <c r="AB37">
        <v>2</v>
      </c>
      <c r="AC37">
        <v>19</v>
      </c>
      <c r="AD37">
        <v>3</v>
      </c>
      <c r="AF37" t="s">
        <v>5534</v>
      </c>
      <c r="AI37">
        <v>0</v>
      </c>
      <c r="AJ37">
        <v>0</v>
      </c>
      <c r="AK37" t="s">
        <v>7852</v>
      </c>
      <c r="AL37" t="s">
        <v>7852</v>
      </c>
      <c r="AM37" t="s">
        <v>6856</v>
      </c>
    </row>
    <row r="38" spans="1:39">
      <c r="A38" t="s">
        <v>6887</v>
      </c>
      <c r="B38" t="s">
        <v>7264</v>
      </c>
      <c r="C38" t="s">
        <v>4967</v>
      </c>
      <c r="D38">
        <v>98.70999999999999</v>
      </c>
      <c r="E38" t="s">
        <v>7266</v>
      </c>
      <c r="K38" t="s">
        <v>5283</v>
      </c>
      <c r="L38" t="s">
        <v>5284</v>
      </c>
      <c r="M38" t="s">
        <v>7282</v>
      </c>
      <c r="N38">
        <v>9</v>
      </c>
      <c r="O38" t="s">
        <v>7343</v>
      </c>
      <c r="P38" t="s">
        <v>7438</v>
      </c>
      <c r="Q38">
        <v>4</v>
      </c>
      <c r="R38">
        <v>0</v>
      </c>
      <c r="S38">
        <v>7.1</v>
      </c>
      <c r="T38">
        <v>7.1</v>
      </c>
      <c r="U38">
        <v>682.8200000000001</v>
      </c>
      <c r="V38">
        <v>36.92</v>
      </c>
      <c r="W38">
        <v>7.12</v>
      </c>
      <c r="Y38">
        <v>0</v>
      </c>
      <c r="Z38">
        <v>2</v>
      </c>
      <c r="AA38" t="s">
        <v>5529</v>
      </c>
      <c r="AB38">
        <v>2</v>
      </c>
      <c r="AC38">
        <v>6</v>
      </c>
      <c r="AD38">
        <v>2.846</v>
      </c>
      <c r="AI38">
        <v>0</v>
      </c>
      <c r="AJ38">
        <v>0</v>
      </c>
      <c r="AK38" t="s">
        <v>6839</v>
      </c>
      <c r="AL38" t="s">
        <v>6839</v>
      </c>
      <c r="AM38" t="s">
        <v>6856</v>
      </c>
    </row>
    <row r="39" spans="1:39">
      <c r="A39" t="s">
        <v>6888</v>
      </c>
      <c r="B39" t="s">
        <v>7264</v>
      </c>
      <c r="C39" t="s">
        <v>4967</v>
      </c>
      <c r="D39">
        <v>98.7</v>
      </c>
      <c r="E39" t="s">
        <v>7266</v>
      </c>
      <c r="G39" t="s">
        <v>7267</v>
      </c>
      <c r="H39" t="s">
        <v>4969</v>
      </c>
      <c r="K39" t="s">
        <v>5283</v>
      </c>
      <c r="M39" t="s">
        <v>7287</v>
      </c>
      <c r="N39">
        <v>8</v>
      </c>
      <c r="O39" t="s">
        <v>7348</v>
      </c>
      <c r="P39" t="s">
        <v>7439</v>
      </c>
      <c r="Q39">
        <v>5</v>
      </c>
      <c r="R39">
        <v>2</v>
      </c>
      <c r="S39">
        <v>3.34</v>
      </c>
      <c r="T39">
        <v>6.46</v>
      </c>
      <c r="U39">
        <v>475.57</v>
      </c>
      <c r="V39">
        <v>92.7</v>
      </c>
      <c r="W39">
        <v>5.59</v>
      </c>
      <c r="X39">
        <v>4.19</v>
      </c>
      <c r="Y39">
        <v>0</v>
      </c>
      <c r="Z39">
        <v>3</v>
      </c>
      <c r="AA39" t="s">
        <v>5529</v>
      </c>
      <c r="AB39">
        <v>1</v>
      </c>
      <c r="AC39">
        <v>6</v>
      </c>
      <c r="AD39">
        <v>2.9145</v>
      </c>
      <c r="AF39" t="s">
        <v>5534</v>
      </c>
      <c r="AI39">
        <v>0</v>
      </c>
      <c r="AJ39">
        <v>0</v>
      </c>
      <c r="AK39" t="s">
        <v>5542</v>
      </c>
      <c r="AL39" t="s">
        <v>5542</v>
      </c>
      <c r="AM39" t="s">
        <v>6856</v>
      </c>
    </row>
    <row r="40" spans="1:39">
      <c r="A40" t="s">
        <v>6889</v>
      </c>
      <c r="B40" t="s">
        <v>7264</v>
      </c>
      <c r="C40" t="s">
        <v>4967</v>
      </c>
      <c r="D40">
        <v>98.69</v>
      </c>
      <c r="E40" t="s">
        <v>7266</v>
      </c>
      <c r="K40" t="s">
        <v>5283</v>
      </c>
      <c r="L40" t="s">
        <v>5284</v>
      </c>
      <c r="M40" t="s">
        <v>7289</v>
      </c>
      <c r="N40">
        <v>9</v>
      </c>
      <c r="O40" t="s">
        <v>7350</v>
      </c>
      <c r="P40" t="s">
        <v>7440</v>
      </c>
      <c r="Q40">
        <v>7</v>
      </c>
      <c r="R40">
        <v>1</v>
      </c>
      <c r="S40">
        <v>5.83</v>
      </c>
      <c r="T40">
        <v>5.83</v>
      </c>
      <c r="U40">
        <v>505.6</v>
      </c>
      <c r="V40">
        <v>93.22</v>
      </c>
      <c r="W40">
        <v>5.63</v>
      </c>
      <c r="Y40">
        <v>0</v>
      </c>
      <c r="Z40">
        <v>3</v>
      </c>
      <c r="AA40" t="s">
        <v>5529</v>
      </c>
      <c r="AB40">
        <v>2</v>
      </c>
      <c r="AC40">
        <v>7</v>
      </c>
      <c r="AD40">
        <v>2.726</v>
      </c>
      <c r="AF40" t="s">
        <v>6792</v>
      </c>
      <c r="AI40">
        <v>0</v>
      </c>
      <c r="AJ40">
        <v>0</v>
      </c>
      <c r="AK40" t="s">
        <v>6797</v>
      </c>
      <c r="AL40" t="s">
        <v>6797</v>
      </c>
      <c r="AM40" t="s">
        <v>6856</v>
      </c>
    </row>
    <row r="41" spans="1:39">
      <c r="A41" t="s">
        <v>6890</v>
      </c>
      <c r="B41" t="s">
        <v>7264</v>
      </c>
      <c r="C41" t="s">
        <v>4967</v>
      </c>
      <c r="D41">
        <v>98.59999999999999</v>
      </c>
      <c r="E41" t="s">
        <v>7266</v>
      </c>
      <c r="G41" t="s">
        <v>7267</v>
      </c>
      <c r="H41" t="s">
        <v>4969</v>
      </c>
      <c r="K41" t="s">
        <v>5283</v>
      </c>
      <c r="M41" t="s">
        <v>7287</v>
      </c>
      <c r="N41">
        <v>8</v>
      </c>
      <c r="O41" t="s">
        <v>7348</v>
      </c>
      <c r="P41" t="s">
        <v>7441</v>
      </c>
      <c r="Q41">
        <v>5</v>
      </c>
      <c r="R41">
        <v>2</v>
      </c>
      <c r="S41">
        <v>2.01</v>
      </c>
      <c r="T41">
        <v>5.12</v>
      </c>
      <c r="U41">
        <v>485.56</v>
      </c>
      <c r="V41">
        <v>92.7</v>
      </c>
      <c r="W41">
        <v>6.6</v>
      </c>
      <c r="X41">
        <v>3.39</v>
      </c>
      <c r="Y41">
        <v>0</v>
      </c>
      <c r="Z41">
        <v>4</v>
      </c>
      <c r="AA41" t="s">
        <v>5529</v>
      </c>
      <c r="AB41">
        <v>1</v>
      </c>
      <c r="AC41">
        <v>7</v>
      </c>
      <c r="AD41">
        <v>3.508142857142857</v>
      </c>
      <c r="AF41" t="s">
        <v>5534</v>
      </c>
      <c r="AI41">
        <v>0</v>
      </c>
      <c r="AJ41">
        <v>0</v>
      </c>
      <c r="AK41" t="s">
        <v>5542</v>
      </c>
      <c r="AL41" t="s">
        <v>5542</v>
      </c>
      <c r="AM41" t="s">
        <v>6856</v>
      </c>
    </row>
    <row r="42" spans="1:39">
      <c r="A42" t="s">
        <v>6891</v>
      </c>
      <c r="B42" t="s">
        <v>7264</v>
      </c>
      <c r="C42" t="s">
        <v>4967</v>
      </c>
      <c r="D42">
        <v>98.59</v>
      </c>
      <c r="E42" t="s">
        <v>7266</v>
      </c>
      <c r="K42" t="s">
        <v>5283</v>
      </c>
      <c r="L42" t="s">
        <v>5284</v>
      </c>
      <c r="M42" t="s">
        <v>7295</v>
      </c>
      <c r="N42">
        <v>9</v>
      </c>
      <c r="O42" t="s">
        <v>7356</v>
      </c>
      <c r="P42" t="s">
        <v>7442</v>
      </c>
      <c r="Q42">
        <v>2</v>
      </c>
      <c r="R42">
        <v>2</v>
      </c>
      <c r="S42">
        <v>5.94</v>
      </c>
      <c r="T42">
        <v>5.94</v>
      </c>
      <c r="U42">
        <v>428.44</v>
      </c>
      <c r="V42">
        <v>58.2</v>
      </c>
      <c r="W42">
        <v>6.14</v>
      </c>
      <c r="X42">
        <v>12.87</v>
      </c>
      <c r="Y42">
        <v>0</v>
      </c>
      <c r="Z42">
        <v>4</v>
      </c>
      <c r="AA42" t="s">
        <v>5529</v>
      </c>
      <c r="AB42">
        <v>1</v>
      </c>
      <c r="AC42">
        <v>5</v>
      </c>
      <c r="AD42">
        <v>3.011142857142857</v>
      </c>
      <c r="AF42" t="s">
        <v>6792</v>
      </c>
      <c r="AI42">
        <v>0</v>
      </c>
      <c r="AJ42">
        <v>0</v>
      </c>
      <c r="AK42" t="s">
        <v>7853</v>
      </c>
      <c r="AL42" t="s">
        <v>7853</v>
      </c>
      <c r="AM42" t="s">
        <v>6856</v>
      </c>
    </row>
    <row r="43" spans="1:39">
      <c r="A43" t="s">
        <v>6077</v>
      </c>
      <c r="B43" t="s">
        <v>7264</v>
      </c>
      <c r="C43" t="s">
        <v>4967</v>
      </c>
      <c r="D43">
        <v>98.5</v>
      </c>
      <c r="E43" t="s">
        <v>7266</v>
      </c>
      <c r="K43" t="s">
        <v>5283</v>
      </c>
      <c r="L43" t="s">
        <v>5284</v>
      </c>
      <c r="M43" t="s">
        <v>7296</v>
      </c>
      <c r="N43">
        <v>9</v>
      </c>
      <c r="O43" t="s">
        <v>7357</v>
      </c>
      <c r="P43" t="s">
        <v>6750</v>
      </c>
      <c r="U43">
        <v>1517.52</v>
      </c>
      <c r="Y43">
        <v>0</v>
      </c>
      <c r="AI43">
        <v>0</v>
      </c>
      <c r="AJ43">
        <v>0</v>
      </c>
      <c r="AK43" t="s">
        <v>6838</v>
      </c>
      <c r="AL43" t="s">
        <v>6838</v>
      </c>
      <c r="AM43" t="s">
        <v>6856</v>
      </c>
    </row>
    <row r="44" spans="1:39">
      <c r="A44" t="s">
        <v>6892</v>
      </c>
      <c r="B44" t="s">
        <v>7264</v>
      </c>
      <c r="C44" t="s">
        <v>4967</v>
      </c>
      <c r="D44">
        <v>98.44</v>
      </c>
      <c r="E44" t="s">
        <v>7266</v>
      </c>
      <c r="K44" t="s">
        <v>5283</v>
      </c>
      <c r="M44" t="s">
        <v>7297</v>
      </c>
      <c r="N44">
        <v>8</v>
      </c>
      <c r="O44" t="s">
        <v>7358</v>
      </c>
      <c r="P44" t="s">
        <v>7443</v>
      </c>
      <c r="Q44">
        <v>4</v>
      </c>
      <c r="R44">
        <v>1</v>
      </c>
      <c r="S44">
        <v>4.77</v>
      </c>
      <c r="T44">
        <v>8.460000000000001</v>
      </c>
      <c r="U44">
        <v>526.76</v>
      </c>
      <c r="V44">
        <v>80.67</v>
      </c>
      <c r="W44">
        <v>7.38</v>
      </c>
      <c r="X44">
        <v>2.85</v>
      </c>
      <c r="Y44">
        <v>0</v>
      </c>
      <c r="Z44">
        <v>0</v>
      </c>
      <c r="AA44" t="s">
        <v>5529</v>
      </c>
      <c r="AB44">
        <v>2</v>
      </c>
      <c r="AC44">
        <v>4</v>
      </c>
      <c r="AD44">
        <v>2.833333333333333</v>
      </c>
      <c r="AF44" t="s">
        <v>5534</v>
      </c>
      <c r="AI44">
        <v>0</v>
      </c>
      <c r="AJ44">
        <v>0</v>
      </c>
      <c r="AK44" t="s">
        <v>7854</v>
      </c>
      <c r="AL44" t="s">
        <v>7854</v>
      </c>
      <c r="AM44" t="s">
        <v>6856</v>
      </c>
    </row>
    <row r="45" spans="1:39">
      <c r="A45" t="s">
        <v>6893</v>
      </c>
      <c r="B45" t="s">
        <v>7264</v>
      </c>
      <c r="C45" t="s">
        <v>4967</v>
      </c>
      <c r="D45">
        <v>98.40000000000001</v>
      </c>
      <c r="E45" t="s">
        <v>7266</v>
      </c>
      <c r="G45" t="s">
        <v>7267</v>
      </c>
      <c r="H45" t="s">
        <v>4969</v>
      </c>
      <c r="K45" t="s">
        <v>5283</v>
      </c>
      <c r="M45" t="s">
        <v>7287</v>
      </c>
      <c r="N45">
        <v>8</v>
      </c>
      <c r="O45" t="s">
        <v>7348</v>
      </c>
      <c r="P45" t="s">
        <v>7444</v>
      </c>
      <c r="Q45">
        <v>5</v>
      </c>
      <c r="R45">
        <v>2</v>
      </c>
      <c r="S45">
        <v>0.19</v>
      </c>
      <c r="T45">
        <v>3.93</v>
      </c>
      <c r="U45">
        <v>435.5</v>
      </c>
      <c r="V45">
        <v>92.7</v>
      </c>
      <c r="W45">
        <v>5.23</v>
      </c>
      <c r="X45">
        <v>2.61</v>
      </c>
      <c r="Y45">
        <v>0</v>
      </c>
      <c r="Z45">
        <v>3</v>
      </c>
      <c r="AA45" t="s">
        <v>5529</v>
      </c>
      <c r="AB45">
        <v>1</v>
      </c>
      <c r="AC45">
        <v>7</v>
      </c>
      <c r="AD45">
        <v>4.405714285714286</v>
      </c>
      <c r="AF45" t="s">
        <v>5534</v>
      </c>
      <c r="AI45">
        <v>0</v>
      </c>
      <c r="AJ45">
        <v>0</v>
      </c>
      <c r="AK45" t="s">
        <v>5542</v>
      </c>
      <c r="AL45" t="s">
        <v>5542</v>
      </c>
      <c r="AM45" t="s">
        <v>6856</v>
      </c>
    </row>
    <row r="46" spans="1:39">
      <c r="A46" t="s">
        <v>6894</v>
      </c>
      <c r="B46" t="s">
        <v>7264</v>
      </c>
      <c r="C46" t="s">
        <v>4967</v>
      </c>
      <c r="D46">
        <v>98.40000000000001</v>
      </c>
      <c r="E46" t="s">
        <v>7266</v>
      </c>
      <c r="G46" t="s">
        <v>7267</v>
      </c>
      <c r="H46" t="s">
        <v>4969</v>
      </c>
      <c r="K46" t="s">
        <v>5283</v>
      </c>
      <c r="L46" t="s">
        <v>5284</v>
      </c>
      <c r="M46" t="s">
        <v>7298</v>
      </c>
      <c r="N46">
        <v>9</v>
      </c>
      <c r="O46" t="s">
        <v>7359</v>
      </c>
      <c r="P46" t="s">
        <v>7445</v>
      </c>
      <c r="Q46">
        <v>5</v>
      </c>
      <c r="R46">
        <v>2</v>
      </c>
      <c r="S46">
        <v>1.33</v>
      </c>
      <c r="T46">
        <v>4.17</v>
      </c>
      <c r="U46">
        <v>448.47</v>
      </c>
      <c r="V46">
        <v>84.38</v>
      </c>
      <c r="W46">
        <v>4.63</v>
      </c>
      <c r="X46">
        <v>4.42</v>
      </c>
      <c r="Y46">
        <v>6.37</v>
      </c>
      <c r="Z46">
        <v>4</v>
      </c>
      <c r="AA46" t="s">
        <v>5529</v>
      </c>
      <c r="AB46">
        <v>0</v>
      </c>
      <c r="AC46">
        <v>8</v>
      </c>
      <c r="AD46">
        <v>4.283071428571429</v>
      </c>
      <c r="AF46" t="s">
        <v>5534</v>
      </c>
      <c r="AI46">
        <v>0</v>
      </c>
      <c r="AJ46">
        <v>0</v>
      </c>
      <c r="AK46" t="s">
        <v>7855</v>
      </c>
      <c r="AL46" t="s">
        <v>7855</v>
      </c>
      <c r="AM46" t="s">
        <v>6856</v>
      </c>
    </row>
    <row r="47" spans="1:39">
      <c r="A47" t="s">
        <v>6895</v>
      </c>
      <c r="B47" t="s">
        <v>7264</v>
      </c>
      <c r="C47" t="s">
        <v>4967</v>
      </c>
      <c r="D47">
        <v>98.40000000000001</v>
      </c>
      <c r="E47" t="s">
        <v>7266</v>
      </c>
      <c r="G47" t="s">
        <v>7267</v>
      </c>
      <c r="H47" t="s">
        <v>4969</v>
      </c>
      <c r="K47" t="s">
        <v>5283</v>
      </c>
      <c r="L47" t="s">
        <v>5284</v>
      </c>
      <c r="M47" t="s">
        <v>7280</v>
      </c>
      <c r="N47">
        <v>9</v>
      </c>
      <c r="O47" t="s">
        <v>7341</v>
      </c>
      <c r="P47" t="s">
        <v>7446</v>
      </c>
      <c r="Q47">
        <v>3</v>
      </c>
      <c r="R47">
        <v>1</v>
      </c>
      <c r="S47">
        <v>1.77</v>
      </c>
      <c r="T47">
        <v>5.42</v>
      </c>
      <c r="U47">
        <v>407.47</v>
      </c>
      <c r="V47">
        <v>51.46</v>
      </c>
      <c r="W47">
        <v>5.86</v>
      </c>
      <c r="X47">
        <v>3.05</v>
      </c>
      <c r="Y47">
        <v>0</v>
      </c>
      <c r="Z47">
        <v>5</v>
      </c>
      <c r="AA47" t="s">
        <v>5529</v>
      </c>
      <c r="AB47">
        <v>1</v>
      </c>
      <c r="AC47">
        <v>6</v>
      </c>
      <c r="AD47">
        <v>4.494261904761904</v>
      </c>
      <c r="AF47" t="s">
        <v>5534</v>
      </c>
      <c r="AI47">
        <v>0</v>
      </c>
      <c r="AJ47">
        <v>0</v>
      </c>
      <c r="AK47" t="s">
        <v>6850</v>
      </c>
      <c r="AL47" t="s">
        <v>6850</v>
      </c>
      <c r="AM47" t="s">
        <v>6856</v>
      </c>
    </row>
    <row r="48" spans="1:39">
      <c r="A48" t="s">
        <v>6896</v>
      </c>
      <c r="B48" t="s">
        <v>7264</v>
      </c>
      <c r="C48" t="s">
        <v>4967</v>
      </c>
      <c r="D48">
        <v>98.36</v>
      </c>
      <c r="E48" t="s">
        <v>7266</v>
      </c>
      <c r="K48" t="s">
        <v>5283</v>
      </c>
      <c r="L48" t="s">
        <v>5284</v>
      </c>
      <c r="M48" t="s">
        <v>7291</v>
      </c>
      <c r="N48">
        <v>9</v>
      </c>
      <c r="O48" t="s">
        <v>7352</v>
      </c>
      <c r="P48" t="s">
        <v>7447</v>
      </c>
      <c r="Q48">
        <v>4</v>
      </c>
      <c r="R48">
        <v>0</v>
      </c>
      <c r="S48">
        <v>2.04</v>
      </c>
      <c r="T48">
        <v>2.04</v>
      </c>
      <c r="U48">
        <v>216.19</v>
      </c>
      <c r="V48">
        <v>52.58</v>
      </c>
      <c r="W48">
        <v>2.55</v>
      </c>
      <c r="Y48">
        <v>0</v>
      </c>
      <c r="Z48">
        <v>3</v>
      </c>
      <c r="AA48" t="s">
        <v>5529</v>
      </c>
      <c r="AB48">
        <v>0</v>
      </c>
      <c r="AC48">
        <v>1</v>
      </c>
      <c r="AD48">
        <v>5.98</v>
      </c>
      <c r="AE48" t="s">
        <v>7814</v>
      </c>
      <c r="AH48" t="s">
        <v>7843</v>
      </c>
      <c r="AI48">
        <v>3</v>
      </c>
      <c r="AJ48">
        <v>0</v>
      </c>
      <c r="AK48" t="s">
        <v>7849</v>
      </c>
      <c r="AL48" t="s">
        <v>7849</v>
      </c>
      <c r="AM48" t="s">
        <v>6856</v>
      </c>
    </row>
    <row r="49" spans="1:39">
      <c r="A49" t="s">
        <v>6897</v>
      </c>
      <c r="B49" t="s">
        <v>7264</v>
      </c>
      <c r="C49" t="s">
        <v>4967</v>
      </c>
      <c r="D49">
        <v>98.3</v>
      </c>
      <c r="E49" t="s">
        <v>7266</v>
      </c>
      <c r="G49" t="s">
        <v>7267</v>
      </c>
      <c r="H49" t="s">
        <v>4969</v>
      </c>
      <c r="K49" t="s">
        <v>5283</v>
      </c>
      <c r="L49" t="s">
        <v>5284</v>
      </c>
      <c r="M49" t="s">
        <v>7298</v>
      </c>
      <c r="N49">
        <v>9</v>
      </c>
      <c r="O49" t="s">
        <v>7359</v>
      </c>
      <c r="P49" t="s">
        <v>7448</v>
      </c>
      <c r="Q49">
        <v>8</v>
      </c>
      <c r="R49">
        <v>2</v>
      </c>
      <c r="S49">
        <v>1.59</v>
      </c>
      <c r="T49">
        <v>4.48</v>
      </c>
      <c r="U49">
        <v>515.96</v>
      </c>
      <c r="V49">
        <v>129.29</v>
      </c>
      <c r="W49">
        <v>5.24</v>
      </c>
      <c r="X49">
        <v>4.47</v>
      </c>
      <c r="Y49">
        <v>1.06</v>
      </c>
      <c r="Z49">
        <v>5</v>
      </c>
      <c r="AA49" t="s">
        <v>5529</v>
      </c>
      <c r="AB49">
        <v>2</v>
      </c>
      <c r="AC49">
        <v>8</v>
      </c>
      <c r="AD49">
        <v>2.76</v>
      </c>
      <c r="AF49" t="s">
        <v>5534</v>
      </c>
      <c r="AI49">
        <v>0</v>
      </c>
      <c r="AJ49">
        <v>0</v>
      </c>
      <c r="AK49" t="s">
        <v>7855</v>
      </c>
      <c r="AL49" t="s">
        <v>7855</v>
      </c>
      <c r="AM49" t="s">
        <v>6856</v>
      </c>
    </row>
    <row r="50" spans="1:39">
      <c r="A50" t="s">
        <v>6898</v>
      </c>
      <c r="B50" t="s">
        <v>7264</v>
      </c>
      <c r="C50" t="s">
        <v>4967</v>
      </c>
      <c r="D50">
        <v>98.28</v>
      </c>
      <c r="E50" t="s">
        <v>7266</v>
      </c>
      <c r="K50" t="s">
        <v>5283</v>
      </c>
      <c r="L50" t="s">
        <v>5284</v>
      </c>
      <c r="M50" t="s">
        <v>7289</v>
      </c>
      <c r="N50">
        <v>9</v>
      </c>
      <c r="O50" t="s">
        <v>7350</v>
      </c>
      <c r="P50" t="s">
        <v>7449</v>
      </c>
      <c r="Q50">
        <v>5</v>
      </c>
      <c r="R50">
        <v>1</v>
      </c>
      <c r="S50">
        <v>5.52</v>
      </c>
      <c r="T50">
        <v>5.52</v>
      </c>
      <c r="U50">
        <v>481.52</v>
      </c>
      <c r="V50">
        <v>74.76000000000001</v>
      </c>
      <c r="W50">
        <v>5.9</v>
      </c>
      <c r="Y50">
        <v>0</v>
      </c>
      <c r="Z50">
        <v>3</v>
      </c>
      <c r="AA50" t="s">
        <v>5529</v>
      </c>
      <c r="AB50">
        <v>1</v>
      </c>
      <c r="AC50">
        <v>5</v>
      </c>
      <c r="AD50">
        <v>2.965333333333334</v>
      </c>
      <c r="AF50" t="s">
        <v>6792</v>
      </c>
      <c r="AI50">
        <v>0</v>
      </c>
      <c r="AJ50">
        <v>0</v>
      </c>
      <c r="AK50" t="s">
        <v>6797</v>
      </c>
      <c r="AL50" t="s">
        <v>6797</v>
      </c>
      <c r="AM50" t="s">
        <v>6856</v>
      </c>
    </row>
    <row r="51" spans="1:39">
      <c r="A51" t="s">
        <v>6899</v>
      </c>
      <c r="B51" t="s">
        <v>7264</v>
      </c>
      <c r="C51" t="s">
        <v>4967</v>
      </c>
      <c r="D51">
        <v>98.2</v>
      </c>
      <c r="E51" t="s">
        <v>7266</v>
      </c>
      <c r="G51" t="s">
        <v>7267</v>
      </c>
      <c r="H51" t="s">
        <v>4969</v>
      </c>
      <c r="K51" t="s">
        <v>5283</v>
      </c>
      <c r="M51" t="s">
        <v>7299</v>
      </c>
      <c r="N51">
        <v>8</v>
      </c>
      <c r="O51" t="s">
        <v>7360</v>
      </c>
      <c r="P51" t="s">
        <v>7450</v>
      </c>
      <c r="Q51">
        <v>4</v>
      </c>
      <c r="R51">
        <v>0</v>
      </c>
      <c r="S51">
        <v>4.1</v>
      </c>
      <c r="T51">
        <v>5.29</v>
      </c>
      <c r="U51">
        <v>372.47</v>
      </c>
      <c r="V51">
        <v>38.5</v>
      </c>
      <c r="W51">
        <v>5.51</v>
      </c>
      <c r="Y51">
        <v>8.57</v>
      </c>
      <c r="Z51">
        <v>4</v>
      </c>
      <c r="AA51" t="s">
        <v>5529</v>
      </c>
      <c r="AB51">
        <v>1</v>
      </c>
      <c r="AC51">
        <v>5</v>
      </c>
      <c r="AD51">
        <v>3.550928571428571</v>
      </c>
      <c r="AF51" t="s">
        <v>7841</v>
      </c>
      <c r="AI51">
        <v>0</v>
      </c>
      <c r="AJ51">
        <v>0</v>
      </c>
      <c r="AK51" t="s">
        <v>7856</v>
      </c>
      <c r="AL51" t="s">
        <v>7856</v>
      </c>
      <c r="AM51" t="s">
        <v>6856</v>
      </c>
    </row>
    <row r="52" spans="1:39">
      <c r="A52" t="s">
        <v>6900</v>
      </c>
      <c r="B52" t="s">
        <v>7264</v>
      </c>
      <c r="C52" t="s">
        <v>4967</v>
      </c>
      <c r="D52">
        <v>98</v>
      </c>
      <c r="E52" t="s">
        <v>7266</v>
      </c>
      <c r="G52" t="s">
        <v>7267</v>
      </c>
      <c r="H52" t="s">
        <v>4969</v>
      </c>
      <c r="K52" t="s">
        <v>5283</v>
      </c>
      <c r="L52" t="s">
        <v>5284</v>
      </c>
      <c r="M52" t="s">
        <v>7280</v>
      </c>
      <c r="N52">
        <v>9</v>
      </c>
      <c r="O52" t="s">
        <v>7341</v>
      </c>
      <c r="P52" t="s">
        <v>7451</v>
      </c>
      <c r="Q52">
        <v>3</v>
      </c>
      <c r="R52">
        <v>1</v>
      </c>
      <c r="S52">
        <v>2.41</v>
      </c>
      <c r="T52">
        <v>5.28</v>
      </c>
      <c r="U52">
        <v>447.53</v>
      </c>
      <c r="V52">
        <v>59.3</v>
      </c>
      <c r="W52">
        <v>6.67</v>
      </c>
      <c r="X52">
        <v>4.47</v>
      </c>
      <c r="Y52">
        <v>0</v>
      </c>
      <c r="Z52">
        <v>5</v>
      </c>
      <c r="AA52" t="s">
        <v>5529</v>
      </c>
      <c r="AB52">
        <v>1</v>
      </c>
      <c r="AC52">
        <v>8</v>
      </c>
      <c r="AD52">
        <v>4.003119047619048</v>
      </c>
      <c r="AF52" t="s">
        <v>5534</v>
      </c>
      <c r="AI52">
        <v>0</v>
      </c>
      <c r="AJ52">
        <v>0</v>
      </c>
      <c r="AK52" t="s">
        <v>6850</v>
      </c>
      <c r="AL52" t="s">
        <v>6850</v>
      </c>
      <c r="AM52" t="s">
        <v>6856</v>
      </c>
    </row>
    <row r="53" spans="1:39">
      <c r="A53" t="s">
        <v>6901</v>
      </c>
      <c r="B53" t="s">
        <v>7264</v>
      </c>
      <c r="C53" t="s">
        <v>4967</v>
      </c>
      <c r="D53">
        <v>98</v>
      </c>
      <c r="E53" t="s">
        <v>7266</v>
      </c>
      <c r="G53" t="s">
        <v>7270</v>
      </c>
      <c r="H53" t="s">
        <v>4969</v>
      </c>
      <c r="K53" t="s">
        <v>5283</v>
      </c>
      <c r="M53" t="s">
        <v>7285</v>
      </c>
      <c r="N53">
        <v>8</v>
      </c>
      <c r="O53" t="s">
        <v>7346</v>
      </c>
      <c r="P53" t="s">
        <v>7452</v>
      </c>
      <c r="Q53">
        <v>2</v>
      </c>
      <c r="R53">
        <v>4</v>
      </c>
      <c r="S53">
        <v>-3.43</v>
      </c>
      <c r="T53">
        <v>3.06</v>
      </c>
      <c r="U53">
        <v>405.18</v>
      </c>
      <c r="V53">
        <v>115.06</v>
      </c>
      <c r="W53">
        <v>3.29</v>
      </c>
      <c r="X53">
        <v>-0.65</v>
      </c>
      <c r="Y53">
        <v>0</v>
      </c>
      <c r="Z53">
        <v>2</v>
      </c>
      <c r="AA53" t="s">
        <v>5529</v>
      </c>
      <c r="AB53">
        <v>0</v>
      </c>
      <c r="AC53">
        <v>4</v>
      </c>
      <c r="AD53">
        <v>3.811952380952381</v>
      </c>
      <c r="AF53" t="s">
        <v>5534</v>
      </c>
      <c r="AI53">
        <v>0</v>
      </c>
      <c r="AJ53">
        <v>0</v>
      </c>
      <c r="AK53" t="s">
        <v>7846</v>
      </c>
      <c r="AL53" t="s">
        <v>7846</v>
      </c>
      <c r="AM53" t="s">
        <v>6856</v>
      </c>
    </row>
    <row r="54" spans="1:39">
      <c r="A54" t="s">
        <v>6902</v>
      </c>
      <c r="B54" t="s">
        <v>7264</v>
      </c>
      <c r="C54" t="s">
        <v>4967</v>
      </c>
      <c r="D54">
        <v>98</v>
      </c>
      <c r="E54" t="s">
        <v>7266</v>
      </c>
      <c r="G54" t="s">
        <v>7267</v>
      </c>
      <c r="H54" t="s">
        <v>4969</v>
      </c>
      <c r="K54" t="s">
        <v>5283</v>
      </c>
      <c r="L54" t="s">
        <v>5284</v>
      </c>
      <c r="M54" t="s">
        <v>7294</v>
      </c>
      <c r="N54">
        <v>9</v>
      </c>
      <c r="O54" t="s">
        <v>7355</v>
      </c>
      <c r="P54" t="s">
        <v>7453</v>
      </c>
      <c r="Q54">
        <v>8</v>
      </c>
      <c r="R54">
        <v>6</v>
      </c>
      <c r="S54">
        <v>-2.54</v>
      </c>
      <c r="T54">
        <v>3.2</v>
      </c>
      <c r="U54">
        <v>703.75</v>
      </c>
      <c r="V54">
        <v>225.5</v>
      </c>
      <c r="W54">
        <v>2.76</v>
      </c>
      <c r="X54">
        <v>1.66</v>
      </c>
      <c r="Y54">
        <v>0</v>
      </c>
      <c r="Z54">
        <v>3</v>
      </c>
      <c r="AA54" t="s">
        <v>5529</v>
      </c>
      <c r="AB54">
        <v>2</v>
      </c>
      <c r="AC54">
        <v>21</v>
      </c>
      <c r="AD54">
        <v>2.9</v>
      </c>
      <c r="AF54" t="s">
        <v>5534</v>
      </c>
      <c r="AI54">
        <v>0</v>
      </c>
      <c r="AJ54">
        <v>0</v>
      </c>
      <c r="AK54" t="s">
        <v>7852</v>
      </c>
      <c r="AL54" t="s">
        <v>7852</v>
      </c>
      <c r="AM54" t="s">
        <v>6856</v>
      </c>
    </row>
    <row r="55" spans="1:39">
      <c r="A55" t="s">
        <v>6903</v>
      </c>
      <c r="B55" t="s">
        <v>7264</v>
      </c>
      <c r="C55" t="s">
        <v>4967</v>
      </c>
      <c r="D55">
        <v>98</v>
      </c>
      <c r="E55" t="s">
        <v>7266</v>
      </c>
      <c r="G55" t="s">
        <v>7271</v>
      </c>
      <c r="H55" t="s">
        <v>4969</v>
      </c>
      <c r="K55" t="s">
        <v>5283</v>
      </c>
      <c r="L55" t="s">
        <v>5284</v>
      </c>
      <c r="M55" t="s">
        <v>7300</v>
      </c>
      <c r="N55">
        <v>9</v>
      </c>
      <c r="O55" t="s">
        <v>7361</v>
      </c>
      <c r="P55" t="s">
        <v>7454</v>
      </c>
      <c r="Q55">
        <v>6</v>
      </c>
      <c r="R55">
        <v>4</v>
      </c>
      <c r="S55">
        <v>3.09</v>
      </c>
      <c r="T55">
        <v>4.43</v>
      </c>
      <c r="U55">
        <v>354.36</v>
      </c>
      <c r="V55">
        <v>111.13</v>
      </c>
      <c r="W55">
        <v>3.79</v>
      </c>
      <c r="X55">
        <v>6.32</v>
      </c>
      <c r="Y55">
        <v>0</v>
      </c>
      <c r="Z55">
        <v>3</v>
      </c>
      <c r="AA55" t="s">
        <v>5529</v>
      </c>
      <c r="AB55">
        <v>0</v>
      </c>
      <c r="AC55">
        <v>3</v>
      </c>
      <c r="AD55">
        <v>3.035666666666667</v>
      </c>
      <c r="AE55" t="s">
        <v>7815</v>
      </c>
      <c r="AF55" t="s">
        <v>5534</v>
      </c>
      <c r="AI55">
        <v>0</v>
      </c>
      <c r="AJ55">
        <v>0</v>
      </c>
      <c r="AK55" t="s">
        <v>6827</v>
      </c>
      <c r="AL55" t="s">
        <v>6827</v>
      </c>
      <c r="AM55" t="s">
        <v>6856</v>
      </c>
    </row>
    <row r="56" spans="1:39">
      <c r="A56" t="s">
        <v>6904</v>
      </c>
      <c r="B56" t="s">
        <v>7264</v>
      </c>
      <c r="C56" t="s">
        <v>4967</v>
      </c>
      <c r="D56">
        <v>97.84999999999999</v>
      </c>
      <c r="E56" t="s">
        <v>7266</v>
      </c>
      <c r="K56" t="s">
        <v>5283</v>
      </c>
      <c r="L56" t="s">
        <v>5284</v>
      </c>
      <c r="M56" t="s">
        <v>7291</v>
      </c>
      <c r="N56">
        <v>9</v>
      </c>
      <c r="O56" t="s">
        <v>7352</v>
      </c>
      <c r="P56" t="s">
        <v>7455</v>
      </c>
      <c r="Q56">
        <v>2</v>
      </c>
      <c r="R56">
        <v>2</v>
      </c>
      <c r="S56">
        <v>5.47</v>
      </c>
      <c r="T56">
        <v>5.47</v>
      </c>
      <c r="U56">
        <v>260.38</v>
      </c>
      <c r="V56">
        <v>40.46</v>
      </c>
      <c r="W56">
        <v>2.82</v>
      </c>
      <c r="X56">
        <v>11.65</v>
      </c>
      <c r="Y56">
        <v>0</v>
      </c>
      <c r="Z56">
        <v>0</v>
      </c>
      <c r="AA56" t="s">
        <v>5529</v>
      </c>
      <c r="AB56">
        <v>0</v>
      </c>
      <c r="AC56">
        <v>8</v>
      </c>
      <c r="AD56">
        <v>3.5</v>
      </c>
      <c r="AE56" t="s">
        <v>7816</v>
      </c>
      <c r="AF56" t="s">
        <v>6792</v>
      </c>
      <c r="AI56">
        <v>0</v>
      </c>
      <c r="AJ56">
        <v>0</v>
      </c>
      <c r="AK56" t="s">
        <v>7849</v>
      </c>
      <c r="AL56" t="s">
        <v>7849</v>
      </c>
      <c r="AM56" t="s">
        <v>6856</v>
      </c>
    </row>
    <row r="57" spans="1:39">
      <c r="A57" t="s">
        <v>6074</v>
      </c>
      <c r="B57" t="s">
        <v>7264</v>
      </c>
      <c r="C57" t="s">
        <v>4967</v>
      </c>
      <c r="D57">
        <v>97.8</v>
      </c>
      <c r="E57" t="s">
        <v>7266</v>
      </c>
      <c r="K57" t="s">
        <v>5283</v>
      </c>
      <c r="L57" t="s">
        <v>5284</v>
      </c>
      <c r="M57" t="s">
        <v>7296</v>
      </c>
      <c r="N57">
        <v>9</v>
      </c>
      <c r="O57" t="s">
        <v>7357</v>
      </c>
      <c r="P57" t="s">
        <v>6747</v>
      </c>
      <c r="U57">
        <v>1517.52</v>
      </c>
      <c r="Y57">
        <v>0</v>
      </c>
      <c r="AI57">
        <v>0</v>
      </c>
      <c r="AJ57">
        <v>0</v>
      </c>
      <c r="AK57" t="s">
        <v>6838</v>
      </c>
      <c r="AL57" t="s">
        <v>6838</v>
      </c>
      <c r="AM57" t="s">
        <v>6856</v>
      </c>
    </row>
    <row r="58" spans="1:39">
      <c r="A58" t="s">
        <v>6905</v>
      </c>
      <c r="B58" t="s">
        <v>7264</v>
      </c>
      <c r="C58" t="s">
        <v>4967</v>
      </c>
      <c r="D58">
        <v>97.40000000000001</v>
      </c>
      <c r="E58" t="s">
        <v>7266</v>
      </c>
      <c r="G58" t="s">
        <v>7267</v>
      </c>
      <c r="H58" t="s">
        <v>4969</v>
      </c>
      <c r="K58" t="s">
        <v>5283</v>
      </c>
      <c r="L58" t="s">
        <v>5284</v>
      </c>
      <c r="M58" t="s">
        <v>7298</v>
      </c>
      <c r="N58">
        <v>9</v>
      </c>
      <c r="O58" t="s">
        <v>7359</v>
      </c>
      <c r="P58" t="s">
        <v>7456</v>
      </c>
      <c r="Q58">
        <v>5</v>
      </c>
      <c r="R58">
        <v>2</v>
      </c>
      <c r="S58">
        <v>1.81</v>
      </c>
      <c r="T58">
        <v>4.66</v>
      </c>
      <c r="U58">
        <v>464.93</v>
      </c>
      <c r="V58">
        <v>84.38</v>
      </c>
      <c r="W58">
        <v>5.15</v>
      </c>
      <c r="X58">
        <v>4.42</v>
      </c>
      <c r="Y58">
        <v>6.21</v>
      </c>
      <c r="Z58">
        <v>4</v>
      </c>
      <c r="AA58" t="s">
        <v>5529</v>
      </c>
      <c r="AB58">
        <v>1</v>
      </c>
      <c r="AC58">
        <v>8</v>
      </c>
      <c r="AD58">
        <v>3.9205</v>
      </c>
      <c r="AF58" t="s">
        <v>5534</v>
      </c>
      <c r="AI58">
        <v>0</v>
      </c>
      <c r="AJ58">
        <v>0</v>
      </c>
      <c r="AK58" t="s">
        <v>7855</v>
      </c>
      <c r="AL58" t="s">
        <v>7855</v>
      </c>
      <c r="AM58" t="s">
        <v>6856</v>
      </c>
    </row>
    <row r="59" spans="1:39">
      <c r="A59" t="s">
        <v>6906</v>
      </c>
      <c r="B59" t="s">
        <v>7264</v>
      </c>
      <c r="C59" t="s">
        <v>4967</v>
      </c>
      <c r="D59">
        <v>97.3</v>
      </c>
      <c r="E59" t="s">
        <v>7266</v>
      </c>
      <c r="G59" t="s">
        <v>7267</v>
      </c>
      <c r="H59" t="s">
        <v>4969</v>
      </c>
      <c r="K59" t="s">
        <v>5283</v>
      </c>
      <c r="M59" t="s">
        <v>7287</v>
      </c>
      <c r="N59">
        <v>8</v>
      </c>
      <c r="O59" t="s">
        <v>7348</v>
      </c>
      <c r="P59" t="s">
        <v>7457</v>
      </c>
      <c r="Q59">
        <v>5</v>
      </c>
      <c r="R59">
        <v>2</v>
      </c>
      <c r="S59">
        <v>0.97</v>
      </c>
      <c r="T59">
        <v>4.08</v>
      </c>
      <c r="U59">
        <v>474.33</v>
      </c>
      <c r="V59">
        <v>92.7</v>
      </c>
      <c r="W59">
        <v>5.3</v>
      </c>
      <c r="X59">
        <v>3.38</v>
      </c>
      <c r="Y59">
        <v>0</v>
      </c>
      <c r="Z59">
        <v>3</v>
      </c>
      <c r="AA59" t="s">
        <v>5529</v>
      </c>
      <c r="AB59">
        <v>1</v>
      </c>
      <c r="AC59">
        <v>6</v>
      </c>
      <c r="AD59">
        <v>4.053357142857143</v>
      </c>
      <c r="AF59" t="s">
        <v>5534</v>
      </c>
      <c r="AI59">
        <v>0</v>
      </c>
      <c r="AJ59">
        <v>0</v>
      </c>
      <c r="AK59" t="s">
        <v>5542</v>
      </c>
      <c r="AL59" t="s">
        <v>5542</v>
      </c>
      <c r="AM59" t="s">
        <v>6856</v>
      </c>
    </row>
    <row r="60" spans="1:39">
      <c r="A60" t="s">
        <v>6907</v>
      </c>
      <c r="B60" t="s">
        <v>7264</v>
      </c>
      <c r="C60" t="s">
        <v>4967</v>
      </c>
      <c r="D60">
        <v>97.3</v>
      </c>
      <c r="E60" t="s">
        <v>7266</v>
      </c>
      <c r="G60" t="s">
        <v>7267</v>
      </c>
      <c r="H60" t="s">
        <v>4969</v>
      </c>
      <c r="K60" t="s">
        <v>5283</v>
      </c>
      <c r="L60" t="s">
        <v>5284</v>
      </c>
      <c r="M60" t="s">
        <v>7298</v>
      </c>
      <c r="N60">
        <v>9</v>
      </c>
      <c r="O60" t="s">
        <v>7359</v>
      </c>
      <c r="P60" t="s">
        <v>7458</v>
      </c>
      <c r="Q60">
        <v>7</v>
      </c>
      <c r="R60">
        <v>2</v>
      </c>
      <c r="S60">
        <v>1.74</v>
      </c>
      <c r="T60">
        <v>4.63</v>
      </c>
      <c r="U60">
        <v>503.92</v>
      </c>
      <c r="V60">
        <v>120.06</v>
      </c>
      <c r="W60">
        <v>5.37</v>
      </c>
      <c r="X60">
        <v>4.47</v>
      </c>
      <c r="Y60">
        <v>1.06</v>
      </c>
      <c r="Z60">
        <v>5</v>
      </c>
      <c r="AA60" t="s">
        <v>5529</v>
      </c>
      <c r="AB60">
        <v>2</v>
      </c>
      <c r="AC60">
        <v>7</v>
      </c>
      <c r="AD60">
        <v>2.685</v>
      </c>
      <c r="AF60" t="s">
        <v>5534</v>
      </c>
      <c r="AI60">
        <v>0</v>
      </c>
      <c r="AJ60">
        <v>0</v>
      </c>
      <c r="AK60" t="s">
        <v>7855</v>
      </c>
      <c r="AL60" t="s">
        <v>7855</v>
      </c>
      <c r="AM60" t="s">
        <v>6856</v>
      </c>
    </row>
    <row r="61" spans="1:39">
      <c r="A61" t="s">
        <v>6908</v>
      </c>
      <c r="B61" t="s">
        <v>7264</v>
      </c>
      <c r="C61" t="s">
        <v>4967</v>
      </c>
      <c r="D61">
        <v>97.2</v>
      </c>
      <c r="E61" t="s">
        <v>7266</v>
      </c>
      <c r="G61" t="s">
        <v>7268</v>
      </c>
      <c r="H61" t="s">
        <v>4969</v>
      </c>
      <c r="K61" t="s">
        <v>5283</v>
      </c>
      <c r="L61" t="s">
        <v>5284</v>
      </c>
      <c r="M61" t="s">
        <v>7283</v>
      </c>
      <c r="N61">
        <v>9</v>
      </c>
      <c r="O61" t="s">
        <v>7344</v>
      </c>
      <c r="P61" t="s">
        <v>7459</v>
      </c>
      <c r="Q61">
        <v>6</v>
      </c>
      <c r="R61">
        <v>2</v>
      </c>
      <c r="S61">
        <v>-0.78</v>
      </c>
      <c r="T61">
        <v>1.75</v>
      </c>
      <c r="U61">
        <v>402.41</v>
      </c>
      <c r="V61">
        <v>115.65</v>
      </c>
      <c r="W61">
        <v>3.6</v>
      </c>
      <c r="X61">
        <v>3.06</v>
      </c>
      <c r="Y61">
        <v>8.69</v>
      </c>
      <c r="Z61">
        <v>2</v>
      </c>
      <c r="AA61" t="s">
        <v>5529</v>
      </c>
      <c r="AB61">
        <v>0</v>
      </c>
      <c r="AC61">
        <v>7</v>
      </c>
      <c r="AD61">
        <v>3.997071428571428</v>
      </c>
      <c r="AF61" t="s">
        <v>5535</v>
      </c>
      <c r="AI61">
        <v>0</v>
      </c>
      <c r="AJ61">
        <v>0</v>
      </c>
      <c r="AK61" t="s">
        <v>6814</v>
      </c>
      <c r="AL61" t="s">
        <v>6814</v>
      </c>
      <c r="AM61" t="s">
        <v>6856</v>
      </c>
    </row>
    <row r="62" spans="1:39">
      <c r="A62" t="s">
        <v>6909</v>
      </c>
      <c r="B62" t="s">
        <v>7264</v>
      </c>
      <c r="C62" t="s">
        <v>4967</v>
      </c>
      <c r="D62">
        <v>97.2</v>
      </c>
      <c r="E62" t="s">
        <v>7266</v>
      </c>
      <c r="G62" t="s">
        <v>7267</v>
      </c>
      <c r="H62" t="s">
        <v>4969</v>
      </c>
      <c r="K62" t="s">
        <v>5283</v>
      </c>
      <c r="L62" t="s">
        <v>5284</v>
      </c>
      <c r="M62" t="s">
        <v>7298</v>
      </c>
      <c r="N62">
        <v>9</v>
      </c>
      <c r="O62" t="s">
        <v>7359</v>
      </c>
      <c r="P62" t="s">
        <v>7460</v>
      </c>
      <c r="Q62">
        <v>5</v>
      </c>
      <c r="R62">
        <v>2</v>
      </c>
      <c r="S62">
        <v>1.66</v>
      </c>
      <c r="T62">
        <v>4.53</v>
      </c>
      <c r="U62">
        <v>482.92</v>
      </c>
      <c r="V62">
        <v>84.38</v>
      </c>
      <c r="W62">
        <v>5.29</v>
      </c>
      <c r="X62">
        <v>4.42</v>
      </c>
      <c r="Y62">
        <v>5.46</v>
      </c>
      <c r="Z62">
        <v>4</v>
      </c>
      <c r="AA62" t="s">
        <v>5529</v>
      </c>
      <c r="AB62">
        <v>1</v>
      </c>
      <c r="AC62">
        <v>8</v>
      </c>
      <c r="AD62">
        <v>3.857</v>
      </c>
      <c r="AF62" t="s">
        <v>5534</v>
      </c>
      <c r="AI62">
        <v>0</v>
      </c>
      <c r="AJ62">
        <v>0</v>
      </c>
      <c r="AK62" t="s">
        <v>7855</v>
      </c>
      <c r="AL62" t="s">
        <v>7855</v>
      </c>
      <c r="AM62" t="s">
        <v>6856</v>
      </c>
    </row>
    <row r="63" spans="1:39">
      <c r="A63" t="s">
        <v>6910</v>
      </c>
      <c r="B63" t="s">
        <v>7264</v>
      </c>
      <c r="C63" t="s">
        <v>4967</v>
      </c>
      <c r="D63">
        <v>97</v>
      </c>
      <c r="E63" t="s">
        <v>7266</v>
      </c>
      <c r="K63" t="s">
        <v>5283</v>
      </c>
      <c r="M63" t="s">
        <v>7301</v>
      </c>
      <c r="N63">
        <v>8</v>
      </c>
      <c r="O63" t="s">
        <v>7362</v>
      </c>
      <c r="P63" t="s">
        <v>7461</v>
      </c>
      <c r="Q63">
        <v>7</v>
      </c>
      <c r="R63">
        <v>5</v>
      </c>
      <c r="S63">
        <v>-0.31</v>
      </c>
      <c r="T63">
        <v>4.44</v>
      </c>
      <c r="U63">
        <v>599.6799999999999</v>
      </c>
      <c r="V63">
        <v>180.36</v>
      </c>
      <c r="W63">
        <v>3.32</v>
      </c>
      <c r="X63">
        <v>3.05</v>
      </c>
      <c r="Y63">
        <v>0</v>
      </c>
      <c r="Z63">
        <v>2</v>
      </c>
      <c r="AA63" t="s">
        <v>5529</v>
      </c>
      <c r="AB63">
        <v>1</v>
      </c>
      <c r="AC63">
        <v>16</v>
      </c>
      <c r="AD63">
        <v>2.28</v>
      </c>
      <c r="AF63" t="s">
        <v>5534</v>
      </c>
      <c r="AI63">
        <v>0</v>
      </c>
      <c r="AJ63">
        <v>0</v>
      </c>
      <c r="AK63" t="s">
        <v>7857</v>
      </c>
      <c r="AL63" t="s">
        <v>7857</v>
      </c>
      <c r="AM63" t="s">
        <v>6856</v>
      </c>
    </row>
    <row r="64" spans="1:39">
      <c r="A64" t="s">
        <v>6911</v>
      </c>
      <c r="B64" t="s">
        <v>7264</v>
      </c>
      <c r="C64" t="s">
        <v>4967</v>
      </c>
      <c r="D64">
        <v>97</v>
      </c>
      <c r="E64" t="s">
        <v>7266</v>
      </c>
      <c r="K64" t="s">
        <v>5283</v>
      </c>
      <c r="M64" t="s">
        <v>7301</v>
      </c>
      <c r="N64">
        <v>8</v>
      </c>
      <c r="O64" t="s">
        <v>7362</v>
      </c>
      <c r="P64" t="s">
        <v>7462</v>
      </c>
      <c r="Q64">
        <v>9</v>
      </c>
      <c r="R64">
        <v>5</v>
      </c>
      <c r="S64">
        <v>0.25</v>
      </c>
      <c r="T64">
        <v>4.99</v>
      </c>
      <c r="U64">
        <v>623.71</v>
      </c>
      <c r="V64">
        <v>197.52</v>
      </c>
      <c r="W64">
        <v>2.8</v>
      </c>
      <c r="X64">
        <v>2.98</v>
      </c>
      <c r="Y64">
        <v>0.62</v>
      </c>
      <c r="Z64">
        <v>3</v>
      </c>
      <c r="AA64" t="s">
        <v>5529</v>
      </c>
      <c r="AB64">
        <v>1</v>
      </c>
      <c r="AC64">
        <v>16</v>
      </c>
      <c r="AD64">
        <v>2.005</v>
      </c>
      <c r="AF64" t="s">
        <v>5534</v>
      </c>
      <c r="AI64">
        <v>0</v>
      </c>
      <c r="AJ64">
        <v>0</v>
      </c>
      <c r="AK64" t="s">
        <v>7857</v>
      </c>
      <c r="AL64" t="s">
        <v>7857</v>
      </c>
      <c r="AM64" t="s">
        <v>6856</v>
      </c>
    </row>
    <row r="65" spans="1:39">
      <c r="A65" t="s">
        <v>6912</v>
      </c>
      <c r="B65" t="s">
        <v>7264</v>
      </c>
      <c r="C65" t="s">
        <v>4967</v>
      </c>
      <c r="D65">
        <v>97</v>
      </c>
      <c r="E65" t="s">
        <v>7266</v>
      </c>
      <c r="G65" t="s">
        <v>7267</v>
      </c>
      <c r="H65" t="s">
        <v>4969</v>
      </c>
      <c r="K65" t="s">
        <v>5283</v>
      </c>
      <c r="M65" t="s">
        <v>7302</v>
      </c>
      <c r="N65">
        <v>8</v>
      </c>
      <c r="O65" t="s">
        <v>7363</v>
      </c>
      <c r="P65" t="s">
        <v>7463</v>
      </c>
      <c r="Q65">
        <v>7</v>
      </c>
      <c r="R65">
        <v>5</v>
      </c>
      <c r="S65">
        <v>0.14</v>
      </c>
      <c r="T65">
        <v>4.88</v>
      </c>
      <c r="U65">
        <v>599.6799999999999</v>
      </c>
      <c r="V65">
        <v>180.36</v>
      </c>
      <c r="W65">
        <v>3.07</v>
      </c>
      <c r="X65">
        <v>1.66</v>
      </c>
      <c r="Y65">
        <v>0</v>
      </c>
      <c r="Z65">
        <v>2</v>
      </c>
      <c r="AA65" t="s">
        <v>5529</v>
      </c>
      <c r="AB65">
        <v>1</v>
      </c>
      <c r="AC65">
        <v>16</v>
      </c>
      <c r="AD65">
        <v>2.06</v>
      </c>
      <c r="AF65" t="s">
        <v>5534</v>
      </c>
      <c r="AI65">
        <v>0</v>
      </c>
      <c r="AJ65">
        <v>0</v>
      </c>
      <c r="AK65" t="s">
        <v>5568</v>
      </c>
      <c r="AL65" t="s">
        <v>5568</v>
      </c>
      <c r="AM65" t="s">
        <v>6856</v>
      </c>
    </row>
    <row r="66" spans="1:39">
      <c r="A66" t="s">
        <v>6913</v>
      </c>
      <c r="B66" t="s">
        <v>7264</v>
      </c>
      <c r="C66" t="s">
        <v>4967</v>
      </c>
      <c r="D66">
        <v>96.91</v>
      </c>
      <c r="E66" t="s">
        <v>7266</v>
      </c>
      <c r="K66" t="s">
        <v>5283</v>
      </c>
      <c r="L66" t="s">
        <v>5284</v>
      </c>
      <c r="M66" t="s">
        <v>7282</v>
      </c>
      <c r="N66">
        <v>9</v>
      </c>
      <c r="O66" t="s">
        <v>7343</v>
      </c>
      <c r="P66" t="s">
        <v>7464</v>
      </c>
      <c r="Q66">
        <v>4</v>
      </c>
      <c r="R66">
        <v>0</v>
      </c>
      <c r="S66">
        <v>7.95</v>
      </c>
      <c r="T66">
        <v>7.95</v>
      </c>
      <c r="U66">
        <v>761.72</v>
      </c>
      <c r="V66">
        <v>36.92</v>
      </c>
      <c r="W66">
        <v>7.89</v>
      </c>
      <c r="Y66">
        <v>0</v>
      </c>
      <c r="Z66">
        <v>2</v>
      </c>
      <c r="AA66" t="s">
        <v>5529</v>
      </c>
      <c r="AB66">
        <v>2</v>
      </c>
      <c r="AC66">
        <v>6</v>
      </c>
      <c r="AD66">
        <v>2.846</v>
      </c>
      <c r="AI66">
        <v>0</v>
      </c>
      <c r="AJ66">
        <v>0</v>
      </c>
      <c r="AK66" t="s">
        <v>6839</v>
      </c>
      <c r="AL66" t="s">
        <v>6839</v>
      </c>
      <c r="AM66" t="s">
        <v>6856</v>
      </c>
    </row>
    <row r="67" spans="1:39">
      <c r="A67" t="s">
        <v>6914</v>
      </c>
      <c r="B67" t="s">
        <v>7264</v>
      </c>
      <c r="C67" t="s">
        <v>4967</v>
      </c>
      <c r="D67">
        <v>96.76000000000001</v>
      </c>
      <c r="E67" t="s">
        <v>7266</v>
      </c>
      <c r="K67" t="s">
        <v>5283</v>
      </c>
      <c r="L67" t="s">
        <v>5284</v>
      </c>
      <c r="M67" t="s">
        <v>7291</v>
      </c>
      <c r="N67">
        <v>9</v>
      </c>
      <c r="O67" t="s">
        <v>7352</v>
      </c>
      <c r="P67" t="s">
        <v>7465</v>
      </c>
      <c r="Q67">
        <v>5</v>
      </c>
      <c r="R67">
        <v>3</v>
      </c>
      <c r="S67">
        <v>3.56</v>
      </c>
      <c r="T67">
        <v>3.85</v>
      </c>
      <c r="U67">
        <v>354.4</v>
      </c>
      <c r="V67">
        <v>86.98999999999999</v>
      </c>
      <c r="W67">
        <v>3.48</v>
      </c>
      <c r="X67">
        <v>7.39</v>
      </c>
      <c r="Y67">
        <v>0</v>
      </c>
      <c r="Z67">
        <v>2</v>
      </c>
      <c r="AA67" t="s">
        <v>5529</v>
      </c>
      <c r="AB67">
        <v>0</v>
      </c>
      <c r="AC67">
        <v>7</v>
      </c>
      <c r="AD67">
        <v>3.961666666666667</v>
      </c>
      <c r="AE67" t="s">
        <v>7817</v>
      </c>
      <c r="AF67" t="s">
        <v>6792</v>
      </c>
      <c r="AI67">
        <v>0</v>
      </c>
      <c r="AJ67">
        <v>0</v>
      </c>
      <c r="AK67" t="s">
        <v>7849</v>
      </c>
      <c r="AL67" t="s">
        <v>7849</v>
      </c>
      <c r="AM67" t="s">
        <v>6856</v>
      </c>
    </row>
    <row r="68" spans="1:39">
      <c r="A68" t="s">
        <v>6915</v>
      </c>
      <c r="B68" t="s">
        <v>7264</v>
      </c>
      <c r="C68" t="s">
        <v>4967</v>
      </c>
      <c r="D68">
        <v>96.75</v>
      </c>
      <c r="E68" t="s">
        <v>7266</v>
      </c>
      <c r="K68" t="s">
        <v>5283</v>
      </c>
      <c r="L68" t="s">
        <v>5284</v>
      </c>
      <c r="M68" t="s">
        <v>7291</v>
      </c>
      <c r="N68">
        <v>9</v>
      </c>
      <c r="O68" t="s">
        <v>7352</v>
      </c>
      <c r="P68" t="s">
        <v>7466</v>
      </c>
      <c r="Q68">
        <v>4</v>
      </c>
      <c r="R68">
        <v>2</v>
      </c>
      <c r="S68">
        <v>6.77</v>
      </c>
      <c r="T68">
        <v>7.07</v>
      </c>
      <c r="U68">
        <v>406.52</v>
      </c>
      <c r="V68">
        <v>66.76000000000001</v>
      </c>
      <c r="W68">
        <v>6.24</v>
      </c>
      <c r="X68">
        <v>7.41</v>
      </c>
      <c r="Y68">
        <v>0</v>
      </c>
      <c r="Z68">
        <v>2</v>
      </c>
      <c r="AA68" t="s">
        <v>5529</v>
      </c>
      <c r="AB68">
        <v>1</v>
      </c>
      <c r="AC68">
        <v>9</v>
      </c>
      <c r="AD68">
        <v>3.167714285714286</v>
      </c>
      <c r="AE68" t="s">
        <v>7818</v>
      </c>
      <c r="AF68" t="s">
        <v>6792</v>
      </c>
      <c r="AI68">
        <v>0</v>
      </c>
      <c r="AJ68">
        <v>0</v>
      </c>
      <c r="AK68" t="s">
        <v>7849</v>
      </c>
      <c r="AL68" t="s">
        <v>7849</v>
      </c>
      <c r="AM68" t="s">
        <v>6856</v>
      </c>
    </row>
    <row r="69" spans="1:39">
      <c r="A69" t="s">
        <v>6916</v>
      </c>
      <c r="B69" t="s">
        <v>7264</v>
      </c>
      <c r="C69" t="s">
        <v>4967</v>
      </c>
      <c r="D69">
        <v>96.7</v>
      </c>
      <c r="E69" t="s">
        <v>7266</v>
      </c>
      <c r="K69" t="s">
        <v>5283</v>
      </c>
      <c r="L69" t="s">
        <v>5284</v>
      </c>
      <c r="M69" t="s">
        <v>7293</v>
      </c>
      <c r="N69">
        <v>9</v>
      </c>
      <c r="O69" t="s">
        <v>7354</v>
      </c>
      <c r="P69" t="s">
        <v>7467</v>
      </c>
      <c r="Q69">
        <v>2</v>
      </c>
      <c r="R69">
        <v>1</v>
      </c>
      <c r="S69">
        <v>2.26</v>
      </c>
      <c r="T69">
        <v>5.59</v>
      </c>
      <c r="U69">
        <v>318.46</v>
      </c>
      <c r="V69">
        <v>54.37</v>
      </c>
      <c r="W69">
        <v>4.78</v>
      </c>
      <c r="X69">
        <v>3.87</v>
      </c>
      <c r="Y69">
        <v>0</v>
      </c>
      <c r="Z69">
        <v>0</v>
      </c>
      <c r="AA69" t="s">
        <v>5529</v>
      </c>
      <c r="AB69">
        <v>0</v>
      </c>
      <c r="AC69">
        <v>5</v>
      </c>
      <c r="AD69">
        <v>4.703333333333333</v>
      </c>
      <c r="AE69" t="s">
        <v>7819</v>
      </c>
      <c r="AF69" t="s">
        <v>5534</v>
      </c>
      <c r="AI69">
        <v>0</v>
      </c>
      <c r="AJ69">
        <v>0</v>
      </c>
      <c r="AK69" t="s">
        <v>7851</v>
      </c>
      <c r="AL69" t="s">
        <v>7851</v>
      </c>
      <c r="AM69" t="s">
        <v>6856</v>
      </c>
    </row>
    <row r="70" spans="1:39">
      <c r="A70" t="s">
        <v>6917</v>
      </c>
      <c r="B70" t="s">
        <v>7264</v>
      </c>
      <c r="C70" t="s">
        <v>4967</v>
      </c>
      <c r="D70">
        <v>96.7</v>
      </c>
      <c r="E70" t="s">
        <v>7266</v>
      </c>
      <c r="K70" t="s">
        <v>5283</v>
      </c>
      <c r="L70" t="s">
        <v>5284</v>
      </c>
      <c r="M70" t="s">
        <v>7293</v>
      </c>
      <c r="N70">
        <v>9</v>
      </c>
      <c r="O70" t="s">
        <v>7354</v>
      </c>
      <c r="P70" t="s">
        <v>7468</v>
      </c>
      <c r="Q70">
        <v>2</v>
      </c>
      <c r="R70">
        <v>2</v>
      </c>
      <c r="S70">
        <v>6.05</v>
      </c>
      <c r="T70">
        <v>8.73</v>
      </c>
      <c r="U70">
        <v>456.71</v>
      </c>
      <c r="V70">
        <v>57.53</v>
      </c>
      <c r="W70">
        <v>7.09</v>
      </c>
      <c r="X70">
        <v>4.68</v>
      </c>
      <c r="Y70">
        <v>0</v>
      </c>
      <c r="Z70">
        <v>0</v>
      </c>
      <c r="AA70" t="s">
        <v>5529</v>
      </c>
      <c r="AB70">
        <v>1</v>
      </c>
      <c r="AC70">
        <v>1</v>
      </c>
      <c r="AD70">
        <v>2.809214285714286</v>
      </c>
      <c r="AE70" t="s">
        <v>7820</v>
      </c>
      <c r="AF70" t="s">
        <v>5534</v>
      </c>
      <c r="AI70">
        <v>0</v>
      </c>
      <c r="AJ70">
        <v>0</v>
      </c>
      <c r="AK70" t="s">
        <v>7851</v>
      </c>
      <c r="AL70" t="s">
        <v>7851</v>
      </c>
      <c r="AM70" t="s">
        <v>6856</v>
      </c>
    </row>
    <row r="71" spans="1:39">
      <c r="A71" t="s">
        <v>6918</v>
      </c>
      <c r="B71" t="s">
        <v>7264</v>
      </c>
      <c r="C71" t="s">
        <v>4967</v>
      </c>
      <c r="D71">
        <v>96.59999999999999</v>
      </c>
      <c r="E71" t="s">
        <v>7266</v>
      </c>
      <c r="G71" t="s">
        <v>7267</v>
      </c>
      <c r="H71" t="s">
        <v>4969</v>
      </c>
      <c r="K71" t="s">
        <v>5283</v>
      </c>
      <c r="M71" t="s">
        <v>7287</v>
      </c>
      <c r="N71">
        <v>8</v>
      </c>
      <c r="O71" t="s">
        <v>7348</v>
      </c>
      <c r="P71" t="s">
        <v>7469</v>
      </c>
      <c r="Q71">
        <v>5</v>
      </c>
      <c r="R71">
        <v>2</v>
      </c>
      <c r="S71">
        <v>1.2</v>
      </c>
      <c r="T71">
        <v>4.3</v>
      </c>
      <c r="U71">
        <v>471.53</v>
      </c>
      <c r="V71">
        <v>92.7</v>
      </c>
      <c r="W71">
        <v>6.21</v>
      </c>
      <c r="X71">
        <v>3.38</v>
      </c>
      <c r="Y71">
        <v>0</v>
      </c>
      <c r="Z71">
        <v>4</v>
      </c>
      <c r="AA71" t="s">
        <v>5529</v>
      </c>
      <c r="AB71">
        <v>1</v>
      </c>
      <c r="AC71">
        <v>7</v>
      </c>
      <c r="AD71">
        <v>3.963357142857143</v>
      </c>
      <c r="AF71" t="s">
        <v>5534</v>
      </c>
      <c r="AI71">
        <v>0</v>
      </c>
      <c r="AJ71">
        <v>0</v>
      </c>
      <c r="AK71" t="s">
        <v>5542</v>
      </c>
      <c r="AL71" t="s">
        <v>5542</v>
      </c>
      <c r="AM71" t="s">
        <v>6856</v>
      </c>
    </row>
    <row r="72" spans="1:39">
      <c r="A72" t="s">
        <v>6919</v>
      </c>
      <c r="B72" t="s">
        <v>7264</v>
      </c>
      <c r="C72" t="s">
        <v>4967</v>
      </c>
      <c r="D72">
        <v>96.5</v>
      </c>
      <c r="E72" t="s">
        <v>7266</v>
      </c>
      <c r="K72" t="s">
        <v>5283</v>
      </c>
      <c r="M72" t="s">
        <v>7290</v>
      </c>
      <c r="N72">
        <v>8</v>
      </c>
      <c r="O72" t="s">
        <v>7351</v>
      </c>
      <c r="P72" t="s">
        <v>7470</v>
      </c>
      <c r="Q72">
        <v>10</v>
      </c>
      <c r="R72">
        <v>0</v>
      </c>
      <c r="S72">
        <v>10.06</v>
      </c>
      <c r="T72">
        <v>10.06</v>
      </c>
      <c r="U72">
        <v>687.71</v>
      </c>
      <c r="V72">
        <v>155.35</v>
      </c>
      <c r="W72">
        <v>7.28</v>
      </c>
      <c r="Y72">
        <v>0</v>
      </c>
      <c r="Z72">
        <v>5</v>
      </c>
      <c r="AA72" t="s">
        <v>5529</v>
      </c>
      <c r="AB72">
        <v>2</v>
      </c>
      <c r="AC72">
        <v>11</v>
      </c>
      <c r="AD72">
        <v>2</v>
      </c>
      <c r="AI72">
        <v>0</v>
      </c>
      <c r="AJ72">
        <v>0</v>
      </c>
      <c r="AK72" t="s">
        <v>6847</v>
      </c>
      <c r="AL72" t="s">
        <v>6847</v>
      </c>
      <c r="AM72" t="s">
        <v>6856</v>
      </c>
    </row>
    <row r="73" spans="1:39">
      <c r="A73" t="s">
        <v>6920</v>
      </c>
      <c r="B73" t="s">
        <v>7264</v>
      </c>
      <c r="C73" t="s">
        <v>4967</v>
      </c>
      <c r="D73">
        <v>96.40000000000001</v>
      </c>
      <c r="E73" t="s">
        <v>7266</v>
      </c>
      <c r="G73" t="s">
        <v>7267</v>
      </c>
      <c r="H73" t="s">
        <v>4969</v>
      </c>
      <c r="K73" t="s">
        <v>5283</v>
      </c>
      <c r="M73" t="s">
        <v>7287</v>
      </c>
      <c r="N73">
        <v>8</v>
      </c>
      <c r="O73" t="s">
        <v>7348</v>
      </c>
      <c r="P73" t="s">
        <v>7471</v>
      </c>
      <c r="Q73">
        <v>5</v>
      </c>
      <c r="R73">
        <v>2</v>
      </c>
      <c r="S73">
        <v>3.21</v>
      </c>
      <c r="T73">
        <v>6.21</v>
      </c>
      <c r="U73">
        <v>451.54</v>
      </c>
      <c r="V73">
        <v>92.7</v>
      </c>
      <c r="W73">
        <v>5.57</v>
      </c>
      <c r="X73">
        <v>4.41</v>
      </c>
      <c r="Y73">
        <v>0</v>
      </c>
      <c r="Z73">
        <v>3</v>
      </c>
      <c r="AA73" t="s">
        <v>5529</v>
      </c>
      <c r="AB73">
        <v>1</v>
      </c>
      <c r="AC73">
        <v>6</v>
      </c>
      <c r="AD73">
        <v>3.151142857142857</v>
      </c>
      <c r="AF73" t="s">
        <v>5534</v>
      </c>
      <c r="AI73">
        <v>0</v>
      </c>
      <c r="AJ73">
        <v>0</v>
      </c>
      <c r="AK73" t="s">
        <v>5542</v>
      </c>
      <c r="AL73" t="s">
        <v>5542</v>
      </c>
      <c r="AM73" t="s">
        <v>6856</v>
      </c>
    </row>
    <row r="74" spans="1:39">
      <c r="A74" t="s">
        <v>6921</v>
      </c>
      <c r="B74" t="s">
        <v>7264</v>
      </c>
      <c r="C74" t="s">
        <v>4967</v>
      </c>
      <c r="D74">
        <v>96.40000000000001</v>
      </c>
      <c r="E74" t="s">
        <v>7266</v>
      </c>
      <c r="G74" t="s">
        <v>7267</v>
      </c>
      <c r="H74" t="s">
        <v>4969</v>
      </c>
      <c r="K74" t="s">
        <v>5283</v>
      </c>
      <c r="L74" t="s">
        <v>5284</v>
      </c>
      <c r="M74" t="s">
        <v>7280</v>
      </c>
      <c r="N74">
        <v>9</v>
      </c>
      <c r="O74" t="s">
        <v>7341</v>
      </c>
      <c r="P74" t="s">
        <v>7472</v>
      </c>
      <c r="Q74">
        <v>5</v>
      </c>
      <c r="R74">
        <v>1</v>
      </c>
      <c r="S74">
        <v>2.1</v>
      </c>
      <c r="T74">
        <v>5.71</v>
      </c>
      <c r="U74">
        <v>526.5599999999999</v>
      </c>
      <c r="V74">
        <v>79.31</v>
      </c>
      <c r="W74">
        <v>5.42</v>
      </c>
      <c r="X74">
        <v>3.59</v>
      </c>
      <c r="Y74">
        <v>3.78</v>
      </c>
      <c r="Z74">
        <v>4</v>
      </c>
      <c r="AA74" t="s">
        <v>5529</v>
      </c>
      <c r="AB74">
        <v>2</v>
      </c>
      <c r="AC74">
        <v>10</v>
      </c>
      <c r="AD74">
        <v>3.783333333333333</v>
      </c>
      <c r="AF74" t="s">
        <v>5534</v>
      </c>
      <c r="AI74">
        <v>0</v>
      </c>
      <c r="AJ74">
        <v>0</v>
      </c>
      <c r="AK74" t="s">
        <v>6850</v>
      </c>
      <c r="AL74" t="s">
        <v>6850</v>
      </c>
      <c r="AM74" t="s">
        <v>6856</v>
      </c>
    </row>
    <row r="75" spans="1:39">
      <c r="A75" t="s">
        <v>5254</v>
      </c>
      <c r="B75" t="s">
        <v>7264</v>
      </c>
      <c r="C75" t="s">
        <v>4967</v>
      </c>
      <c r="D75">
        <v>96.36</v>
      </c>
      <c r="E75" t="s">
        <v>7266</v>
      </c>
      <c r="K75" t="s">
        <v>5283</v>
      </c>
      <c r="M75" t="s">
        <v>7297</v>
      </c>
      <c r="N75">
        <v>8</v>
      </c>
      <c r="O75" t="s">
        <v>7358</v>
      </c>
      <c r="P75" t="s">
        <v>5507</v>
      </c>
      <c r="U75">
        <v>183.91</v>
      </c>
      <c r="Y75">
        <v>0</v>
      </c>
      <c r="AE75" t="s">
        <v>5533</v>
      </c>
      <c r="AI75">
        <v>0</v>
      </c>
      <c r="AJ75">
        <v>0</v>
      </c>
      <c r="AK75" t="s">
        <v>7854</v>
      </c>
      <c r="AL75" t="s">
        <v>7854</v>
      </c>
      <c r="AM75" t="s">
        <v>6856</v>
      </c>
    </row>
    <row r="76" spans="1:39">
      <c r="A76" t="s">
        <v>6922</v>
      </c>
      <c r="B76" t="s">
        <v>7264</v>
      </c>
      <c r="C76" t="s">
        <v>4967</v>
      </c>
      <c r="D76">
        <v>96.3</v>
      </c>
      <c r="E76" t="s">
        <v>7266</v>
      </c>
      <c r="K76" t="s">
        <v>5283</v>
      </c>
      <c r="L76" t="s">
        <v>5284</v>
      </c>
      <c r="M76" t="s">
        <v>7289</v>
      </c>
      <c r="N76">
        <v>9</v>
      </c>
      <c r="O76" t="s">
        <v>7350</v>
      </c>
      <c r="P76" t="s">
        <v>7473</v>
      </c>
      <c r="Q76">
        <v>5</v>
      </c>
      <c r="R76">
        <v>1</v>
      </c>
      <c r="S76">
        <v>6.18</v>
      </c>
      <c r="T76">
        <v>6.18</v>
      </c>
      <c r="U76">
        <v>481.52</v>
      </c>
      <c r="V76">
        <v>74.76000000000001</v>
      </c>
      <c r="W76">
        <v>5.9</v>
      </c>
      <c r="Y76">
        <v>0</v>
      </c>
      <c r="Z76">
        <v>3</v>
      </c>
      <c r="AA76" t="s">
        <v>5529</v>
      </c>
      <c r="AB76">
        <v>1</v>
      </c>
      <c r="AC76">
        <v>5</v>
      </c>
      <c r="AD76">
        <v>2.965333333333334</v>
      </c>
      <c r="AF76" t="s">
        <v>6792</v>
      </c>
      <c r="AI76">
        <v>0</v>
      </c>
      <c r="AJ76">
        <v>0</v>
      </c>
      <c r="AK76" t="s">
        <v>6797</v>
      </c>
      <c r="AL76" t="s">
        <v>6797</v>
      </c>
      <c r="AM76" t="s">
        <v>6856</v>
      </c>
    </row>
    <row r="77" spans="1:39">
      <c r="A77" t="s">
        <v>6923</v>
      </c>
      <c r="B77" t="s">
        <v>7264</v>
      </c>
      <c r="C77" t="s">
        <v>4967</v>
      </c>
      <c r="D77">
        <v>96.25</v>
      </c>
      <c r="E77" t="s">
        <v>7266</v>
      </c>
      <c r="K77" t="s">
        <v>5283</v>
      </c>
      <c r="L77" t="s">
        <v>5284</v>
      </c>
      <c r="M77" t="s">
        <v>7303</v>
      </c>
      <c r="N77">
        <v>9</v>
      </c>
      <c r="O77" t="s">
        <v>7364</v>
      </c>
      <c r="P77" t="s">
        <v>7474</v>
      </c>
      <c r="Q77">
        <v>5</v>
      </c>
      <c r="R77">
        <v>4</v>
      </c>
      <c r="S77">
        <v>4.48</v>
      </c>
      <c r="T77">
        <v>4.79</v>
      </c>
      <c r="U77">
        <v>555.0599999999999</v>
      </c>
      <c r="V77">
        <v>90.15000000000001</v>
      </c>
      <c r="W77">
        <v>5.56</v>
      </c>
      <c r="X77">
        <v>7.87</v>
      </c>
      <c r="Y77">
        <v>0</v>
      </c>
      <c r="Z77">
        <v>2</v>
      </c>
      <c r="AA77" t="s">
        <v>5529</v>
      </c>
      <c r="AB77">
        <v>2</v>
      </c>
      <c r="AC77">
        <v>6</v>
      </c>
      <c r="AD77">
        <v>2.1</v>
      </c>
      <c r="AF77" t="s">
        <v>6792</v>
      </c>
      <c r="AI77">
        <v>0</v>
      </c>
      <c r="AJ77">
        <v>0</v>
      </c>
      <c r="AK77" t="s">
        <v>7858</v>
      </c>
      <c r="AL77" t="s">
        <v>7858</v>
      </c>
      <c r="AM77" t="s">
        <v>6856</v>
      </c>
    </row>
    <row r="78" spans="1:39">
      <c r="A78" t="s">
        <v>6924</v>
      </c>
      <c r="B78" t="s">
        <v>7264</v>
      </c>
      <c r="C78" t="s">
        <v>4967</v>
      </c>
      <c r="D78">
        <v>95.90000000000001</v>
      </c>
      <c r="E78" t="s">
        <v>7266</v>
      </c>
      <c r="G78" t="s">
        <v>7267</v>
      </c>
      <c r="H78" t="s">
        <v>4969</v>
      </c>
      <c r="K78" t="s">
        <v>5283</v>
      </c>
      <c r="M78" t="s">
        <v>7287</v>
      </c>
      <c r="N78">
        <v>8</v>
      </c>
      <c r="O78" t="s">
        <v>7348</v>
      </c>
      <c r="P78" t="s">
        <v>7475</v>
      </c>
      <c r="Q78">
        <v>5</v>
      </c>
      <c r="R78">
        <v>2</v>
      </c>
      <c r="S78">
        <v>2.97</v>
      </c>
      <c r="T78">
        <v>6.1</v>
      </c>
      <c r="U78">
        <v>461.54</v>
      </c>
      <c r="V78">
        <v>92.7</v>
      </c>
      <c r="W78">
        <v>5.21</v>
      </c>
      <c r="X78">
        <v>4.18</v>
      </c>
      <c r="Y78">
        <v>0</v>
      </c>
      <c r="Z78">
        <v>3</v>
      </c>
      <c r="AA78" t="s">
        <v>5529</v>
      </c>
      <c r="AB78">
        <v>1</v>
      </c>
      <c r="AC78">
        <v>6</v>
      </c>
      <c r="AD78">
        <v>3.199714285714285</v>
      </c>
      <c r="AF78" t="s">
        <v>5534</v>
      </c>
      <c r="AI78">
        <v>0</v>
      </c>
      <c r="AJ78">
        <v>0</v>
      </c>
      <c r="AK78" t="s">
        <v>5542</v>
      </c>
      <c r="AL78" t="s">
        <v>5542</v>
      </c>
      <c r="AM78" t="s">
        <v>6856</v>
      </c>
    </row>
    <row r="79" spans="1:39">
      <c r="A79" t="s">
        <v>6015</v>
      </c>
      <c r="B79" t="s">
        <v>7264</v>
      </c>
      <c r="C79" t="s">
        <v>4967</v>
      </c>
      <c r="D79">
        <v>95.8</v>
      </c>
      <c r="E79" t="s">
        <v>7266</v>
      </c>
      <c r="K79" t="s">
        <v>5283</v>
      </c>
      <c r="L79" t="s">
        <v>5284</v>
      </c>
      <c r="M79" t="s">
        <v>7296</v>
      </c>
      <c r="N79">
        <v>9</v>
      </c>
      <c r="O79" t="s">
        <v>7357</v>
      </c>
      <c r="P79" t="s">
        <v>6688</v>
      </c>
      <c r="U79">
        <v>1457.38</v>
      </c>
      <c r="Y79">
        <v>0</v>
      </c>
      <c r="AI79">
        <v>0</v>
      </c>
      <c r="AJ79">
        <v>0</v>
      </c>
      <c r="AK79" t="s">
        <v>6838</v>
      </c>
      <c r="AL79" t="s">
        <v>6838</v>
      </c>
      <c r="AM79" t="s">
        <v>6856</v>
      </c>
    </row>
    <row r="80" spans="1:39">
      <c r="A80" t="s">
        <v>6925</v>
      </c>
      <c r="B80" t="s">
        <v>7264</v>
      </c>
      <c r="C80" t="s">
        <v>4967</v>
      </c>
      <c r="D80">
        <v>95.76000000000001</v>
      </c>
      <c r="E80" t="s">
        <v>7266</v>
      </c>
      <c r="K80" t="s">
        <v>5283</v>
      </c>
      <c r="L80" t="s">
        <v>5284</v>
      </c>
      <c r="M80" t="s">
        <v>7289</v>
      </c>
      <c r="N80">
        <v>9</v>
      </c>
      <c r="O80" t="s">
        <v>7350</v>
      </c>
      <c r="P80" t="s">
        <v>7476</v>
      </c>
      <c r="Q80">
        <v>6</v>
      </c>
      <c r="R80">
        <v>2</v>
      </c>
      <c r="S80">
        <v>3.23</v>
      </c>
      <c r="T80">
        <v>3.23</v>
      </c>
      <c r="U80">
        <v>351.43</v>
      </c>
      <c r="V80">
        <v>94.98999999999999</v>
      </c>
      <c r="W80">
        <v>2.88</v>
      </c>
      <c r="X80">
        <v>10.26</v>
      </c>
      <c r="Y80">
        <v>0</v>
      </c>
      <c r="Z80">
        <v>1</v>
      </c>
      <c r="AA80" t="s">
        <v>5529</v>
      </c>
      <c r="AB80">
        <v>0</v>
      </c>
      <c r="AC80">
        <v>4</v>
      </c>
      <c r="AD80">
        <v>4.603666666666667</v>
      </c>
      <c r="AF80" t="s">
        <v>6792</v>
      </c>
      <c r="AI80">
        <v>0</v>
      </c>
      <c r="AJ80">
        <v>0</v>
      </c>
      <c r="AK80" t="s">
        <v>6797</v>
      </c>
      <c r="AL80" t="s">
        <v>6797</v>
      </c>
      <c r="AM80" t="s">
        <v>6856</v>
      </c>
    </row>
    <row r="81" spans="1:39">
      <c r="A81" t="s">
        <v>6881</v>
      </c>
      <c r="B81" t="s">
        <v>7264</v>
      </c>
      <c r="C81" t="s">
        <v>4967</v>
      </c>
      <c r="D81">
        <v>95.59999999999999</v>
      </c>
      <c r="E81" t="s">
        <v>7266</v>
      </c>
      <c r="G81" t="s">
        <v>7268</v>
      </c>
      <c r="H81" t="s">
        <v>4969</v>
      </c>
      <c r="K81" t="s">
        <v>5283</v>
      </c>
      <c r="M81" t="s">
        <v>7304</v>
      </c>
      <c r="N81">
        <v>8</v>
      </c>
      <c r="O81" t="s">
        <v>7365</v>
      </c>
      <c r="P81" t="s">
        <v>7432</v>
      </c>
      <c r="Q81">
        <v>6</v>
      </c>
      <c r="R81">
        <v>2</v>
      </c>
      <c r="S81">
        <v>1.15</v>
      </c>
      <c r="T81">
        <v>4.26</v>
      </c>
      <c r="U81">
        <v>501.56</v>
      </c>
      <c r="V81">
        <v>101.93</v>
      </c>
      <c r="W81">
        <v>6.22</v>
      </c>
      <c r="X81">
        <v>3.38</v>
      </c>
      <c r="Y81">
        <v>0</v>
      </c>
      <c r="Z81">
        <v>4</v>
      </c>
      <c r="AA81" t="s">
        <v>5529</v>
      </c>
      <c r="AB81">
        <v>2</v>
      </c>
      <c r="AC81">
        <v>8</v>
      </c>
      <c r="AD81">
        <v>3.472333333333333</v>
      </c>
      <c r="AF81" t="s">
        <v>5534</v>
      </c>
      <c r="AI81">
        <v>0</v>
      </c>
      <c r="AJ81">
        <v>0</v>
      </c>
      <c r="AK81" t="s">
        <v>5542</v>
      </c>
      <c r="AL81" t="s">
        <v>5542</v>
      </c>
      <c r="AM81" t="s">
        <v>6856</v>
      </c>
    </row>
    <row r="82" spans="1:39">
      <c r="A82" t="s">
        <v>6926</v>
      </c>
      <c r="B82" t="s">
        <v>7264</v>
      </c>
      <c r="C82" t="s">
        <v>4967</v>
      </c>
      <c r="D82">
        <v>95.5</v>
      </c>
      <c r="E82" t="s">
        <v>7266</v>
      </c>
      <c r="G82" t="s">
        <v>7267</v>
      </c>
      <c r="H82" t="s">
        <v>4969</v>
      </c>
      <c r="K82" t="s">
        <v>5283</v>
      </c>
      <c r="L82" t="s">
        <v>5284</v>
      </c>
      <c r="M82" t="s">
        <v>7298</v>
      </c>
      <c r="N82">
        <v>9</v>
      </c>
      <c r="O82" t="s">
        <v>7359</v>
      </c>
      <c r="P82" t="s">
        <v>7477</v>
      </c>
      <c r="Q82">
        <v>8</v>
      </c>
      <c r="R82">
        <v>2</v>
      </c>
      <c r="S82">
        <v>1.57</v>
      </c>
      <c r="T82">
        <v>4.46</v>
      </c>
      <c r="U82">
        <v>499.5</v>
      </c>
      <c r="V82">
        <v>129.29</v>
      </c>
      <c r="W82">
        <v>4.73</v>
      </c>
      <c r="X82">
        <v>4.47</v>
      </c>
      <c r="Y82">
        <v>1.06</v>
      </c>
      <c r="Z82">
        <v>5</v>
      </c>
      <c r="AA82" t="s">
        <v>5529</v>
      </c>
      <c r="AB82">
        <v>0</v>
      </c>
      <c r="AC82">
        <v>8</v>
      </c>
      <c r="AD82">
        <v>2.773571428571429</v>
      </c>
      <c r="AF82" t="s">
        <v>5534</v>
      </c>
      <c r="AI82">
        <v>0</v>
      </c>
      <c r="AJ82">
        <v>0</v>
      </c>
      <c r="AK82" t="s">
        <v>7855</v>
      </c>
      <c r="AL82" t="s">
        <v>7855</v>
      </c>
      <c r="AM82" t="s">
        <v>6856</v>
      </c>
    </row>
    <row r="83" spans="1:39">
      <c r="A83" t="s">
        <v>6046</v>
      </c>
      <c r="B83" t="s">
        <v>7264</v>
      </c>
      <c r="C83" t="s">
        <v>4967</v>
      </c>
      <c r="D83">
        <v>95.5</v>
      </c>
      <c r="E83" t="s">
        <v>7266</v>
      </c>
      <c r="K83" t="s">
        <v>5283</v>
      </c>
      <c r="L83" t="s">
        <v>5284</v>
      </c>
      <c r="M83" t="s">
        <v>7296</v>
      </c>
      <c r="N83">
        <v>9</v>
      </c>
      <c r="O83" t="s">
        <v>7357</v>
      </c>
      <c r="P83" t="s">
        <v>6719</v>
      </c>
      <c r="U83">
        <v>1457.38</v>
      </c>
      <c r="Y83">
        <v>0</v>
      </c>
      <c r="AI83">
        <v>0</v>
      </c>
      <c r="AJ83">
        <v>0</v>
      </c>
      <c r="AK83" t="s">
        <v>6838</v>
      </c>
      <c r="AL83" t="s">
        <v>6838</v>
      </c>
      <c r="AM83" t="s">
        <v>6856</v>
      </c>
    </row>
    <row r="84" spans="1:39">
      <c r="A84" t="s">
        <v>6869</v>
      </c>
      <c r="B84" t="s">
        <v>7264</v>
      </c>
      <c r="C84" t="s">
        <v>4967</v>
      </c>
      <c r="D84">
        <v>95.3</v>
      </c>
      <c r="E84" t="s">
        <v>7266</v>
      </c>
      <c r="G84" t="s">
        <v>7268</v>
      </c>
      <c r="H84" t="s">
        <v>4969</v>
      </c>
      <c r="K84" t="s">
        <v>5283</v>
      </c>
      <c r="M84" t="s">
        <v>7304</v>
      </c>
      <c r="N84">
        <v>8</v>
      </c>
      <c r="O84" t="s">
        <v>7365</v>
      </c>
      <c r="P84" t="s">
        <v>7420</v>
      </c>
      <c r="Q84">
        <v>5</v>
      </c>
      <c r="R84">
        <v>2</v>
      </c>
      <c r="S84">
        <v>1.53</v>
      </c>
      <c r="T84">
        <v>4.64</v>
      </c>
      <c r="U84">
        <v>471.53</v>
      </c>
      <c r="V84">
        <v>92.7</v>
      </c>
      <c r="W84">
        <v>6.21</v>
      </c>
      <c r="X84">
        <v>3.38</v>
      </c>
      <c r="Y84">
        <v>0</v>
      </c>
      <c r="Z84">
        <v>4</v>
      </c>
      <c r="AA84" t="s">
        <v>5529</v>
      </c>
      <c r="AB84">
        <v>1</v>
      </c>
      <c r="AC84">
        <v>7</v>
      </c>
      <c r="AD84">
        <v>3.793357142857143</v>
      </c>
      <c r="AF84" t="s">
        <v>5534</v>
      </c>
      <c r="AI84">
        <v>0</v>
      </c>
      <c r="AJ84">
        <v>0</v>
      </c>
      <c r="AK84" t="s">
        <v>5542</v>
      </c>
      <c r="AL84" t="s">
        <v>5542</v>
      </c>
      <c r="AM84" t="s">
        <v>6856</v>
      </c>
    </row>
    <row r="85" spans="1:39">
      <c r="A85" t="s">
        <v>6927</v>
      </c>
      <c r="B85" t="s">
        <v>7264</v>
      </c>
      <c r="C85" t="s">
        <v>4967</v>
      </c>
      <c r="D85">
        <v>95.3</v>
      </c>
      <c r="E85" t="s">
        <v>7266</v>
      </c>
      <c r="K85" t="s">
        <v>5283</v>
      </c>
      <c r="L85" t="s">
        <v>5284</v>
      </c>
      <c r="M85" t="s">
        <v>7295</v>
      </c>
      <c r="N85">
        <v>9</v>
      </c>
      <c r="O85" t="s">
        <v>7356</v>
      </c>
      <c r="P85" t="s">
        <v>7478</v>
      </c>
      <c r="Q85">
        <v>4</v>
      </c>
      <c r="R85">
        <v>2</v>
      </c>
      <c r="S85">
        <v>6.22</v>
      </c>
      <c r="T85">
        <v>6.22</v>
      </c>
      <c r="U85">
        <v>650.73</v>
      </c>
      <c r="V85">
        <v>98.81999999999999</v>
      </c>
      <c r="W85">
        <v>6.61</v>
      </c>
      <c r="Y85">
        <v>0.8100000000000001</v>
      </c>
      <c r="Z85">
        <v>4</v>
      </c>
      <c r="AA85" t="s">
        <v>5529</v>
      </c>
      <c r="AB85">
        <v>2</v>
      </c>
      <c r="AC85">
        <v>7</v>
      </c>
      <c r="AD85">
        <v>2.206</v>
      </c>
      <c r="AF85" t="s">
        <v>6792</v>
      </c>
      <c r="AI85">
        <v>0</v>
      </c>
      <c r="AJ85">
        <v>0</v>
      </c>
      <c r="AK85" t="s">
        <v>7853</v>
      </c>
      <c r="AL85" t="s">
        <v>7853</v>
      </c>
      <c r="AM85" t="s">
        <v>6856</v>
      </c>
    </row>
    <row r="86" spans="1:39">
      <c r="A86" t="s">
        <v>6883</v>
      </c>
      <c r="B86" t="s">
        <v>7264</v>
      </c>
      <c r="C86" t="s">
        <v>4967</v>
      </c>
      <c r="D86">
        <v>95.3</v>
      </c>
      <c r="E86" t="s">
        <v>7266</v>
      </c>
      <c r="G86" t="s">
        <v>7268</v>
      </c>
      <c r="H86" t="s">
        <v>4969</v>
      </c>
      <c r="K86" t="s">
        <v>5283</v>
      </c>
      <c r="M86" t="s">
        <v>7304</v>
      </c>
      <c r="N86">
        <v>8</v>
      </c>
      <c r="O86" t="s">
        <v>7365</v>
      </c>
      <c r="P86" t="s">
        <v>7434</v>
      </c>
      <c r="Q86">
        <v>5</v>
      </c>
      <c r="R86">
        <v>2</v>
      </c>
      <c r="S86">
        <v>2.16</v>
      </c>
      <c r="T86">
        <v>5.27</v>
      </c>
      <c r="U86">
        <v>523.97</v>
      </c>
      <c r="V86">
        <v>92.7</v>
      </c>
      <c r="W86">
        <v>7</v>
      </c>
      <c r="X86">
        <v>3.38</v>
      </c>
      <c r="Y86">
        <v>0</v>
      </c>
      <c r="Z86">
        <v>4</v>
      </c>
      <c r="AA86" t="s">
        <v>5529</v>
      </c>
      <c r="AB86">
        <v>2</v>
      </c>
      <c r="AC86">
        <v>7</v>
      </c>
      <c r="AD86">
        <v>3.33</v>
      </c>
      <c r="AF86" t="s">
        <v>5534</v>
      </c>
      <c r="AI86">
        <v>0</v>
      </c>
      <c r="AJ86">
        <v>0</v>
      </c>
      <c r="AK86" t="s">
        <v>5542</v>
      </c>
      <c r="AL86" t="s">
        <v>5542</v>
      </c>
      <c r="AM86" t="s">
        <v>6856</v>
      </c>
    </row>
    <row r="87" spans="1:39">
      <c r="A87" t="s">
        <v>6928</v>
      </c>
      <c r="B87" t="s">
        <v>7264</v>
      </c>
      <c r="C87" t="s">
        <v>4967</v>
      </c>
      <c r="D87">
        <v>95.2</v>
      </c>
      <c r="E87" t="s">
        <v>7266</v>
      </c>
      <c r="K87" t="s">
        <v>5283</v>
      </c>
      <c r="L87" t="s">
        <v>5284</v>
      </c>
      <c r="M87" t="s">
        <v>7295</v>
      </c>
      <c r="N87">
        <v>9</v>
      </c>
      <c r="O87" t="s">
        <v>7356</v>
      </c>
      <c r="P87" t="s">
        <v>7479</v>
      </c>
      <c r="Q87">
        <v>2</v>
      </c>
      <c r="R87">
        <v>2</v>
      </c>
      <c r="S87">
        <v>5.4</v>
      </c>
      <c r="T87">
        <v>5.4</v>
      </c>
      <c r="U87">
        <v>392.46</v>
      </c>
      <c r="V87">
        <v>58.2</v>
      </c>
      <c r="W87">
        <v>5.86</v>
      </c>
      <c r="X87">
        <v>13.02</v>
      </c>
      <c r="Y87">
        <v>0.83</v>
      </c>
      <c r="Z87">
        <v>4</v>
      </c>
      <c r="AA87" t="s">
        <v>5529</v>
      </c>
      <c r="AB87">
        <v>1</v>
      </c>
      <c r="AC87">
        <v>5</v>
      </c>
      <c r="AD87">
        <v>3.268142857142857</v>
      </c>
      <c r="AF87" t="s">
        <v>6792</v>
      </c>
      <c r="AI87">
        <v>0</v>
      </c>
      <c r="AJ87">
        <v>0</v>
      </c>
      <c r="AK87" t="s">
        <v>7853</v>
      </c>
      <c r="AL87" t="s">
        <v>7853</v>
      </c>
      <c r="AM87" t="s">
        <v>6856</v>
      </c>
    </row>
    <row r="88" spans="1:39">
      <c r="A88" t="s">
        <v>6929</v>
      </c>
      <c r="B88" t="s">
        <v>7264</v>
      </c>
      <c r="C88" t="s">
        <v>4967</v>
      </c>
      <c r="D88">
        <v>95.2</v>
      </c>
      <c r="E88" t="s">
        <v>7266</v>
      </c>
      <c r="G88" t="s">
        <v>7267</v>
      </c>
      <c r="H88" t="s">
        <v>4969</v>
      </c>
      <c r="K88" t="s">
        <v>5283</v>
      </c>
      <c r="L88" t="s">
        <v>5284</v>
      </c>
      <c r="M88" t="s">
        <v>7298</v>
      </c>
      <c r="N88">
        <v>9</v>
      </c>
      <c r="O88" t="s">
        <v>7359</v>
      </c>
      <c r="P88" t="s">
        <v>7480</v>
      </c>
      <c r="Q88">
        <v>5</v>
      </c>
      <c r="R88">
        <v>2</v>
      </c>
      <c r="S88">
        <v>1.17</v>
      </c>
      <c r="T88">
        <v>4.04</v>
      </c>
      <c r="U88">
        <v>466.46</v>
      </c>
      <c r="V88">
        <v>84.38</v>
      </c>
      <c r="W88">
        <v>4.77</v>
      </c>
      <c r="X88">
        <v>4.42</v>
      </c>
      <c r="Y88">
        <v>5.61</v>
      </c>
      <c r="Z88">
        <v>4</v>
      </c>
      <c r="AA88" t="s">
        <v>5529</v>
      </c>
      <c r="AB88">
        <v>0</v>
      </c>
      <c r="AC88">
        <v>8</v>
      </c>
      <c r="AD88">
        <v>4.219571428571429</v>
      </c>
      <c r="AF88" t="s">
        <v>5534</v>
      </c>
      <c r="AI88">
        <v>0</v>
      </c>
      <c r="AJ88">
        <v>0</v>
      </c>
      <c r="AK88" t="s">
        <v>7855</v>
      </c>
      <c r="AL88" t="s">
        <v>7855</v>
      </c>
      <c r="AM88" t="s">
        <v>6856</v>
      </c>
    </row>
    <row r="89" spans="1:39">
      <c r="A89" t="s">
        <v>6930</v>
      </c>
      <c r="B89" t="s">
        <v>7264</v>
      </c>
      <c r="C89" t="s">
        <v>4967</v>
      </c>
      <c r="D89">
        <v>95.16</v>
      </c>
      <c r="E89" t="s">
        <v>7266</v>
      </c>
      <c r="K89" t="s">
        <v>5283</v>
      </c>
      <c r="L89" t="s">
        <v>5284</v>
      </c>
      <c r="M89" t="s">
        <v>7305</v>
      </c>
      <c r="N89">
        <v>9</v>
      </c>
      <c r="O89" t="s">
        <v>7366</v>
      </c>
      <c r="P89" t="s">
        <v>7481</v>
      </c>
      <c r="Q89">
        <v>9</v>
      </c>
      <c r="R89">
        <v>1</v>
      </c>
      <c r="S89">
        <v>4.56</v>
      </c>
      <c r="T89">
        <v>4.75</v>
      </c>
      <c r="U89">
        <v>463.43</v>
      </c>
      <c r="V89">
        <v>150.39</v>
      </c>
      <c r="W89">
        <v>5.07</v>
      </c>
      <c r="X89">
        <v>6.43</v>
      </c>
      <c r="Y89">
        <v>0</v>
      </c>
      <c r="Z89">
        <v>4</v>
      </c>
      <c r="AA89" t="s">
        <v>5529</v>
      </c>
      <c r="AB89">
        <v>1</v>
      </c>
      <c r="AC89">
        <v>7</v>
      </c>
      <c r="AD89">
        <v>2.219547619047619</v>
      </c>
      <c r="AF89" t="s">
        <v>5534</v>
      </c>
      <c r="AI89">
        <v>0</v>
      </c>
      <c r="AJ89">
        <v>0</v>
      </c>
      <c r="AK89" t="s">
        <v>7859</v>
      </c>
      <c r="AL89" t="s">
        <v>7859</v>
      </c>
      <c r="AM89" t="s">
        <v>6856</v>
      </c>
    </row>
    <row r="90" spans="1:39">
      <c r="A90" t="s">
        <v>6931</v>
      </c>
      <c r="B90" t="s">
        <v>7264</v>
      </c>
      <c r="C90" t="s">
        <v>4967</v>
      </c>
      <c r="D90">
        <v>95.06999999999999</v>
      </c>
      <c r="E90" t="s">
        <v>7266</v>
      </c>
      <c r="K90" t="s">
        <v>5283</v>
      </c>
      <c r="L90" t="s">
        <v>5284</v>
      </c>
      <c r="M90" t="s">
        <v>7282</v>
      </c>
      <c r="N90">
        <v>9</v>
      </c>
      <c r="O90" t="s">
        <v>7343</v>
      </c>
      <c r="P90" t="s">
        <v>7482</v>
      </c>
      <c r="Q90">
        <v>5</v>
      </c>
      <c r="R90">
        <v>4</v>
      </c>
      <c r="S90">
        <v>-1.16</v>
      </c>
      <c r="T90">
        <v>3.02</v>
      </c>
      <c r="U90">
        <v>640.7</v>
      </c>
      <c r="V90">
        <v>97.98999999999999</v>
      </c>
      <c r="W90">
        <v>5.55</v>
      </c>
      <c r="X90">
        <v>3.62</v>
      </c>
      <c r="Y90">
        <v>0</v>
      </c>
      <c r="Z90">
        <v>2</v>
      </c>
      <c r="AA90" t="s">
        <v>5529</v>
      </c>
      <c r="AB90">
        <v>2</v>
      </c>
      <c r="AC90">
        <v>2</v>
      </c>
      <c r="AD90">
        <v>3.723666666666667</v>
      </c>
      <c r="AF90" t="s">
        <v>5534</v>
      </c>
      <c r="AI90">
        <v>0</v>
      </c>
      <c r="AJ90">
        <v>0</v>
      </c>
      <c r="AK90" t="s">
        <v>6839</v>
      </c>
      <c r="AL90" t="s">
        <v>6839</v>
      </c>
      <c r="AM90" t="s">
        <v>6856</v>
      </c>
    </row>
    <row r="91" spans="1:39">
      <c r="A91" t="s">
        <v>6932</v>
      </c>
      <c r="B91" t="s">
        <v>7264</v>
      </c>
      <c r="C91" t="s">
        <v>4967</v>
      </c>
      <c r="D91">
        <v>95</v>
      </c>
      <c r="E91" t="s">
        <v>7266</v>
      </c>
      <c r="G91" t="s">
        <v>7267</v>
      </c>
      <c r="H91" t="s">
        <v>4969</v>
      </c>
      <c r="K91" t="s">
        <v>5283</v>
      </c>
      <c r="L91" t="s">
        <v>5284</v>
      </c>
      <c r="M91" t="s">
        <v>7294</v>
      </c>
      <c r="N91">
        <v>9</v>
      </c>
      <c r="O91" t="s">
        <v>7355</v>
      </c>
      <c r="P91" t="s">
        <v>7483</v>
      </c>
      <c r="Q91">
        <v>8</v>
      </c>
      <c r="R91">
        <v>7</v>
      </c>
      <c r="S91">
        <v>-6.63</v>
      </c>
      <c r="T91">
        <v>0.11</v>
      </c>
      <c r="U91">
        <v>567.55</v>
      </c>
      <c r="V91">
        <v>245.73</v>
      </c>
      <c r="W91">
        <v>-0.24</v>
      </c>
      <c r="X91">
        <v>1.66</v>
      </c>
      <c r="Y91">
        <v>0</v>
      </c>
      <c r="Z91">
        <v>1</v>
      </c>
      <c r="AA91" t="s">
        <v>5529</v>
      </c>
      <c r="AB91">
        <v>2</v>
      </c>
      <c r="AC91">
        <v>19</v>
      </c>
      <c r="AD91">
        <v>3</v>
      </c>
      <c r="AF91" t="s">
        <v>5534</v>
      </c>
      <c r="AI91">
        <v>0</v>
      </c>
      <c r="AJ91">
        <v>0</v>
      </c>
      <c r="AK91" t="s">
        <v>7852</v>
      </c>
      <c r="AL91" t="s">
        <v>7852</v>
      </c>
      <c r="AM91" t="s">
        <v>6856</v>
      </c>
    </row>
    <row r="92" spans="1:39">
      <c r="A92" t="s">
        <v>6933</v>
      </c>
      <c r="B92" t="s">
        <v>7264</v>
      </c>
      <c r="C92" t="s">
        <v>4967</v>
      </c>
      <c r="D92">
        <v>95</v>
      </c>
      <c r="E92" t="s">
        <v>7266</v>
      </c>
      <c r="G92" t="s">
        <v>7267</v>
      </c>
      <c r="H92" t="s">
        <v>4969</v>
      </c>
      <c r="K92" t="s">
        <v>5283</v>
      </c>
      <c r="M92" t="s">
        <v>7299</v>
      </c>
      <c r="N92">
        <v>8</v>
      </c>
      <c r="O92" t="s">
        <v>7360</v>
      </c>
      <c r="P92" t="s">
        <v>7484</v>
      </c>
      <c r="Q92">
        <v>4</v>
      </c>
      <c r="R92">
        <v>0</v>
      </c>
      <c r="S92">
        <v>4.21</v>
      </c>
      <c r="T92">
        <v>5.48</v>
      </c>
      <c r="U92">
        <v>374.48</v>
      </c>
      <c r="V92">
        <v>38.5</v>
      </c>
      <c r="W92">
        <v>5.76</v>
      </c>
      <c r="Y92">
        <v>8.65</v>
      </c>
      <c r="Z92">
        <v>4</v>
      </c>
      <c r="AA92" t="s">
        <v>5529</v>
      </c>
      <c r="AB92">
        <v>1</v>
      </c>
      <c r="AC92">
        <v>8</v>
      </c>
      <c r="AD92">
        <v>3.496571428571428</v>
      </c>
      <c r="AF92" t="s">
        <v>7841</v>
      </c>
      <c r="AI92">
        <v>0</v>
      </c>
      <c r="AJ92">
        <v>0</v>
      </c>
      <c r="AK92" t="s">
        <v>7856</v>
      </c>
      <c r="AL92" t="s">
        <v>7856</v>
      </c>
      <c r="AM92" t="s">
        <v>6856</v>
      </c>
    </row>
    <row r="93" spans="1:39">
      <c r="A93" t="s">
        <v>6934</v>
      </c>
      <c r="B93" t="s">
        <v>7264</v>
      </c>
      <c r="C93" t="s">
        <v>4967</v>
      </c>
      <c r="D93">
        <v>95</v>
      </c>
      <c r="E93" t="s">
        <v>7266</v>
      </c>
      <c r="G93" t="s">
        <v>7267</v>
      </c>
      <c r="H93" t="s">
        <v>4969</v>
      </c>
      <c r="K93" t="s">
        <v>5283</v>
      </c>
      <c r="M93" t="s">
        <v>7286</v>
      </c>
      <c r="N93">
        <v>8</v>
      </c>
      <c r="O93" t="s">
        <v>7347</v>
      </c>
      <c r="P93" t="s">
        <v>7485</v>
      </c>
      <c r="Q93">
        <v>10</v>
      </c>
      <c r="R93">
        <v>3</v>
      </c>
      <c r="S93">
        <v>-4.59</v>
      </c>
      <c r="T93">
        <v>0.15</v>
      </c>
      <c r="U93">
        <v>632.7</v>
      </c>
      <c r="V93">
        <v>169.7</v>
      </c>
      <c r="W93">
        <v>2.91</v>
      </c>
      <c r="X93">
        <v>3.29</v>
      </c>
      <c r="Y93">
        <v>0</v>
      </c>
      <c r="Z93">
        <v>4</v>
      </c>
      <c r="AA93" t="s">
        <v>5529</v>
      </c>
      <c r="AB93">
        <v>1</v>
      </c>
      <c r="AC93">
        <v>12</v>
      </c>
      <c r="AD93">
        <v>3.166666666666667</v>
      </c>
      <c r="AF93" t="s">
        <v>5534</v>
      </c>
      <c r="AI93">
        <v>0</v>
      </c>
      <c r="AJ93">
        <v>0</v>
      </c>
      <c r="AK93" t="s">
        <v>7847</v>
      </c>
      <c r="AL93" t="s">
        <v>7847</v>
      </c>
      <c r="AM93" t="s">
        <v>6856</v>
      </c>
    </row>
    <row r="94" spans="1:39">
      <c r="A94" t="s">
        <v>6935</v>
      </c>
      <c r="B94" t="s">
        <v>7264</v>
      </c>
      <c r="C94" t="s">
        <v>4967</v>
      </c>
      <c r="D94">
        <v>95</v>
      </c>
      <c r="E94" t="s">
        <v>7266</v>
      </c>
      <c r="G94" t="s">
        <v>7267</v>
      </c>
      <c r="H94" t="s">
        <v>4969</v>
      </c>
      <c r="K94" t="s">
        <v>5283</v>
      </c>
      <c r="M94" t="s">
        <v>7286</v>
      </c>
      <c r="N94">
        <v>8</v>
      </c>
      <c r="O94" t="s">
        <v>7347</v>
      </c>
      <c r="P94" t="s">
        <v>7486</v>
      </c>
      <c r="Q94">
        <v>10</v>
      </c>
      <c r="R94">
        <v>3</v>
      </c>
      <c r="S94">
        <v>-5.3</v>
      </c>
      <c r="T94">
        <v>-0.5600000000000001</v>
      </c>
      <c r="U94">
        <v>640.62</v>
      </c>
      <c r="V94">
        <v>169.7</v>
      </c>
      <c r="W94">
        <v>2.43</v>
      </c>
      <c r="X94">
        <v>3.29</v>
      </c>
      <c r="Y94">
        <v>0</v>
      </c>
      <c r="Z94">
        <v>4</v>
      </c>
      <c r="AA94" t="s">
        <v>5529</v>
      </c>
      <c r="AB94">
        <v>1</v>
      </c>
      <c r="AC94">
        <v>11</v>
      </c>
      <c r="AD94">
        <v>3.166666666666667</v>
      </c>
      <c r="AF94" t="s">
        <v>5534</v>
      </c>
      <c r="AI94">
        <v>0</v>
      </c>
      <c r="AJ94">
        <v>0</v>
      </c>
      <c r="AK94" t="s">
        <v>7847</v>
      </c>
      <c r="AL94" t="s">
        <v>7847</v>
      </c>
      <c r="AM94" t="s">
        <v>6856</v>
      </c>
    </row>
    <row r="95" spans="1:39">
      <c r="A95" t="s">
        <v>6936</v>
      </c>
      <c r="B95" t="s">
        <v>7264</v>
      </c>
      <c r="C95" t="s">
        <v>4967</v>
      </c>
      <c r="D95">
        <v>95</v>
      </c>
      <c r="E95" t="s">
        <v>7266</v>
      </c>
      <c r="G95" t="s">
        <v>7267</v>
      </c>
      <c r="H95" t="s">
        <v>4969</v>
      </c>
      <c r="K95" t="s">
        <v>5283</v>
      </c>
      <c r="L95" t="s">
        <v>5284</v>
      </c>
      <c r="M95" t="s">
        <v>7280</v>
      </c>
      <c r="N95">
        <v>9</v>
      </c>
      <c r="O95" t="s">
        <v>7341</v>
      </c>
      <c r="P95" t="s">
        <v>7487</v>
      </c>
      <c r="Q95">
        <v>3</v>
      </c>
      <c r="R95">
        <v>2</v>
      </c>
      <c r="S95">
        <v>0.77</v>
      </c>
      <c r="T95">
        <v>3.94</v>
      </c>
      <c r="U95">
        <v>478.59</v>
      </c>
      <c r="V95">
        <v>69.64</v>
      </c>
      <c r="W95">
        <v>5.31</v>
      </c>
      <c r="X95">
        <v>3.65</v>
      </c>
      <c r="Y95">
        <v>6.54</v>
      </c>
      <c r="Z95">
        <v>4</v>
      </c>
      <c r="AA95" t="s">
        <v>5529</v>
      </c>
      <c r="AB95">
        <v>1</v>
      </c>
      <c r="AC95">
        <v>11</v>
      </c>
      <c r="AD95">
        <v>4.182928571428572</v>
      </c>
      <c r="AF95" t="s">
        <v>5534</v>
      </c>
      <c r="AI95">
        <v>0</v>
      </c>
      <c r="AJ95">
        <v>0</v>
      </c>
      <c r="AK95" t="s">
        <v>6850</v>
      </c>
      <c r="AL95" t="s">
        <v>6850</v>
      </c>
      <c r="AM95" t="s">
        <v>6856</v>
      </c>
    </row>
    <row r="96" spans="1:39">
      <c r="A96" t="s">
        <v>6937</v>
      </c>
      <c r="B96" t="s">
        <v>7264</v>
      </c>
      <c r="C96" t="s">
        <v>4967</v>
      </c>
      <c r="D96">
        <v>94.90000000000001</v>
      </c>
      <c r="E96" t="s">
        <v>7266</v>
      </c>
      <c r="K96" t="s">
        <v>5283</v>
      </c>
      <c r="M96" t="s">
        <v>7290</v>
      </c>
      <c r="N96">
        <v>8</v>
      </c>
      <c r="O96" t="s">
        <v>7351</v>
      </c>
      <c r="P96" t="s">
        <v>7488</v>
      </c>
      <c r="Q96">
        <v>9</v>
      </c>
      <c r="R96">
        <v>2</v>
      </c>
      <c r="S96">
        <v>6.89</v>
      </c>
      <c r="T96">
        <v>6.89</v>
      </c>
      <c r="U96">
        <v>611.65</v>
      </c>
      <c r="V96">
        <v>129.62</v>
      </c>
      <c r="W96">
        <v>4.39</v>
      </c>
      <c r="X96">
        <v>12.63</v>
      </c>
      <c r="Y96">
        <v>0</v>
      </c>
      <c r="Z96">
        <v>4</v>
      </c>
      <c r="AA96" t="s">
        <v>5529</v>
      </c>
      <c r="AB96">
        <v>1</v>
      </c>
      <c r="AC96">
        <v>10</v>
      </c>
      <c r="AD96">
        <v>1.5</v>
      </c>
      <c r="AF96" t="s">
        <v>6792</v>
      </c>
      <c r="AI96">
        <v>0</v>
      </c>
      <c r="AJ96">
        <v>0</v>
      </c>
      <c r="AK96" t="s">
        <v>6847</v>
      </c>
      <c r="AL96" t="s">
        <v>6847</v>
      </c>
      <c r="AM96" t="s">
        <v>6856</v>
      </c>
    </row>
    <row r="97" spans="1:39">
      <c r="A97" t="s">
        <v>6938</v>
      </c>
      <c r="B97" t="s">
        <v>7264</v>
      </c>
      <c r="C97" t="s">
        <v>4967</v>
      </c>
      <c r="D97">
        <v>94.90000000000001</v>
      </c>
      <c r="E97" t="s">
        <v>7266</v>
      </c>
      <c r="G97" t="s">
        <v>7267</v>
      </c>
      <c r="H97" t="s">
        <v>4969</v>
      </c>
      <c r="K97" t="s">
        <v>5283</v>
      </c>
      <c r="L97" t="s">
        <v>5284</v>
      </c>
      <c r="M97" t="s">
        <v>7298</v>
      </c>
      <c r="N97">
        <v>9</v>
      </c>
      <c r="O97" t="s">
        <v>7359</v>
      </c>
      <c r="P97" t="s">
        <v>7489</v>
      </c>
      <c r="Q97">
        <v>7</v>
      </c>
      <c r="R97">
        <v>2</v>
      </c>
      <c r="S97">
        <v>1.62</v>
      </c>
      <c r="T97">
        <v>4.51</v>
      </c>
      <c r="U97">
        <v>487.47</v>
      </c>
      <c r="V97">
        <v>120.06</v>
      </c>
      <c r="W97">
        <v>4.86</v>
      </c>
      <c r="X97">
        <v>4.47</v>
      </c>
      <c r="Y97">
        <v>1.06</v>
      </c>
      <c r="Z97">
        <v>5</v>
      </c>
      <c r="AA97" t="s">
        <v>5529</v>
      </c>
      <c r="AB97">
        <v>0</v>
      </c>
      <c r="AC97">
        <v>7</v>
      </c>
      <c r="AD97">
        <v>2.8345</v>
      </c>
      <c r="AF97" t="s">
        <v>5534</v>
      </c>
      <c r="AI97">
        <v>0</v>
      </c>
      <c r="AJ97">
        <v>0</v>
      </c>
      <c r="AK97" t="s">
        <v>7855</v>
      </c>
      <c r="AL97" t="s">
        <v>7855</v>
      </c>
      <c r="AM97" t="s">
        <v>6856</v>
      </c>
    </row>
    <row r="98" spans="1:39">
      <c r="A98" t="s">
        <v>6939</v>
      </c>
      <c r="B98" t="s">
        <v>7264</v>
      </c>
      <c r="C98" t="s">
        <v>4967</v>
      </c>
      <c r="D98">
        <v>94.7</v>
      </c>
      <c r="E98" t="s">
        <v>7266</v>
      </c>
      <c r="G98" t="s">
        <v>7268</v>
      </c>
      <c r="H98" t="s">
        <v>4969</v>
      </c>
      <c r="K98" t="s">
        <v>5283</v>
      </c>
      <c r="M98" t="s">
        <v>7292</v>
      </c>
      <c r="N98">
        <v>8</v>
      </c>
      <c r="O98" t="s">
        <v>7353</v>
      </c>
      <c r="P98" t="s">
        <v>7490</v>
      </c>
      <c r="Q98">
        <v>5</v>
      </c>
      <c r="R98">
        <v>0</v>
      </c>
      <c r="S98">
        <v>3.03</v>
      </c>
      <c r="T98">
        <v>5.16</v>
      </c>
      <c r="U98">
        <v>366.46</v>
      </c>
      <c r="V98">
        <v>47.73</v>
      </c>
      <c r="W98">
        <v>4.74</v>
      </c>
      <c r="Y98">
        <v>9.57</v>
      </c>
      <c r="Z98">
        <v>3</v>
      </c>
      <c r="AA98" t="s">
        <v>5529</v>
      </c>
      <c r="AB98">
        <v>0</v>
      </c>
      <c r="AC98">
        <v>9</v>
      </c>
      <c r="AD98">
        <v>3.653857142857143</v>
      </c>
      <c r="AF98" t="s">
        <v>7841</v>
      </c>
      <c r="AI98">
        <v>0</v>
      </c>
      <c r="AJ98">
        <v>0</v>
      </c>
      <c r="AK98" t="s">
        <v>7850</v>
      </c>
      <c r="AL98" t="s">
        <v>7850</v>
      </c>
      <c r="AM98" t="s">
        <v>6856</v>
      </c>
    </row>
    <row r="99" spans="1:39">
      <c r="A99" t="s">
        <v>6940</v>
      </c>
      <c r="B99" t="s">
        <v>7264</v>
      </c>
      <c r="C99" t="s">
        <v>4967</v>
      </c>
      <c r="D99">
        <v>94.59</v>
      </c>
      <c r="E99" t="s">
        <v>7266</v>
      </c>
      <c r="K99" t="s">
        <v>5283</v>
      </c>
      <c r="L99" t="s">
        <v>5284</v>
      </c>
      <c r="M99" t="s">
        <v>7305</v>
      </c>
      <c r="N99">
        <v>9</v>
      </c>
      <c r="O99" t="s">
        <v>7366</v>
      </c>
      <c r="P99" t="s">
        <v>7491</v>
      </c>
      <c r="Q99">
        <v>9</v>
      </c>
      <c r="R99">
        <v>1</v>
      </c>
      <c r="S99">
        <v>4.63</v>
      </c>
      <c r="T99">
        <v>4.73</v>
      </c>
      <c r="U99">
        <v>463.43</v>
      </c>
      <c r="V99">
        <v>150.39</v>
      </c>
      <c r="W99">
        <v>5.07</v>
      </c>
      <c r="X99">
        <v>6.8</v>
      </c>
      <c r="Y99">
        <v>0</v>
      </c>
      <c r="Z99">
        <v>4</v>
      </c>
      <c r="AA99" t="s">
        <v>5529</v>
      </c>
      <c r="AB99">
        <v>1</v>
      </c>
      <c r="AC99">
        <v>7</v>
      </c>
      <c r="AD99">
        <v>2.229547619047619</v>
      </c>
      <c r="AF99" t="s">
        <v>6792</v>
      </c>
      <c r="AI99">
        <v>0</v>
      </c>
      <c r="AJ99">
        <v>0</v>
      </c>
      <c r="AK99" t="s">
        <v>7859</v>
      </c>
      <c r="AL99" t="s">
        <v>7859</v>
      </c>
      <c r="AM99" t="s">
        <v>6856</v>
      </c>
    </row>
    <row r="100" spans="1:39">
      <c r="A100" t="s">
        <v>6941</v>
      </c>
      <c r="B100" t="s">
        <v>7264</v>
      </c>
      <c r="C100" t="s">
        <v>4967</v>
      </c>
      <c r="D100">
        <v>94.45</v>
      </c>
      <c r="E100" t="s">
        <v>7266</v>
      </c>
      <c r="K100" t="s">
        <v>5283</v>
      </c>
      <c r="L100" t="s">
        <v>5284</v>
      </c>
      <c r="M100" t="s">
        <v>7289</v>
      </c>
      <c r="N100">
        <v>9</v>
      </c>
      <c r="O100" t="s">
        <v>7350</v>
      </c>
      <c r="P100" t="s">
        <v>7492</v>
      </c>
      <c r="Q100">
        <v>5</v>
      </c>
      <c r="R100">
        <v>1</v>
      </c>
      <c r="S100">
        <v>5.96</v>
      </c>
      <c r="T100">
        <v>5.96</v>
      </c>
      <c r="U100">
        <v>481.52</v>
      </c>
      <c r="V100">
        <v>74.76000000000001</v>
      </c>
      <c r="W100">
        <v>5.9</v>
      </c>
      <c r="Y100">
        <v>0</v>
      </c>
      <c r="Z100">
        <v>3</v>
      </c>
      <c r="AA100" t="s">
        <v>5529</v>
      </c>
      <c r="AB100">
        <v>1</v>
      </c>
      <c r="AC100">
        <v>5</v>
      </c>
      <c r="AD100">
        <v>2.965333333333334</v>
      </c>
      <c r="AF100" t="s">
        <v>6792</v>
      </c>
      <c r="AI100">
        <v>0</v>
      </c>
      <c r="AJ100">
        <v>0</v>
      </c>
      <c r="AK100" t="s">
        <v>6797</v>
      </c>
      <c r="AL100" t="s">
        <v>6797</v>
      </c>
      <c r="AM100" t="s">
        <v>6856</v>
      </c>
    </row>
    <row r="101" spans="1:39">
      <c r="A101" t="s">
        <v>6942</v>
      </c>
      <c r="B101" t="s">
        <v>7264</v>
      </c>
      <c r="C101" t="s">
        <v>4967</v>
      </c>
      <c r="D101">
        <v>94.09999999999999</v>
      </c>
      <c r="E101" t="s">
        <v>7266</v>
      </c>
      <c r="K101" t="s">
        <v>5283</v>
      </c>
      <c r="M101" t="s">
        <v>7290</v>
      </c>
      <c r="N101">
        <v>8</v>
      </c>
      <c r="O101" t="s">
        <v>7351</v>
      </c>
      <c r="P101" t="s">
        <v>7493</v>
      </c>
      <c r="Q101">
        <v>9</v>
      </c>
      <c r="R101">
        <v>2</v>
      </c>
      <c r="S101">
        <v>4.74</v>
      </c>
      <c r="T101">
        <v>4.74</v>
      </c>
      <c r="U101">
        <v>581.58</v>
      </c>
      <c r="V101">
        <v>145.3</v>
      </c>
      <c r="W101">
        <v>2.63</v>
      </c>
      <c r="X101">
        <v>12.5</v>
      </c>
      <c r="Y101">
        <v>0</v>
      </c>
      <c r="Z101">
        <v>3</v>
      </c>
      <c r="AA101" t="s">
        <v>5529</v>
      </c>
      <c r="AB101">
        <v>1</v>
      </c>
      <c r="AC101">
        <v>8</v>
      </c>
      <c r="AD101">
        <v>1.63</v>
      </c>
      <c r="AF101" t="s">
        <v>6792</v>
      </c>
      <c r="AI101">
        <v>0</v>
      </c>
      <c r="AJ101">
        <v>0</v>
      </c>
      <c r="AK101" t="s">
        <v>6847</v>
      </c>
      <c r="AL101" t="s">
        <v>6847</v>
      </c>
      <c r="AM101" t="s">
        <v>6856</v>
      </c>
    </row>
    <row r="102" spans="1:39">
      <c r="A102" t="s">
        <v>6943</v>
      </c>
      <c r="B102" t="s">
        <v>7264</v>
      </c>
      <c r="C102" t="s">
        <v>4967</v>
      </c>
      <c r="D102">
        <v>94.09</v>
      </c>
      <c r="E102" t="s">
        <v>7266</v>
      </c>
      <c r="K102" t="s">
        <v>5283</v>
      </c>
      <c r="L102" t="s">
        <v>5284</v>
      </c>
      <c r="M102" t="s">
        <v>7295</v>
      </c>
      <c r="N102">
        <v>9</v>
      </c>
      <c r="O102" t="s">
        <v>7356</v>
      </c>
      <c r="P102" t="s">
        <v>7494</v>
      </c>
      <c r="Q102">
        <v>4</v>
      </c>
      <c r="R102">
        <v>2</v>
      </c>
      <c r="S102">
        <v>5.93</v>
      </c>
      <c r="T102">
        <v>5.93</v>
      </c>
      <c r="U102">
        <v>614.75</v>
      </c>
      <c r="V102">
        <v>98.81999999999999</v>
      </c>
      <c r="W102">
        <v>6.34</v>
      </c>
      <c r="Y102">
        <v>0.8100000000000001</v>
      </c>
      <c r="Z102">
        <v>4</v>
      </c>
      <c r="AA102" t="s">
        <v>5529</v>
      </c>
      <c r="AB102">
        <v>2</v>
      </c>
      <c r="AC102">
        <v>7</v>
      </c>
      <c r="AD102">
        <v>2.206</v>
      </c>
      <c r="AF102" t="s">
        <v>6792</v>
      </c>
      <c r="AI102">
        <v>0</v>
      </c>
      <c r="AJ102">
        <v>0</v>
      </c>
      <c r="AK102" t="s">
        <v>7853</v>
      </c>
      <c r="AL102" t="s">
        <v>7853</v>
      </c>
      <c r="AM102" t="s">
        <v>6856</v>
      </c>
    </row>
    <row r="103" spans="1:39">
      <c r="A103" t="s">
        <v>6944</v>
      </c>
      <c r="B103" t="s">
        <v>7264</v>
      </c>
      <c r="C103" t="s">
        <v>4967</v>
      </c>
      <c r="D103">
        <v>94</v>
      </c>
      <c r="E103" t="s">
        <v>7266</v>
      </c>
      <c r="G103" t="s">
        <v>7267</v>
      </c>
      <c r="H103" t="s">
        <v>4969</v>
      </c>
      <c r="K103" t="s">
        <v>5283</v>
      </c>
      <c r="L103" t="s">
        <v>5284</v>
      </c>
      <c r="M103" t="s">
        <v>7298</v>
      </c>
      <c r="N103">
        <v>9</v>
      </c>
      <c r="O103" t="s">
        <v>7359</v>
      </c>
      <c r="P103" t="s">
        <v>7495</v>
      </c>
      <c r="Q103">
        <v>7</v>
      </c>
      <c r="R103">
        <v>2</v>
      </c>
      <c r="S103">
        <v>0.76</v>
      </c>
      <c r="T103">
        <v>3.61</v>
      </c>
      <c r="U103">
        <v>490.54</v>
      </c>
      <c r="V103">
        <v>102.84</v>
      </c>
      <c r="W103">
        <v>4.51</v>
      </c>
      <c r="X103">
        <v>4.42</v>
      </c>
      <c r="Y103">
        <v>6.24</v>
      </c>
      <c r="Z103">
        <v>4</v>
      </c>
      <c r="AA103" t="s">
        <v>5529</v>
      </c>
      <c r="AB103">
        <v>0</v>
      </c>
      <c r="AC103">
        <v>10</v>
      </c>
      <c r="AD103">
        <v>3.834571428571429</v>
      </c>
      <c r="AF103" t="s">
        <v>5534</v>
      </c>
      <c r="AI103">
        <v>0</v>
      </c>
      <c r="AJ103">
        <v>0</v>
      </c>
      <c r="AK103" t="s">
        <v>7855</v>
      </c>
      <c r="AL103" t="s">
        <v>7855</v>
      </c>
      <c r="AM103" t="s">
        <v>6856</v>
      </c>
    </row>
    <row r="104" spans="1:39">
      <c r="A104" t="s">
        <v>6945</v>
      </c>
      <c r="B104" t="s">
        <v>7264</v>
      </c>
      <c r="C104" t="s">
        <v>4967</v>
      </c>
      <c r="D104">
        <v>94</v>
      </c>
      <c r="E104" t="s">
        <v>7266</v>
      </c>
      <c r="G104" t="s">
        <v>7267</v>
      </c>
      <c r="H104" t="s">
        <v>4969</v>
      </c>
      <c r="K104" t="s">
        <v>5283</v>
      </c>
      <c r="M104" t="s">
        <v>7302</v>
      </c>
      <c r="N104">
        <v>8</v>
      </c>
      <c r="O104" t="s">
        <v>7363</v>
      </c>
      <c r="P104" t="s">
        <v>7496</v>
      </c>
      <c r="Q104">
        <v>7</v>
      </c>
      <c r="R104">
        <v>5</v>
      </c>
      <c r="S104">
        <v>-2.35</v>
      </c>
      <c r="T104">
        <v>2.39</v>
      </c>
      <c r="U104">
        <v>585.65</v>
      </c>
      <c r="V104">
        <v>180.36</v>
      </c>
      <c r="W104">
        <v>1.7</v>
      </c>
      <c r="X104">
        <v>1.66</v>
      </c>
      <c r="Y104">
        <v>0</v>
      </c>
      <c r="Z104">
        <v>2</v>
      </c>
      <c r="AA104" t="s">
        <v>5529</v>
      </c>
      <c r="AB104">
        <v>1</v>
      </c>
      <c r="AC104">
        <v>19</v>
      </c>
      <c r="AD104">
        <v>3</v>
      </c>
      <c r="AF104" t="s">
        <v>5534</v>
      </c>
      <c r="AI104">
        <v>0</v>
      </c>
      <c r="AJ104">
        <v>0</v>
      </c>
      <c r="AK104" t="s">
        <v>5568</v>
      </c>
      <c r="AL104" t="s">
        <v>5568</v>
      </c>
      <c r="AM104" t="s">
        <v>6856</v>
      </c>
    </row>
    <row r="105" spans="1:39">
      <c r="A105" t="s">
        <v>6946</v>
      </c>
      <c r="B105" t="s">
        <v>7264</v>
      </c>
      <c r="C105" t="s">
        <v>4967</v>
      </c>
      <c r="D105">
        <v>93.97</v>
      </c>
      <c r="E105" t="s">
        <v>7266</v>
      </c>
      <c r="K105" t="s">
        <v>5283</v>
      </c>
      <c r="L105" t="s">
        <v>5284</v>
      </c>
      <c r="M105" t="s">
        <v>7295</v>
      </c>
      <c r="N105">
        <v>9</v>
      </c>
      <c r="O105" t="s">
        <v>7356</v>
      </c>
      <c r="P105" t="s">
        <v>7497</v>
      </c>
      <c r="Q105">
        <v>6</v>
      </c>
      <c r="R105">
        <v>2</v>
      </c>
      <c r="S105">
        <v>5.33</v>
      </c>
      <c r="T105">
        <v>5.33</v>
      </c>
      <c r="U105">
        <v>594.67</v>
      </c>
      <c r="V105">
        <v>125.1</v>
      </c>
      <c r="W105">
        <v>5.52</v>
      </c>
      <c r="Y105">
        <v>0.8100000000000001</v>
      </c>
      <c r="Z105">
        <v>4</v>
      </c>
      <c r="AA105" t="s">
        <v>5529</v>
      </c>
      <c r="AB105">
        <v>2</v>
      </c>
      <c r="AC105">
        <v>7</v>
      </c>
      <c r="AD105">
        <v>1.5</v>
      </c>
      <c r="AF105" t="s">
        <v>6792</v>
      </c>
      <c r="AI105">
        <v>0</v>
      </c>
      <c r="AJ105">
        <v>0</v>
      </c>
      <c r="AK105" t="s">
        <v>7853</v>
      </c>
      <c r="AL105" t="s">
        <v>7853</v>
      </c>
      <c r="AM105" t="s">
        <v>6856</v>
      </c>
    </row>
    <row r="106" spans="1:39">
      <c r="A106" t="s">
        <v>6947</v>
      </c>
      <c r="B106" t="s">
        <v>7264</v>
      </c>
      <c r="C106" t="s">
        <v>4967</v>
      </c>
      <c r="D106">
        <v>93.8</v>
      </c>
      <c r="E106" t="s">
        <v>7266</v>
      </c>
      <c r="G106" t="s">
        <v>7267</v>
      </c>
      <c r="H106" t="s">
        <v>4969</v>
      </c>
      <c r="K106" t="s">
        <v>5283</v>
      </c>
      <c r="L106" t="s">
        <v>5284</v>
      </c>
      <c r="M106" t="s">
        <v>7306</v>
      </c>
      <c r="N106">
        <v>9</v>
      </c>
      <c r="O106" t="s">
        <v>7367</v>
      </c>
      <c r="P106" t="s">
        <v>7498</v>
      </c>
      <c r="Q106">
        <v>5</v>
      </c>
      <c r="R106">
        <v>0</v>
      </c>
      <c r="S106">
        <v>5.07</v>
      </c>
      <c r="T106">
        <v>5.07</v>
      </c>
      <c r="U106">
        <v>280.28</v>
      </c>
      <c r="V106">
        <v>52.71</v>
      </c>
      <c r="W106">
        <v>1.7</v>
      </c>
      <c r="Y106">
        <v>0</v>
      </c>
      <c r="Z106">
        <v>2</v>
      </c>
      <c r="AA106" t="s">
        <v>5529</v>
      </c>
      <c r="AB106">
        <v>0</v>
      </c>
      <c r="AC106">
        <v>1</v>
      </c>
      <c r="AD106">
        <v>4</v>
      </c>
      <c r="AF106" t="s">
        <v>6792</v>
      </c>
      <c r="AI106">
        <v>0</v>
      </c>
      <c r="AJ106">
        <v>0</v>
      </c>
      <c r="AK106" t="s">
        <v>7860</v>
      </c>
      <c r="AL106" t="s">
        <v>7860</v>
      </c>
      <c r="AM106" t="s">
        <v>6856</v>
      </c>
    </row>
    <row r="107" spans="1:39">
      <c r="A107" t="s">
        <v>6948</v>
      </c>
      <c r="B107" t="s">
        <v>7264</v>
      </c>
      <c r="C107" t="s">
        <v>4967</v>
      </c>
      <c r="D107">
        <v>93.67</v>
      </c>
      <c r="E107" t="s">
        <v>7266</v>
      </c>
      <c r="K107" t="s">
        <v>5283</v>
      </c>
      <c r="L107" t="s">
        <v>5284</v>
      </c>
      <c r="M107" t="s">
        <v>7291</v>
      </c>
      <c r="N107">
        <v>9</v>
      </c>
      <c r="O107" t="s">
        <v>7352</v>
      </c>
      <c r="P107" t="s">
        <v>7499</v>
      </c>
      <c r="Q107">
        <v>5</v>
      </c>
      <c r="R107">
        <v>0</v>
      </c>
      <c r="S107">
        <v>4.18</v>
      </c>
      <c r="T107">
        <v>4.18</v>
      </c>
      <c r="U107">
        <v>316.35</v>
      </c>
      <c r="V107">
        <v>65.73999999999999</v>
      </c>
      <c r="W107">
        <v>3.07</v>
      </c>
      <c r="Y107">
        <v>0</v>
      </c>
      <c r="Z107">
        <v>2</v>
      </c>
      <c r="AA107" t="s">
        <v>5529</v>
      </c>
      <c r="AB107">
        <v>0</v>
      </c>
      <c r="AC107">
        <v>2</v>
      </c>
      <c r="AD107">
        <v>4.41</v>
      </c>
      <c r="AI107">
        <v>0</v>
      </c>
      <c r="AJ107">
        <v>0</v>
      </c>
      <c r="AK107" t="s">
        <v>7849</v>
      </c>
      <c r="AL107" t="s">
        <v>7849</v>
      </c>
      <c r="AM107" t="s">
        <v>6856</v>
      </c>
    </row>
    <row r="108" spans="1:39">
      <c r="A108" t="s">
        <v>6949</v>
      </c>
      <c r="B108" t="s">
        <v>7264</v>
      </c>
      <c r="C108" t="s">
        <v>4967</v>
      </c>
      <c r="D108">
        <v>93.45</v>
      </c>
      <c r="E108" t="s">
        <v>7266</v>
      </c>
      <c r="K108" t="s">
        <v>5283</v>
      </c>
      <c r="L108" t="s">
        <v>5284</v>
      </c>
      <c r="M108" t="s">
        <v>7291</v>
      </c>
      <c r="N108">
        <v>9</v>
      </c>
      <c r="O108" t="s">
        <v>7352</v>
      </c>
      <c r="P108" t="s">
        <v>7500</v>
      </c>
      <c r="Q108">
        <v>5</v>
      </c>
      <c r="R108">
        <v>0</v>
      </c>
      <c r="S108">
        <v>4.09</v>
      </c>
      <c r="T108">
        <v>4.09</v>
      </c>
      <c r="U108">
        <v>328.36</v>
      </c>
      <c r="V108">
        <v>65.73999999999999</v>
      </c>
      <c r="W108">
        <v>3.38</v>
      </c>
      <c r="Y108">
        <v>0</v>
      </c>
      <c r="Z108">
        <v>2</v>
      </c>
      <c r="AA108" t="s">
        <v>5529</v>
      </c>
      <c r="AB108">
        <v>0</v>
      </c>
      <c r="AC108">
        <v>2</v>
      </c>
      <c r="AD108">
        <v>4.455</v>
      </c>
      <c r="AE108" t="s">
        <v>7821</v>
      </c>
      <c r="AI108">
        <v>0</v>
      </c>
      <c r="AJ108">
        <v>0</v>
      </c>
      <c r="AK108" t="s">
        <v>7849</v>
      </c>
      <c r="AL108" t="s">
        <v>7849</v>
      </c>
      <c r="AM108" t="s">
        <v>6856</v>
      </c>
    </row>
    <row r="109" spans="1:39">
      <c r="A109" t="s">
        <v>6950</v>
      </c>
      <c r="B109" t="s">
        <v>7264</v>
      </c>
      <c r="C109" t="s">
        <v>4967</v>
      </c>
      <c r="D109">
        <v>93.3</v>
      </c>
      <c r="E109" t="s">
        <v>7266</v>
      </c>
      <c r="G109" t="s">
        <v>7267</v>
      </c>
      <c r="H109" t="s">
        <v>4969</v>
      </c>
      <c r="K109" t="s">
        <v>5283</v>
      </c>
      <c r="L109" t="s">
        <v>5284</v>
      </c>
      <c r="M109" t="s">
        <v>7298</v>
      </c>
      <c r="N109">
        <v>9</v>
      </c>
      <c r="O109" t="s">
        <v>7359</v>
      </c>
      <c r="P109" t="s">
        <v>7501</v>
      </c>
      <c r="Q109">
        <v>8</v>
      </c>
      <c r="R109">
        <v>2</v>
      </c>
      <c r="S109">
        <v>1.47</v>
      </c>
      <c r="T109">
        <v>4.36</v>
      </c>
      <c r="U109">
        <v>499.5</v>
      </c>
      <c r="V109">
        <v>129.29</v>
      </c>
      <c r="W109">
        <v>4.73</v>
      </c>
      <c r="X109">
        <v>4.47</v>
      </c>
      <c r="Y109">
        <v>1.06</v>
      </c>
      <c r="Z109">
        <v>5</v>
      </c>
      <c r="AA109" t="s">
        <v>5529</v>
      </c>
      <c r="AB109">
        <v>0</v>
      </c>
      <c r="AC109">
        <v>8</v>
      </c>
      <c r="AD109">
        <v>2.823571428571428</v>
      </c>
      <c r="AF109" t="s">
        <v>5534</v>
      </c>
      <c r="AI109">
        <v>0</v>
      </c>
      <c r="AJ109">
        <v>0</v>
      </c>
      <c r="AK109" t="s">
        <v>7855</v>
      </c>
      <c r="AL109" t="s">
        <v>7855</v>
      </c>
      <c r="AM109" t="s">
        <v>6856</v>
      </c>
    </row>
    <row r="110" spans="1:39">
      <c r="A110" t="s">
        <v>6951</v>
      </c>
      <c r="B110" t="s">
        <v>7264</v>
      </c>
      <c r="C110" t="s">
        <v>4967</v>
      </c>
      <c r="D110">
        <v>93</v>
      </c>
      <c r="E110" t="s">
        <v>7266</v>
      </c>
      <c r="G110" t="s">
        <v>7267</v>
      </c>
      <c r="H110" t="s">
        <v>4969</v>
      </c>
      <c r="K110" t="s">
        <v>5283</v>
      </c>
      <c r="M110" t="s">
        <v>7302</v>
      </c>
      <c r="N110">
        <v>8</v>
      </c>
      <c r="O110" t="s">
        <v>7363</v>
      </c>
      <c r="P110" t="s">
        <v>7502</v>
      </c>
      <c r="Q110">
        <v>8</v>
      </c>
      <c r="R110">
        <v>6</v>
      </c>
      <c r="S110">
        <v>-1.42</v>
      </c>
      <c r="T110">
        <v>3.33</v>
      </c>
      <c r="U110">
        <v>670.76</v>
      </c>
      <c r="V110">
        <v>209.46</v>
      </c>
      <c r="W110">
        <v>2.58</v>
      </c>
      <c r="X110">
        <v>1.66</v>
      </c>
      <c r="Y110">
        <v>0</v>
      </c>
      <c r="Z110">
        <v>2</v>
      </c>
      <c r="AA110" t="s">
        <v>5529</v>
      </c>
      <c r="AB110">
        <v>2</v>
      </c>
      <c r="AC110">
        <v>19</v>
      </c>
      <c r="AD110">
        <v>2.835</v>
      </c>
      <c r="AF110" t="s">
        <v>5534</v>
      </c>
      <c r="AI110">
        <v>0</v>
      </c>
      <c r="AJ110">
        <v>0</v>
      </c>
      <c r="AK110" t="s">
        <v>5568</v>
      </c>
      <c r="AL110" t="s">
        <v>5568</v>
      </c>
      <c r="AM110" t="s">
        <v>6856</v>
      </c>
    </row>
    <row r="111" spans="1:39">
      <c r="A111" t="s">
        <v>6952</v>
      </c>
      <c r="B111" t="s">
        <v>7264</v>
      </c>
      <c r="C111" t="s">
        <v>4967</v>
      </c>
      <c r="D111">
        <v>93</v>
      </c>
      <c r="E111" t="s">
        <v>7266</v>
      </c>
      <c r="G111" t="s">
        <v>7267</v>
      </c>
      <c r="H111" t="s">
        <v>4969</v>
      </c>
      <c r="K111" t="s">
        <v>5283</v>
      </c>
      <c r="L111" t="s">
        <v>5284</v>
      </c>
      <c r="M111" t="s">
        <v>7294</v>
      </c>
      <c r="N111">
        <v>9</v>
      </c>
      <c r="O111" t="s">
        <v>7355</v>
      </c>
      <c r="P111" t="s">
        <v>7503</v>
      </c>
      <c r="Q111">
        <v>7</v>
      </c>
      <c r="R111">
        <v>6</v>
      </c>
      <c r="S111">
        <v>-4.14</v>
      </c>
      <c r="T111">
        <v>1.6</v>
      </c>
      <c r="U111">
        <v>599.64</v>
      </c>
      <c r="V111">
        <v>208.43</v>
      </c>
      <c r="W111">
        <v>1.77</v>
      </c>
      <c r="X111">
        <v>3.05</v>
      </c>
      <c r="Y111">
        <v>0</v>
      </c>
      <c r="Z111">
        <v>2</v>
      </c>
      <c r="AA111" t="s">
        <v>5529</v>
      </c>
      <c r="AB111">
        <v>2</v>
      </c>
      <c r="AC111">
        <v>19</v>
      </c>
      <c r="AD111">
        <v>3</v>
      </c>
      <c r="AF111" t="s">
        <v>5534</v>
      </c>
      <c r="AI111">
        <v>0</v>
      </c>
      <c r="AJ111">
        <v>0</v>
      </c>
      <c r="AK111" t="s">
        <v>7852</v>
      </c>
      <c r="AL111" t="s">
        <v>7852</v>
      </c>
      <c r="AM111" t="s">
        <v>6856</v>
      </c>
    </row>
    <row r="112" spans="1:39">
      <c r="A112" t="s">
        <v>6953</v>
      </c>
      <c r="B112" t="s">
        <v>7264</v>
      </c>
      <c r="C112" t="s">
        <v>4967</v>
      </c>
      <c r="D112">
        <v>92.88</v>
      </c>
      <c r="E112" t="s">
        <v>7266</v>
      </c>
      <c r="K112" t="s">
        <v>5283</v>
      </c>
      <c r="L112" t="s">
        <v>5284</v>
      </c>
      <c r="M112" t="s">
        <v>7305</v>
      </c>
      <c r="N112">
        <v>9</v>
      </c>
      <c r="O112" t="s">
        <v>7366</v>
      </c>
      <c r="P112" t="s">
        <v>7504</v>
      </c>
      <c r="Q112">
        <v>10</v>
      </c>
      <c r="R112">
        <v>1</v>
      </c>
      <c r="S112">
        <v>3.49</v>
      </c>
      <c r="T112">
        <v>3.5</v>
      </c>
      <c r="U112">
        <v>493.46</v>
      </c>
      <c r="V112">
        <v>159.62</v>
      </c>
      <c r="W112">
        <v>5.07</v>
      </c>
      <c r="X112">
        <v>7.93</v>
      </c>
      <c r="Y112">
        <v>0</v>
      </c>
      <c r="Z112">
        <v>4</v>
      </c>
      <c r="AA112" t="s">
        <v>5529</v>
      </c>
      <c r="AB112">
        <v>1</v>
      </c>
      <c r="AC112">
        <v>8</v>
      </c>
      <c r="AD112">
        <v>2.885047619047619</v>
      </c>
      <c r="AF112" t="s">
        <v>6792</v>
      </c>
      <c r="AI112">
        <v>0</v>
      </c>
      <c r="AJ112">
        <v>0</v>
      </c>
      <c r="AK112" t="s">
        <v>7859</v>
      </c>
      <c r="AL112" t="s">
        <v>7859</v>
      </c>
      <c r="AM112" t="s">
        <v>6856</v>
      </c>
    </row>
    <row r="113" spans="1:39">
      <c r="A113" t="s">
        <v>6954</v>
      </c>
      <c r="B113" t="s">
        <v>7264</v>
      </c>
      <c r="C113" t="s">
        <v>4967</v>
      </c>
      <c r="D113">
        <v>92.59999999999999</v>
      </c>
      <c r="E113" t="s">
        <v>7266</v>
      </c>
      <c r="G113" t="s">
        <v>7267</v>
      </c>
      <c r="H113" t="s">
        <v>4969</v>
      </c>
      <c r="K113" t="s">
        <v>5283</v>
      </c>
      <c r="M113" t="s">
        <v>7287</v>
      </c>
      <c r="N113">
        <v>8</v>
      </c>
      <c r="O113" t="s">
        <v>7348</v>
      </c>
      <c r="P113" t="s">
        <v>7505</v>
      </c>
      <c r="Q113">
        <v>5</v>
      </c>
      <c r="R113">
        <v>2</v>
      </c>
      <c r="S113">
        <v>2.8</v>
      </c>
      <c r="T113">
        <v>5.7</v>
      </c>
      <c r="U113">
        <v>437.52</v>
      </c>
      <c r="V113">
        <v>92.7</v>
      </c>
      <c r="W113">
        <v>5.18</v>
      </c>
      <c r="X113">
        <v>4.41</v>
      </c>
      <c r="Y113">
        <v>0</v>
      </c>
      <c r="Z113">
        <v>3</v>
      </c>
      <c r="AA113" t="s">
        <v>5529</v>
      </c>
      <c r="AB113">
        <v>1</v>
      </c>
      <c r="AC113">
        <v>5</v>
      </c>
      <c r="AD113">
        <v>3.456285714285714</v>
      </c>
      <c r="AF113" t="s">
        <v>5534</v>
      </c>
      <c r="AI113">
        <v>0</v>
      </c>
      <c r="AJ113">
        <v>0</v>
      </c>
      <c r="AK113" t="s">
        <v>5542</v>
      </c>
      <c r="AL113" t="s">
        <v>5542</v>
      </c>
      <c r="AM113" t="s">
        <v>6856</v>
      </c>
    </row>
    <row r="114" spans="1:39">
      <c r="A114" t="s">
        <v>6955</v>
      </c>
      <c r="B114" t="s">
        <v>7264</v>
      </c>
      <c r="C114" t="s">
        <v>4967</v>
      </c>
      <c r="D114">
        <v>92.31999999999999</v>
      </c>
      <c r="E114" t="s">
        <v>7266</v>
      </c>
      <c r="K114" t="s">
        <v>5283</v>
      </c>
      <c r="L114" t="s">
        <v>5284</v>
      </c>
      <c r="M114" t="s">
        <v>7291</v>
      </c>
      <c r="N114">
        <v>9</v>
      </c>
      <c r="O114" t="s">
        <v>7352</v>
      </c>
      <c r="P114" t="s">
        <v>7506</v>
      </c>
      <c r="Q114">
        <v>5</v>
      </c>
      <c r="R114">
        <v>2</v>
      </c>
      <c r="S114">
        <v>1.24</v>
      </c>
      <c r="T114">
        <v>1.24</v>
      </c>
      <c r="U114">
        <v>262.26</v>
      </c>
      <c r="V114">
        <v>79.90000000000001</v>
      </c>
      <c r="W114">
        <v>1.36</v>
      </c>
      <c r="X114">
        <v>13.2</v>
      </c>
      <c r="Y114">
        <v>0</v>
      </c>
      <c r="Z114">
        <v>2</v>
      </c>
      <c r="AA114" t="s">
        <v>5529</v>
      </c>
      <c r="AB114">
        <v>0</v>
      </c>
      <c r="AC114">
        <v>0</v>
      </c>
      <c r="AD114">
        <v>5.5</v>
      </c>
      <c r="AF114" t="s">
        <v>6792</v>
      </c>
      <c r="AI114">
        <v>0</v>
      </c>
      <c r="AJ114">
        <v>0</v>
      </c>
      <c r="AK114" t="s">
        <v>7849</v>
      </c>
      <c r="AL114" t="s">
        <v>7849</v>
      </c>
      <c r="AM114" t="s">
        <v>6856</v>
      </c>
    </row>
    <row r="115" spans="1:39">
      <c r="A115" t="s">
        <v>6885</v>
      </c>
      <c r="B115" t="s">
        <v>7264</v>
      </c>
      <c r="C115" t="s">
        <v>4967</v>
      </c>
      <c r="D115">
        <v>92.3</v>
      </c>
      <c r="E115" t="s">
        <v>7266</v>
      </c>
      <c r="G115" t="s">
        <v>7268</v>
      </c>
      <c r="H115" t="s">
        <v>4969</v>
      </c>
      <c r="K115" t="s">
        <v>5283</v>
      </c>
      <c r="M115" t="s">
        <v>7304</v>
      </c>
      <c r="N115">
        <v>8</v>
      </c>
      <c r="O115" t="s">
        <v>7365</v>
      </c>
      <c r="P115" t="s">
        <v>7436</v>
      </c>
      <c r="Q115">
        <v>6</v>
      </c>
      <c r="R115">
        <v>2</v>
      </c>
      <c r="S115">
        <v>1.35</v>
      </c>
      <c r="T115">
        <v>4.46</v>
      </c>
      <c r="U115">
        <v>501.56</v>
      </c>
      <c r="V115">
        <v>101.93</v>
      </c>
      <c r="W115">
        <v>6.22</v>
      </c>
      <c r="X115">
        <v>3.38</v>
      </c>
      <c r="Y115">
        <v>0</v>
      </c>
      <c r="Z115">
        <v>4</v>
      </c>
      <c r="AA115" t="s">
        <v>5529</v>
      </c>
      <c r="AB115">
        <v>2</v>
      </c>
      <c r="AC115">
        <v>8</v>
      </c>
      <c r="AD115">
        <v>3.372333333333333</v>
      </c>
      <c r="AF115" t="s">
        <v>5534</v>
      </c>
      <c r="AI115">
        <v>0</v>
      </c>
      <c r="AJ115">
        <v>0</v>
      </c>
      <c r="AK115" t="s">
        <v>5542</v>
      </c>
      <c r="AL115" t="s">
        <v>5542</v>
      </c>
      <c r="AM115" t="s">
        <v>6856</v>
      </c>
    </row>
    <row r="116" spans="1:39">
      <c r="A116" t="s">
        <v>6956</v>
      </c>
      <c r="B116" t="s">
        <v>7264</v>
      </c>
      <c r="C116" t="s">
        <v>4967</v>
      </c>
      <c r="D116">
        <v>92.26000000000001</v>
      </c>
      <c r="E116" t="s">
        <v>7266</v>
      </c>
      <c r="K116" t="s">
        <v>5283</v>
      </c>
      <c r="L116" t="s">
        <v>5284</v>
      </c>
      <c r="M116" t="s">
        <v>7282</v>
      </c>
      <c r="N116">
        <v>9</v>
      </c>
      <c r="O116" t="s">
        <v>7343</v>
      </c>
      <c r="P116" t="s">
        <v>7507</v>
      </c>
      <c r="Q116">
        <v>4</v>
      </c>
      <c r="R116">
        <v>4</v>
      </c>
      <c r="S116">
        <v>4.18</v>
      </c>
      <c r="T116">
        <v>5.34</v>
      </c>
      <c r="U116">
        <v>626.71</v>
      </c>
      <c r="V116">
        <v>80.92</v>
      </c>
      <c r="W116">
        <v>5.91</v>
      </c>
      <c r="X116">
        <v>6.61</v>
      </c>
      <c r="Y116">
        <v>0</v>
      </c>
      <c r="Z116">
        <v>2</v>
      </c>
      <c r="AA116" t="s">
        <v>5529</v>
      </c>
      <c r="AB116">
        <v>2</v>
      </c>
      <c r="AC116">
        <v>2</v>
      </c>
      <c r="AD116">
        <v>2</v>
      </c>
      <c r="AF116" t="s">
        <v>6792</v>
      </c>
      <c r="AI116">
        <v>0</v>
      </c>
      <c r="AJ116">
        <v>0</v>
      </c>
      <c r="AK116" t="s">
        <v>6839</v>
      </c>
      <c r="AL116" t="s">
        <v>6839</v>
      </c>
      <c r="AM116" t="s">
        <v>6856</v>
      </c>
    </row>
    <row r="117" spans="1:39">
      <c r="A117" t="s">
        <v>6957</v>
      </c>
      <c r="B117" t="s">
        <v>7264</v>
      </c>
      <c r="C117" t="s">
        <v>4967</v>
      </c>
      <c r="D117">
        <v>92.2</v>
      </c>
      <c r="E117" t="s">
        <v>7266</v>
      </c>
      <c r="G117" t="s">
        <v>7267</v>
      </c>
      <c r="H117" t="s">
        <v>4969</v>
      </c>
      <c r="K117" t="s">
        <v>5283</v>
      </c>
      <c r="M117" t="s">
        <v>7307</v>
      </c>
      <c r="N117">
        <v>8</v>
      </c>
      <c r="O117" t="s">
        <v>7368</v>
      </c>
      <c r="P117" t="s">
        <v>7508</v>
      </c>
      <c r="Q117">
        <v>7</v>
      </c>
      <c r="R117">
        <v>0</v>
      </c>
      <c r="S117">
        <v>0.71</v>
      </c>
      <c r="T117">
        <v>0.74</v>
      </c>
      <c r="U117">
        <v>387.43</v>
      </c>
      <c r="V117">
        <v>78.20999999999999</v>
      </c>
      <c r="W117">
        <v>2.03</v>
      </c>
      <c r="Y117">
        <v>6.14</v>
      </c>
      <c r="Z117">
        <v>2</v>
      </c>
      <c r="AA117" t="s">
        <v>5529</v>
      </c>
      <c r="AB117">
        <v>0</v>
      </c>
      <c r="AC117">
        <v>5</v>
      </c>
      <c r="AD117">
        <v>5.804071428571429</v>
      </c>
      <c r="AF117" t="s">
        <v>6792</v>
      </c>
      <c r="AI117">
        <v>0</v>
      </c>
      <c r="AJ117">
        <v>0</v>
      </c>
      <c r="AK117" t="s">
        <v>7861</v>
      </c>
      <c r="AL117" t="s">
        <v>7861</v>
      </c>
      <c r="AM117" t="s">
        <v>6856</v>
      </c>
    </row>
    <row r="118" spans="1:39">
      <c r="A118" t="s">
        <v>6053</v>
      </c>
      <c r="B118" t="s">
        <v>7264</v>
      </c>
      <c r="C118" t="s">
        <v>4967</v>
      </c>
      <c r="D118">
        <v>92.09999999999999</v>
      </c>
      <c r="E118" t="s">
        <v>7266</v>
      </c>
      <c r="K118" t="s">
        <v>5283</v>
      </c>
      <c r="M118" t="s">
        <v>7290</v>
      </c>
      <c r="N118">
        <v>8</v>
      </c>
      <c r="O118" t="s">
        <v>7351</v>
      </c>
      <c r="P118" t="s">
        <v>6726</v>
      </c>
      <c r="Q118">
        <v>11</v>
      </c>
      <c r="R118">
        <v>2</v>
      </c>
      <c r="S118">
        <v>6.71</v>
      </c>
      <c r="T118">
        <v>9.81</v>
      </c>
      <c r="U118">
        <v>809.8200000000001</v>
      </c>
      <c r="V118">
        <v>172.99</v>
      </c>
      <c r="W118">
        <v>7.1</v>
      </c>
      <c r="X118">
        <v>3.49</v>
      </c>
      <c r="Y118">
        <v>0</v>
      </c>
      <c r="Z118">
        <v>6</v>
      </c>
      <c r="AA118" t="s">
        <v>5529</v>
      </c>
      <c r="AB118">
        <v>3</v>
      </c>
      <c r="AC118">
        <v>13</v>
      </c>
      <c r="AD118">
        <v>1.5</v>
      </c>
      <c r="AF118" t="s">
        <v>5534</v>
      </c>
      <c r="AI118">
        <v>0</v>
      </c>
      <c r="AJ118">
        <v>0</v>
      </c>
      <c r="AK118" t="s">
        <v>6847</v>
      </c>
      <c r="AL118" t="s">
        <v>6847</v>
      </c>
      <c r="AM118" t="s">
        <v>6856</v>
      </c>
    </row>
    <row r="119" spans="1:39">
      <c r="A119" t="s">
        <v>6958</v>
      </c>
      <c r="B119" t="s">
        <v>7264</v>
      </c>
      <c r="C119" t="s">
        <v>4967</v>
      </c>
      <c r="D119">
        <v>92.09999999999999</v>
      </c>
      <c r="E119" t="s">
        <v>7266</v>
      </c>
      <c r="G119" t="s">
        <v>7272</v>
      </c>
      <c r="H119" t="s">
        <v>4969</v>
      </c>
      <c r="K119" t="s">
        <v>5283</v>
      </c>
      <c r="L119" t="s">
        <v>5284</v>
      </c>
      <c r="M119" t="s">
        <v>7308</v>
      </c>
      <c r="N119">
        <v>9</v>
      </c>
      <c r="O119" t="s">
        <v>7369</v>
      </c>
      <c r="P119" t="s">
        <v>7509</v>
      </c>
      <c r="Q119">
        <v>4</v>
      </c>
      <c r="R119">
        <v>0</v>
      </c>
      <c r="S119">
        <v>5.49</v>
      </c>
      <c r="T119">
        <v>5.49</v>
      </c>
      <c r="U119">
        <v>264.28</v>
      </c>
      <c r="V119">
        <v>43.48</v>
      </c>
      <c r="W119">
        <v>2</v>
      </c>
      <c r="Y119">
        <v>0.24</v>
      </c>
      <c r="Z119">
        <v>2</v>
      </c>
      <c r="AA119" t="s">
        <v>5529</v>
      </c>
      <c r="AB119">
        <v>0</v>
      </c>
      <c r="AC119">
        <v>0</v>
      </c>
      <c r="AD119">
        <v>4</v>
      </c>
      <c r="AF119" t="s">
        <v>6792</v>
      </c>
      <c r="AI119">
        <v>0</v>
      </c>
      <c r="AJ119">
        <v>0</v>
      </c>
      <c r="AK119" t="s">
        <v>7860</v>
      </c>
      <c r="AL119" t="s">
        <v>7860</v>
      </c>
      <c r="AM119" t="s">
        <v>6856</v>
      </c>
    </row>
    <row r="120" spans="1:39">
      <c r="A120" t="s">
        <v>6959</v>
      </c>
      <c r="B120" t="s">
        <v>7264</v>
      </c>
      <c r="C120" t="s">
        <v>4967</v>
      </c>
      <c r="D120">
        <v>92</v>
      </c>
      <c r="E120" t="s">
        <v>7266</v>
      </c>
      <c r="G120" t="s">
        <v>7267</v>
      </c>
      <c r="H120" t="s">
        <v>4969</v>
      </c>
      <c r="K120" t="s">
        <v>5283</v>
      </c>
      <c r="M120" t="s">
        <v>7302</v>
      </c>
      <c r="N120">
        <v>8</v>
      </c>
      <c r="O120" t="s">
        <v>7363</v>
      </c>
      <c r="P120" t="s">
        <v>7510</v>
      </c>
      <c r="Q120">
        <v>7</v>
      </c>
      <c r="R120">
        <v>5</v>
      </c>
      <c r="S120">
        <v>0</v>
      </c>
      <c r="T120">
        <v>3.5</v>
      </c>
      <c r="U120">
        <v>626.75</v>
      </c>
      <c r="V120">
        <v>174.37</v>
      </c>
      <c r="W120">
        <v>2.4</v>
      </c>
      <c r="X120">
        <v>1.66</v>
      </c>
      <c r="Y120">
        <v>9.779999999999999</v>
      </c>
      <c r="Z120">
        <v>2</v>
      </c>
      <c r="AA120" t="s">
        <v>5529</v>
      </c>
      <c r="AB120">
        <v>1</v>
      </c>
      <c r="AC120">
        <v>21</v>
      </c>
      <c r="AD120">
        <v>1.86</v>
      </c>
      <c r="AF120" t="s">
        <v>5535</v>
      </c>
      <c r="AI120">
        <v>0</v>
      </c>
      <c r="AJ120">
        <v>0</v>
      </c>
      <c r="AK120" t="s">
        <v>5568</v>
      </c>
      <c r="AL120" t="s">
        <v>5568</v>
      </c>
      <c r="AM120" t="s">
        <v>6856</v>
      </c>
    </row>
    <row r="121" spans="1:39">
      <c r="A121" t="s">
        <v>6960</v>
      </c>
      <c r="B121" t="s">
        <v>7264</v>
      </c>
      <c r="C121" t="s">
        <v>4967</v>
      </c>
      <c r="D121">
        <v>91.92</v>
      </c>
      <c r="E121" t="s">
        <v>7266</v>
      </c>
      <c r="K121" t="s">
        <v>5283</v>
      </c>
      <c r="L121" t="s">
        <v>5284</v>
      </c>
      <c r="M121" t="s">
        <v>7291</v>
      </c>
      <c r="N121">
        <v>9</v>
      </c>
      <c r="O121" t="s">
        <v>7352</v>
      </c>
      <c r="P121" t="s">
        <v>7511</v>
      </c>
      <c r="Q121">
        <v>6</v>
      </c>
      <c r="R121">
        <v>2</v>
      </c>
      <c r="S121">
        <v>4.19</v>
      </c>
      <c r="T121">
        <v>4.19</v>
      </c>
      <c r="U121">
        <v>398.46</v>
      </c>
      <c r="V121">
        <v>85.22</v>
      </c>
      <c r="W121">
        <v>3.91</v>
      </c>
      <c r="X121">
        <v>9.609999999999999</v>
      </c>
      <c r="Y121">
        <v>0</v>
      </c>
      <c r="Z121">
        <v>2</v>
      </c>
      <c r="AA121" t="s">
        <v>5529</v>
      </c>
      <c r="AB121">
        <v>0</v>
      </c>
      <c r="AC121">
        <v>7</v>
      </c>
      <c r="AD121">
        <v>3.630285714285714</v>
      </c>
      <c r="AF121" t="s">
        <v>6792</v>
      </c>
      <c r="AI121">
        <v>0</v>
      </c>
      <c r="AJ121">
        <v>0</v>
      </c>
      <c r="AK121" t="s">
        <v>7849</v>
      </c>
      <c r="AL121" t="s">
        <v>7849</v>
      </c>
      <c r="AM121" t="s">
        <v>6856</v>
      </c>
    </row>
    <row r="122" spans="1:39">
      <c r="A122" t="s">
        <v>6878</v>
      </c>
      <c r="B122" t="s">
        <v>7264</v>
      </c>
      <c r="C122" t="s">
        <v>4967</v>
      </c>
      <c r="D122">
        <v>91.8</v>
      </c>
      <c r="E122" t="s">
        <v>7266</v>
      </c>
      <c r="G122" t="s">
        <v>7268</v>
      </c>
      <c r="H122" t="s">
        <v>4969</v>
      </c>
      <c r="K122" t="s">
        <v>5283</v>
      </c>
      <c r="M122" t="s">
        <v>7304</v>
      </c>
      <c r="N122">
        <v>8</v>
      </c>
      <c r="O122" t="s">
        <v>7365</v>
      </c>
      <c r="P122" t="s">
        <v>7429</v>
      </c>
      <c r="Q122">
        <v>5</v>
      </c>
      <c r="R122">
        <v>2</v>
      </c>
      <c r="S122">
        <v>1.89</v>
      </c>
      <c r="T122">
        <v>5</v>
      </c>
      <c r="U122">
        <v>485.56</v>
      </c>
      <c r="V122">
        <v>92.7</v>
      </c>
      <c r="W122">
        <v>6.6</v>
      </c>
      <c r="X122">
        <v>3.39</v>
      </c>
      <c r="Y122">
        <v>0</v>
      </c>
      <c r="Z122">
        <v>4</v>
      </c>
      <c r="AA122" t="s">
        <v>5529</v>
      </c>
      <c r="AB122">
        <v>1</v>
      </c>
      <c r="AC122">
        <v>7</v>
      </c>
      <c r="AD122">
        <v>3.513142857142857</v>
      </c>
      <c r="AF122" t="s">
        <v>5534</v>
      </c>
      <c r="AI122">
        <v>0</v>
      </c>
      <c r="AJ122">
        <v>0</v>
      </c>
      <c r="AK122" t="s">
        <v>5542</v>
      </c>
      <c r="AL122" t="s">
        <v>5542</v>
      </c>
      <c r="AM122" t="s">
        <v>6856</v>
      </c>
    </row>
    <row r="123" spans="1:39">
      <c r="A123" t="s">
        <v>6961</v>
      </c>
      <c r="B123" t="s">
        <v>7264</v>
      </c>
      <c r="C123" t="s">
        <v>4967</v>
      </c>
      <c r="D123">
        <v>91.59999999999999</v>
      </c>
      <c r="E123" t="s">
        <v>7266</v>
      </c>
      <c r="G123" t="s">
        <v>7267</v>
      </c>
      <c r="H123" t="s">
        <v>4969</v>
      </c>
      <c r="K123" t="s">
        <v>5283</v>
      </c>
      <c r="L123" t="s">
        <v>5284</v>
      </c>
      <c r="M123" t="s">
        <v>7309</v>
      </c>
      <c r="N123">
        <v>9</v>
      </c>
      <c r="O123" t="s">
        <v>7370</v>
      </c>
      <c r="P123" t="s">
        <v>7512</v>
      </c>
      <c r="Q123">
        <v>6</v>
      </c>
      <c r="R123">
        <v>0</v>
      </c>
      <c r="S123">
        <v>2.08</v>
      </c>
      <c r="T123">
        <v>2.08</v>
      </c>
      <c r="U123">
        <v>339.35</v>
      </c>
      <c r="V123">
        <v>74.19</v>
      </c>
      <c r="W123">
        <v>3.4</v>
      </c>
      <c r="Y123">
        <v>0</v>
      </c>
      <c r="Z123">
        <v>2</v>
      </c>
      <c r="AA123" t="s">
        <v>5529</v>
      </c>
      <c r="AB123">
        <v>0</v>
      </c>
      <c r="AC123">
        <v>4</v>
      </c>
      <c r="AD123">
        <v>5.96</v>
      </c>
      <c r="AI123">
        <v>0</v>
      </c>
      <c r="AJ123">
        <v>0</v>
      </c>
      <c r="AK123" t="s">
        <v>7862</v>
      </c>
      <c r="AL123" t="s">
        <v>7862</v>
      </c>
      <c r="AM123" t="s">
        <v>6856</v>
      </c>
    </row>
    <row r="124" spans="1:39">
      <c r="A124" t="s">
        <v>6962</v>
      </c>
      <c r="B124" t="s">
        <v>7264</v>
      </c>
      <c r="C124" t="s">
        <v>4967</v>
      </c>
      <c r="D124">
        <v>91.5</v>
      </c>
      <c r="E124" t="s">
        <v>7266</v>
      </c>
      <c r="G124" t="s">
        <v>7267</v>
      </c>
      <c r="H124" t="s">
        <v>4969</v>
      </c>
      <c r="K124" t="s">
        <v>5283</v>
      </c>
      <c r="L124" t="s">
        <v>5284</v>
      </c>
      <c r="M124" t="s">
        <v>7298</v>
      </c>
      <c r="N124">
        <v>9</v>
      </c>
      <c r="O124" t="s">
        <v>7359</v>
      </c>
      <c r="P124" t="s">
        <v>7513</v>
      </c>
      <c r="Q124">
        <v>5</v>
      </c>
      <c r="R124">
        <v>2</v>
      </c>
      <c r="S124">
        <v>2.05</v>
      </c>
      <c r="T124">
        <v>4.94</v>
      </c>
      <c r="U124">
        <v>481.89</v>
      </c>
      <c r="V124">
        <v>98.20999999999999</v>
      </c>
      <c r="W124">
        <v>5.29</v>
      </c>
      <c r="X124">
        <v>4.47</v>
      </c>
      <c r="Y124">
        <v>1.05</v>
      </c>
      <c r="Z124">
        <v>4</v>
      </c>
      <c r="AA124" t="s">
        <v>5529</v>
      </c>
      <c r="AB124">
        <v>1</v>
      </c>
      <c r="AC124">
        <v>7</v>
      </c>
      <c r="AD124">
        <v>3.360690476190476</v>
      </c>
      <c r="AF124" t="s">
        <v>5534</v>
      </c>
      <c r="AI124">
        <v>0</v>
      </c>
      <c r="AJ124">
        <v>0</v>
      </c>
      <c r="AK124" t="s">
        <v>7855</v>
      </c>
      <c r="AL124" t="s">
        <v>7855</v>
      </c>
      <c r="AM124" t="s">
        <v>6856</v>
      </c>
    </row>
    <row r="125" spans="1:39">
      <c r="A125" t="s">
        <v>6963</v>
      </c>
      <c r="B125" t="s">
        <v>7264</v>
      </c>
      <c r="C125" t="s">
        <v>4967</v>
      </c>
      <c r="D125">
        <v>91.40000000000001</v>
      </c>
      <c r="E125" t="s">
        <v>7266</v>
      </c>
      <c r="G125" t="s">
        <v>7272</v>
      </c>
      <c r="H125" t="s">
        <v>4969</v>
      </c>
      <c r="K125" t="s">
        <v>5283</v>
      </c>
      <c r="L125" t="s">
        <v>5284</v>
      </c>
      <c r="M125" t="s">
        <v>7308</v>
      </c>
      <c r="N125">
        <v>9</v>
      </c>
      <c r="O125" t="s">
        <v>7369</v>
      </c>
      <c r="P125" t="s">
        <v>7514</v>
      </c>
      <c r="Q125">
        <v>4</v>
      </c>
      <c r="R125">
        <v>0</v>
      </c>
      <c r="S125">
        <v>5.07</v>
      </c>
      <c r="T125">
        <v>5.07</v>
      </c>
      <c r="U125">
        <v>250.26</v>
      </c>
      <c r="V125">
        <v>43.48</v>
      </c>
      <c r="W125">
        <v>1.69</v>
      </c>
      <c r="Y125">
        <v>0.21</v>
      </c>
      <c r="Z125">
        <v>2</v>
      </c>
      <c r="AA125" t="s">
        <v>5529</v>
      </c>
      <c r="AB125">
        <v>0</v>
      </c>
      <c r="AC125">
        <v>0</v>
      </c>
      <c r="AD125">
        <v>4</v>
      </c>
      <c r="AF125" t="s">
        <v>6792</v>
      </c>
      <c r="AI125">
        <v>0</v>
      </c>
      <c r="AJ125">
        <v>0</v>
      </c>
      <c r="AK125" t="s">
        <v>7860</v>
      </c>
      <c r="AL125" t="s">
        <v>7860</v>
      </c>
      <c r="AM125" t="s">
        <v>6856</v>
      </c>
    </row>
    <row r="126" spans="1:39">
      <c r="A126" t="s">
        <v>6964</v>
      </c>
      <c r="B126" t="s">
        <v>7264</v>
      </c>
      <c r="C126" t="s">
        <v>4967</v>
      </c>
      <c r="D126">
        <v>91.31999999999999</v>
      </c>
      <c r="E126" t="s">
        <v>7266</v>
      </c>
      <c r="K126" t="s">
        <v>5283</v>
      </c>
      <c r="L126" t="s">
        <v>5284</v>
      </c>
      <c r="M126" t="s">
        <v>7282</v>
      </c>
      <c r="N126">
        <v>9</v>
      </c>
      <c r="O126" t="s">
        <v>7343</v>
      </c>
      <c r="P126" t="s">
        <v>7515</v>
      </c>
      <c r="Q126">
        <v>4</v>
      </c>
      <c r="R126">
        <v>4</v>
      </c>
      <c r="S126">
        <v>4.05</v>
      </c>
      <c r="T126">
        <v>4.48</v>
      </c>
      <c r="U126">
        <v>547.8200000000001</v>
      </c>
      <c r="V126">
        <v>80.92</v>
      </c>
      <c r="W126">
        <v>5.15</v>
      </c>
      <c r="X126">
        <v>7.72</v>
      </c>
      <c r="Y126">
        <v>0</v>
      </c>
      <c r="Z126">
        <v>2</v>
      </c>
      <c r="AA126" t="s">
        <v>5529</v>
      </c>
      <c r="AB126">
        <v>2</v>
      </c>
      <c r="AC126">
        <v>2</v>
      </c>
      <c r="AD126">
        <v>2.26</v>
      </c>
      <c r="AF126" t="s">
        <v>6792</v>
      </c>
      <c r="AI126">
        <v>0</v>
      </c>
      <c r="AJ126">
        <v>0</v>
      </c>
      <c r="AK126" t="s">
        <v>6839</v>
      </c>
      <c r="AL126" t="s">
        <v>6839</v>
      </c>
      <c r="AM126" t="s">
        <v>6856</v>
      </c>
    </row>
    <row r="127" spans="1:39">
      <c r="A127" t="s">
        <v>6965</v>
      </c>
      <c r="B127" t="s">
        <v>7264</v>
      </c>
      <c r="C127" t="s">
        <v>4967</v>
      </c>
      <c r="D127">
        <v>91.31</v>
      </c>
      <c r="E127" t="s">
        <v>7266</v>
      </c>
      <c r="K127" t="s">
        <v>5283</v>
      </c>
      <c r="L127" t="s">
        <v>5284</v>
      </c>
      <c r="M127" t="s">
        <v>7305</v>
      </c>
      <c r="N127">
        <v>9</v>
      </c>
      <c r="O127" t="s">
        <v>7366</v>
      </c>
      <c r="P127" t="s">
        <v>7516</v>
      </c>
      <c r="Q127">
        <v>10</v>
      </c>
      <c r="R127">
        <v>1</v>
      </c>
      <c r="S127">
        <v>3.45</v>
      </c>
      <c r="T127">
        <v>3.46</v>
      </c>
      <c r="U127">
        <v>493.46</v>
      </c>
      <c r="V127">
        <v>159.62</v>
      </c>
      <c r="W127">
        <v>5.07</v>
      </c>
      <c r="X127">
        <v>7.93</v>
      </c>
      <c r="Y127">
        <v>0</v>
      </c>
      <c r="Z127">
        <v>4</v>
      </c>
      <c r="AA127" t="s">
        <v>5529</v>
      </c>
      <c r="AB127">
        <v>1</v>
      </c>
      <c r="AC127">
        <v>8</v>
      </c>
      <c r="AD127">
        <v>2.925047619047619</v>
      </c>
      <c r="AF127" t="s">
        <v>6792</v>
      </c>
      <c r="AI127">
        <v>0</v>
      </c>
      <c r="AJ127">
        <v>0</v>
      </c>
      <c r="AK127" t="s">
        <v>7859</v>
      </c>
      <c r="AL127" t="s">
        <v>7859</v>
      </c>
      <c r="AM127" t="s">
        <v>6856</v>
      </c>
    </row>
    <row r="128" spans="1:39">
      <c r="A128" t="s">
        <v>6966</v>
      </c>
      <c r="B128" t="s">
        <v>7264</v>
      </c>
      <c r="C128" t="s">
        <v>4967</v>
      </c>
      <c r="D128">
        <v>91</v>
      </c>
      <c r="E128" t="s">
        <v>7266</v>
      </c>
      <c r="G128" t="s">
        <v>7272</v>
      </c>
      <c r="H128" t="s">
        <v>4969</v>
      </c>
      <c r="K128" t="s">
        <v>5283</v>
      </c>
      <c r="L128" t="s">
        <v>5284</v>
      </c>
      <c r="M128" t="s">
        <v>7308</v>
      </c>
      <c r="N128">
        <v>9</v>
      </c>
      <c r="O128" t="s">
        <v>7369</v>
      </c>
      <c r="P128" t="s">
        <v>7517</v>
      </c>
      <c r="Q128">
        <v>4</v>
      </c>
      <c r="R128">
        <v>0</v>
      </c>
      <c r="S128">
        <v>2.4</v>
      </c>
      <c r="T128">
        <v>2.4</v>
      </c>
      <c r="U128">
        <v>250.26</v>
      </c>
      <c r="V128">
        <v>43.6</v>
      </c>
      <c r="W128">
        <v>2.45</v>
      </c>
      <c r="Y128">
        <v>3.96</v>
      </c>
      <c r="Z128">
        <v>4</v>
      </c>
      <c r="AA128" t="s">
        <v>5529</v>
      </c>
      <c r="AB128">
        <v>0</v>
      </c>
      <c r="AC128">
        <v>1</v>
      </c>
      <c r="AD128">
        <v>5.8</v>
      </c>
      <c r="AE128" t="s">
        <v>7822</v>
      </c>
      <c r="AF128" t="s">
        <v>6792</v>
      </c>
      <c r="AI128">
        <v>0</v>
      </c>
      <c r="AJ128">
        <v>0</v>
      </c>
      <c r="AK128" t="s">
        <v>7860</v>
      </c>
      <c r="AL128" t="s">
        <v>7860</v>
      </c>
      <c r="AM128" t="s">
        <v>6856</v>
      </c>
    </row>
    <row r="129" spans="1:39">
      <c r="A129" t="s">
        <v>6967</v>
      </c>
      <c r="B129" t="s">
        <v>7264</v>
      </c>
      <c r="C129" t="s">
        <v>4967</v>
      </c>
      <c r="D129">
        <v>91</v>
      </c>
      <c r="E129" t="s">
        <v>7266</v>
      </c>
      <c r="G129" t="s">
        <v>7267</v>
      </c>
      <c r="H129" t="s">
        <v>4969</v>
      </c>
      <c r="K129" t="s">
        <v>5283</v>
      </c>
      <c r="L129" t="s">
        <v>5284</v>
      </c>
      <c r="M129" t="s">
        <v>7294</v>
      </c>
      <c r="N129">
        <v>9</v>
      </c>
      <c r="O129" t="s">
        <v>7355</v>
      </c>
      <c r="P129" t="s">
        <v>7518</v>
      </c>
      <c r="Q129">
        <v>7</v>
      </c>
      <c r="R129">
        <v>5</v>
      </c>
      <c r="S129">
        <v>0.14</v>
      </c>
      <c r="T129">
        <v>4.88</v>
      </c>
      <c r="U129">
        <v>599.6799999999999</v>
      </c>
      <c r="V129">
        <v>180.36</v>
      </c>
      <c r="W129">
        <v>3.07</v>
      </c>
      <c r="X129">
        <v>1.66</v>
      </c>
      <c r="Y129">
        <v>0</v>
      </c>
      <c r="Z129">
        <v>2</v>
      </c>
      <c r="AA129" t="s">
        <v>5529</v>
      </c>
      <c r="AB129">
        <v>1</v>
      </c>
      <c r="AC129">
        <v>16</v>
      </c>
      <c r="AD129">
        <v>2.06</v>
      </c>
      <c r="AF129" t="s">
        <v>5534</v>
      </c>
      <c r="AI129">
        <v>0</v>
      </c>
      <c r="AJ129">
        <v>0</v>
      </c>
      <c r="AK129" t="s">
        <v>7852</v>
      </c>
      <c r="AL129" t="s">
        <v>7852</v>
      </c>
      <c r="AM129" t="s">
        <v>6856</v>
      </c>
    </row>
    <row r="130" spans="1:39">
      <c r="A130" t="s">
        <v>6968</v>
      </c>
      <c r="B130" t="s">
        <v>7264</v>
      </c>
      <c r="C130" t="s">
        <v>4967</v>
      </c>
      <c r="D130">
        <v>91</v>
      </c>
      <c r="E130" t="s">
        <v>7266</v>
      </c>
      <c r="G130" t="s">
        <v>7267</v>
      </c>
      <c r="H130" t="s">
        <v>4969</v>
      </c>
      <c r="K130" t="s">
        <v>5283</v>
      </c>
      <c r="L130" t="s">
        <v>5284</v>
      </c>
      <c r="M130" t="s">
        <v>7306</v>
      </c>
      <c r="N130">
        <v>9</v>
      </c>
      <c r="O130" t="s">
        <v>7367</v>
      </c>
      <c r="P130" t="s">
        <v>7519</v>
      </c>
      <c r="Q130">
        <v>4</v>
      </c>
      <c r="R130">
        <v>0</v>
      </c>
      <c r="S130">
        <v>6</v>
      </c>
      <c r="T130">
        <v>6</v>
      </c>
      <c r="U130">
        <v>278.31</v>
      </c>
      <c r="V130">
        <v>43.48</v>
      </c>
      <c r="W130">
        <v>2.26</v>
      </c>
      <c r="Y130">
        <v>0.24</v>
      </c>
      <c r="Z130">
        <v>2</v>
      </c>
      <c r="AA130" t="s">
        <v>5529</v>
      </c>
      <c r="AB130">
        <v>0</v>
      </c>
      <c r="AC130">
        <v>1</v>
      </c>
      <c r="AD130">
        <v>4</v>
      </c>
      <c r="AF130" t="s">
        <v>6792</v>
      </c>
      <c r="AI130">
        <v>0</v>
      </c>
      <c r="AJ130">
        <v>0</v>
      </c>
      <c r="AK130" t="s">
        <v>7860</v>
      </c>
      <c r="AL130" t="s">
        <v>7860</v>
      </c>
      <c r="AM130" t="s">
        <v>6856</v>
      </c>
    </row>
    <row r="131" spans="1:39">
      <c r="A131" t="s">
        <v>5260</v>
      </c>
      <c r="B131" t="s">
        <v>7264</v>
      </c>
      <c r="C131" t="s">
        <v>4967</v>
      </c>
      <c r="D131">
        <v>91</v>
      </c>
      <c r="E131" t="s">
        <v>7266</v>
      </c>
      <c r="G131" t="s">
        <v>7268</v>
      </c>
      <c r="H131" t="s">
        <v>4969</v>
      </c>
      <c r="K131" t="s">
        <v>5283</v>
      </c>
      <c r="M131" t="s">
        <v>7310</v>
      </c>
      <c r="N131">
        <v>8</v>
      </c>
      <c r="O131" t="s">
        <v>7371</v>
      </c>
      <c r="P131" t="s">
        <v>5513</v>
      </c>
      <c r="Q131">
        <v>11</v>
      </c>
      <c r="R131">
        <v>6</v>
      </c>
      <c r="S131">
        <v>-3.35</v>
      </c>
      <c r="T131">
        <v>2.4</v>
      </c>
      <c r="U131">
        <v>641.71</v>
      </c>
      <c r="V131">
        <v>214.73</v>
      </c>
      <c r="W131">
        <v>0.88</v>
      </c>
      <c r="X131">
        <v>2.6</v>
      </c>
      <c r="Y131">
        <v>0</v>
      </c>
      <c r="Z131">
        <v>3</v>
      </c>
      <c r="AA131" t="s">
        <v>5529</v>
      </c>
      <c r="AB131">
        <v>3</v>
      </c>
      <c r="AC131">
        <v>18</v>
      </c>
      <c r="AD131">
        <v>3</v>
      </c>
      <c r="AF131" t="s">
        <v>5534</v>
      </c>
      <c r="AI131">
        <v>0</v>
      </c>
      <c r="AJ131">
        <v>0</v>
      </c>
      <c r="AK131" t="s">
        <v>5568</v>
      </c>
      <c r="AL131" t="s">
        <v>5568</v>
      </c>
      <c r="AM131" t="s">
        <v>6856</v>
      </c>
    </row>
    <row r="132" spans="1:39">
      <c r="A132" t="s">
        <v>6969</v>
      </c>
      <c r="B132" t="s">
        <v>7264</v>
      </c>
      <c r="C132" t="s">
        <v>4967</v>
      </c>
      <c r="D132">
        <v>90.88</v>
      </c>
      <c r="E132" t="s">
        <v>7266</v>
      </c>
      <c r="K132" t="s">
        <v>5283</v>
      </c>
      <c r="L132" t="s">
        <v>5284</v>
      </c>
      <c r="M132" t="s">
        <v>7305</v>
      </c>
      <c r="N132">
        <v>9</v>
      </c>
      <c r="O132" t="s">
        <v>7366</v>
      </c>
      <c r="P132" t="s">
        <v>7520</v>
      </c>
      <c r="Q132">
        <v>9</v>
      </c>
      <c r="R132">
        <v>1</v>
      </c>
      <c r="S132">
        <v>4.33</v>
      </c>
      <c r="T132">
        <v>4.33</v>
      </c>
      <c r="U132">
        <v>477.46</v>
      </c>
      <c r="V132">
        <v>150.39</v>
      </c>
      <c r="W132">
        <v>5</v>
      </c>
      <c r="X132">
        <v>9.289999999999999</v>
      </c>
      <c r="Y132">
        <v>0</v>
      </c>
      <c r="Z132">
        <v>4</v>
      </c>
      <c r="AA132" t="s">
        <v>5529</v>
      </c>
      <c r="AB132">
        <v>0</v>
      </c>
      <c r="AC132">
        <v>8</v>
      </c>
      <c r="AD132">
        <v>2.329333333333333</v>
      </c>
      <c r="AF132" t="s">
        <v>6792</v>
      </c>
      <c r="AI132">
        <v>0</v>
      </c>
      <c r="AJ132">
        <v>0</v>
      </c>
      <c r="AK132" t="s">
        <v>7859</v>
      </c>
      <c r="AL132" t="s">
        <v>7859</v>
      </c>
      <c r="AM132" t="s">
        <v>6856</v>
      </c>
    </row>
    <row r="133" spans="1:39">
      <c r="A133" t="s">
        <v>6970</v>
      </c>
      <c r="B133" t="s">
        <v>7264</v>
      </c>
      <c r="C133" t="s">
        <v>4967</v>
      </c>
      <c r="D133">
        <v>90.7</v>
      </c>
      <c r="E133" t="s">
        <v>7266</v>
      </c>
      <c r="K133" t="s">
        <v>5283</v>
      </c>
      <c r="L133" t="s">
        <v>5284</v>
      </c>
      <c r="M133" t="s">
        <v>7295</v>
      </c>
      <c r="N133">
        <v>9</v>
      </c>
      <c r="O133" t="s">
        <v>7356</v>
      </c>
      <c r="P133" t="s">
        <v>7521</v>
      </c>
      <c r="Q133">
        <v>2</v>
      </c>
      <c r="R133">
        <v>2</v>
      </c>
      <c r="S133">
        <v>5.24</v>
      </c>
      <c r="T133">
        <v>5.24</v>
      </c>
      <c r="U133">
        <v>352.48</v>
      </c>
      <c r="V133">
        <v>58.2</v>
      </c>
      <c r="W133">
        <v>5.32</v>
      </c>
      <c r="Y133">
        <v>0.89</v>
      </c>
      <c r="Z133">
        <v>2</v>
      </c>
      <c r="AA133" t="s">
        <v>5529</v>
      </c>
      <c r="AB133">
        <v>1</v>
      </c>
      <c r="AC133">
        <v>7</v>
      </c>
      <c r="AD133">
        <v>3.5</v>
      </c>
      <c r="AF133" t="s">
        <v>6792</v>
      </c>
      <c r="AI133">
        <v>0</v>
      </c>
      <c r="AJ133">
        <v>0</v>
      </c>
      <c r="AK133" t="s">
        <v>7853</v>
      </c>
      <c r="AL133" t="s">
        <v>7853</v>
      </c>
      <c r="AM133" t="s">
        <v>6856</v>
      </c>
    </row>
    <row r="134" spans="1:39">
      <c r="A134" t="s">
        <v>6971</v>
      </c>
      <c r="B134" t="s">
        <v>7264</v>
      </c>
      <c r="C134" t="s">
        <v>4967</v>
      </c>
      <c r="D134">
        <v>90.59999999999999</v>
      </c>
      <c r="E134" t="s">
        <v>7266</v>
      </c>
      <c r="G134" t="s">
        <v>7267</v>
      </c>
      <c r="H134" t="s">
        <v>4969</v>
      </c>
      <c r="K134" t="s">
        <v>5283</v>
      </c>
      <c r="M134" t="s">
        <v>7287</v>
      </c>
      <c r="N134">
        <v>8</v>
      </c>
      <c r="O134" t="s">
        <v>7348</v>
      </c>
      <c r="P134" t="s">
        <v>7522</v>
      </c>
      <c r="Q134">
        <v>5</v>
      </c>
      <c r="R134">
        <v>2</v>
      </c>
      <c r="S134">
        <v>3.57</v>
      </c>
      <c r="T134">
        <v>6.69</v>
      </c>
      <c r="U134">
        <v>501.6</v>
      </c>
      <c r="V134">
        <v>92.7</v>
      </c>
      <c r="W134">
        <v>6.11</v>
      </c>
      <c r="X134">
        <v>4.19</v>
      </c>
      <c r="Y134">
        <v>0</v>
      </c>
      <c r="Z134">
        <v>3</v>
      </c>
      <c r="AA134" t="s">
        <v>5529</v>
      </c>
      <c r="AB134">
        <v>2</v>
      </c>
      <c r="AC134">
        <v>7</v>
      </c>
      <c r="AD134">
        <v>2.625</v>
      </c>
      <c r="AF134" t="s">
        <v>5534</v>
      </c>
      <c r="AI134">
        <v>0</v>
      </c>
      <c r="AJ134">
        <v>0</v>
      </c>
      <c r="AK134" t="s">
        <v>5542</v>
      </c>
      <c r="AL134" t="s">
        <v>5542</v>
      </c>
      <c r="AM134" t="s">
        <v>6856</v>
      </c>
    </row>
    <row r="135" spans="1:39">
      <c r="A135" t="s">
        <v>6972</v>
      </c>
      <c r="B135" t="s">
        <v>7264</v>
      </c>
      <c r="C135" t="s">
        <v>4967</v>
      </c>
      <c r="D135">
        <v>90.5</v>
      </c>
      <c r="E135" t="s">
        <v>7266</v>
      </c>
      <c r="G135" t="s">
        <v>7267</v>
      </c>
      <c r="H135" t="s">
        <v>4969</v>
      </c>
      <c r="K135" t="s">
        <v>5283</v>
      </c>
      <c r="M135" t="s">
        <v>7287</v>
      </c>
      <c r="N135">
        <v>8</v>
      </c>
      <c r="O135" t="s">
        <v>7348</v>
      </c>
      <c r="P135" t="s">
        <v>7523</v>
      </c>
      <c r="Q135">
        <v>5</v>
      </c>
      <c r="R135">
        <v>2</v>
      </c>
      <c r="S135">
        <v>4.23</v>
      </c>
      <c r="T135">
        <v>7.36</v>
      </c>
      <c r="U135">
        <v>536.05</v>
      </c>
      <c r="V135">
        <v>92.7</v>
      </c>
      <c r="W135">
        <v>6.76</v>
      </c>
      <c r="X135">
        <v>4.19</v>
      </c>
      <c r="Y135">
        <v>0</v>
      </c>
      <c r="Z135">
        <v>3</v>
      </c>
      <c r="AA135" t="s">
        <v>5529</v>
      </c>
      <c r="AB135">
        <v>2</v>
      </c>
      <c r="AC135">
        <v>7</v>
      </c>
      <c r="AD135">
        <v>2.41</v>
      </c>
      <c r="AF135" t="s">
        <v>5534</v>
      </c>
      <c r="AI135">
        <v>0</v>
      </c>
      <c r="AJ135">
        <v>0</v>
      </c>
      <c r="AK135" t="s">
        <v>5542</v>
      </c>
      <c r="AL135" t="s">
        <v>5542</v>
      </c>
      <c r="AM135" t="s">
        <v>6856</v>
      </c>
    </row>
    <row r="136" spans="1:39">
      <c r="A136" t="s">
        <v>6973</v>
      </c>
      <c r="B136" t="s">
        <v>7264</v>
      </c>
      <c r="C136" t="s">
        <v>4967</v>
      </c>
      <c r="D136">
        <v>90.3</v>
      </c>
      <c r="E136" t="s">
        <v>7266</v>
      </c>
      <c r="G136" t="s">
        <v>7273</v>
      </c>
      <c r="H136" t="s">
        <v>4969</v>
      </c>
      <c r="K136" t="s">
        <v>5283</v>
      </c>
      <c r="L136" t="s">
        <v>5284</v>
      </c>
      <c r="M136" t="s">
        <v>7311</v>
      </c>
      <c r="N136">
        <v>9</v>
      </c>
      <c r="O136" t="s">
        <v>7372</v>
      </c>
      <c r="P136" t="s">
        <v>7524</v>
      </c>
      <c r="Q136">
        <v>5</v>
      </c>
      <c r="R136">
        <v>0</v>
      </c>
      <c r="S136">
        <v>2.14</v>
      </c>
      <c r="T136">
        <v>2.14</v>
      </c>
      <c r="U136">
        <v>278.27</v>
      </c>
      <c r="V136">
        <v>60.67</v>
      </c>
      <c r="W136">
        <v>2.36</v>
      </c>
      <c r="Y136">
        <v>3.44</v>
      </c>
      <c r="Z136">
        <v>4</v>
      </c>
      <c r="AA136" t="s">
        <v>5529</v>
      </c>
      <c r="AB136">
        <v>0</v>
      </c>
      <c r="AC136">
        <v>1</v>
      </c>
      <c r="AD136">
        <v>5.93</v>
      </c>
      <c r="AF136" t="s">
        <v>6792</v>
      </c>
      <c r="AI136">
        <v>0</v>
      </c>
      <c r="AJ136">
        <v>0</v>
      </c>
      <c r="AK136" t="s">
        <v>7860</v>
      </c>
      <c r="AL136" t="s">
        <v>7860</v>
      </c>
      <c r="AM136" t="s">
        <v>6856</v>
      </c>
    </row>
    <row r="137" spans="1:39">
      <c r="A137" t="s">
        <v>6974</v>
      </c>
      <c r="B137" t="s">
        <v>7265</v>
      </c>
      <c r="C137" t="s">
        <v>4967</v>
      </c>
      <c r="D137">
        <v>90</v>
      </c>
      <c r="E137" t="s">
        <v>7266</v>
      </c>
      <c r="G137" t="s">
        <v>7274</v>
      </c>
      <c r="H137" t="s">
        <v>4969</v>
      </c>
      <c r="K137" t="s">
        <v>5283</v>
      </c>
      <c r="M137" t="s">
        <v>7312</v>
      </c>
      <c r="N137">
        <v>8</v>
      </c>
      <c r="O137" t="s">
        <v>7373</v>
      </c>
      <c r="P137" t="s">
        <v>7525</v>
      </c>
      <c r="Q137">
        <v>3</v>
      </c>
      <c r="R137">
        <v>1</v>
      </c>
      <c r="S137">
        <v>-0.38</v>
      </c>
      <c r="T137">
        <v>-0.3</v>
      </c>
      <c r="U137">
        <v>76.05</v>
      </c>
      <c r="V137">
        <v>46.53</v>
      </c>
      <c r="W137">
        <v>0.02</v>
      </c>
      <c r="X137">
        <v>8.08</v>
      </c>
      <c r="Y137">
        <v>0</v>
      </c>
      <c r="Z137">
        <v>0</v>
      </c>
      <c r="AA137" t="s">
        <v>6780</v>
      </c>
      <c r="AB137">
        <v>0</v>
      </c>
      <c r="AC137">
        <v>0</v>
      </c>
      <c r="AD137">
        <v>5.833333333333333</v>
      </c>
      <c r="AE137" t="s">
        <v>7823</v>
      </c>
      <c r="AF137" t="s">
        <v>6792</v>
      </c>
      <c r="AI137">
        <v>0</v>
      </c>
      <c r="AJ137">
        <v>0</v>
      </c>
      <c r="AK137" t="s">
        <v>7863</v>
      </c>
      <c r="AL137" t="s">
        <v>7863</v>
      </c>
      <c r="AM137" t="s">
        <v>6856</v>
      </c>
    </row>
    <row r="138" spans="1:39">
      <c r="A138" t="s">
        <v>6975</v>
      </c>
      <c r="B138" t="s">
        <v>7264</v>
      </c>
      <c r="C138" t="s">
        <v>4967</v>
      </c>
      <c r="D138">
        <v>90</v>
      </c>
      <c r="E138" t="s">
        <v>7266</v>
      </c>
      <c r="G138" t="s">
        <v>7267</v>
      </c>
      <c r="H138" t="s">
        <v>4969</v>
      </c>
      <c r="K138" t="s">
        <v>5283</v>
      </c>
      <c r="M138" t="s">
        <v>7302</v>
      </c>
      <c r="N138">
        <v>8</v>
      </c>
      <c r="O138" t="s">
        <v>7363</v>
      </c>
      <c r="P138" t="s">
        <v>7526</v>
      </c>
      <c r="Q138">
        <v>7</v>
      </c>
      <c r="R138">
        <v>5</v>
      </c>
      <c r="S138">
        <v>1.32</v>
      </c>
      <c r="T138">
        <v>6.07</v>
      </c>
      <c r="U138">
        <v>649.74</v>
      </c>
      <c r="V138">
        <v>180.36</v>
      </c>
      <c r="W138">
        <v>4.23</v>
      </c>
      <c r="X138">
        <v>1.66</v>
      </c>
      <c r="Y138">
        <v>0</v>
      </c>
      <c r="Z138">
        <v>3</v>
      </c>
      <c r="AA138" t="s">
        <v>5529</v>
      </c>
      <c r="AB138">
        <v>1</v>
      </c>
      <c r="AC138">
        <v>16</v>
      </c>
      <c r="AD138">
        <v>2</v>
      </c>
      <c r="AF138" t="s">
        <v>5534</v>
      </c>
      <c r="AI138">
        <v>0</v>
      </c>
      <c r="AJ138">
        <v>0</v>
      </c>
      <c r="AK138" t="s">
        <v>5568</v>
      </c>
      <c r="AL138" t="s">
        <v>5568</v>
      </c>
      <c r="AM138" t="s">
        <v>6856</v>
      </c>
    </row>
    <row r="139" spans="1:39">
      <c r="A139" t="s">
        <v>6976</v>
      </c>
      <c r="B139" t="s">
        <v>7264</v>
      </c>
      <c r="C139" t="s">
        <v>4967</v>
      </c>
      <c r="D139">
        <v>90</v>
      </c>
      <c r="E139" t="s">
        <v>7266</v>
      </c>
      <c r="G139" t="s">
        <v>7267</v>
      </c>
      <c r="H139" t="s">
        <v>4969</v>
      </c>
      <c r="K139" t="s">
        <v>5283</v>
      </c>
      <c r="M139" t="s">
        <v>7302</v>
      </c>
      <c r="N139">
        <v>8</v>
      </c>
      <c r="O139" t="s">
        <v>7363</v>
      </c>
      <c r="P139" t="s">
        <v>7527</v>
      </c>
      <c r="Q139">
        <v>8</v>
      </c>
      <c r="R139">
        <v>6</v>
      </c>
      <c r="S139">
        <v>-0.52</v>
      </c>
      <c r="T139">
        <v>4.23</v>
      </c>
      <c r="U139">
        <v>615.6799999999999</v>
      </c>
      <c r="V139">
        <v>200.59</v>
      </c>
      <c r="W139">
        <v>2.78</v>
      </c>
      <c r="X139">
        <v>1.66</v>
      </c>
      <c r="Y139">
        <v>0</v>
      </c>
      <c r="Z139">
        <v>2</v>
      </c>
      <c r="AA139" t="s">
        <v>5529</v>
      </c>
      <c r="AB139">
        <v>2</v>
      </c>
      <c r="AC139">
        <v>16</v>
      </c>
      <c r="AD139">
        <v>2.385</v>
      </c>
      <c r="AF139" t="s">
        <v>5534</v>
      </c>
      <c r="AI139">
        <v>0</v>
      </c>
      <c r="AJ139">
        <v>0</v>
      </c>
      <c r="AK139" t="s">
        <v>5568</v>
      </c>
      <c r="AL139" t="s">
        <v>5568</v>
      </c>
      <c r="AM139" t="s">
        <v>6856</v>
      </c>
    </row>
    <row r="140" spans="1:39">
      <c r="A140" t="s">
        <v>6977</v>
      </c>
      <c r="B140" t="s">
        <v>7264</v>
      </c>
      <c r="C140" t="s">
        <v>4967</v>
      </c>
      <c r="D140">
        <v>89.92</v>
      </c>
      <c r="E140" t="s">
        <v>7266</v>
      </c>
      <c r="K140" t="s">
        <v>5283</v>
      </c>
      <c r="M140" t="s">
        <v>7297</v>
      </c>
      <c r="N140">
        <v>8</v>
      </c>
      <c r="O140" t="s">
        <v>7358</v>
      </c>
      <c r="P140" t="s">
        <v>7528</v>
      </c>
      <c r="Q140">
        <v>4</v>
      </c>
      <c r="R140">
        <v>1</v>
      </c>
      <c r="S140">
        <v>6.36</v>
      </c>
      <c r="T140">
        <v>9.26</v>
      </c>
      <c r="U140">
        <v>540.79</v>
      </c>
      <c r="V140">
        <v>80.67</v>
      </c>
      <c r="W140">
        <v>7.77</v>
      </c>
      <c r="X140">
        <v>4.43</v>
      </c>
      <c r="Y140">
        <v>0</v>
      </c>
      <c r="Z140">
        <v>0</v>
      </c>
      <c r="AA140" t="s">
        <v>5529</v>
      </c>
      <c r="AB140">
        <v>2</v>
      </c>
      <c r="AC140">
        <v>5</v>
      </c>
      <c r="AD140">
        <v>2.833333333333333</v>
      </c>
      <c r="AF140" t="s">
        <v>5534</v>
      </c>
      <c r="AI140">
        <v>0</v>
      </c>
      <c r="AJ140">
        <v>0</v>
      </c>
      <c r="AK140" t="s">
        <v>7854</v>
      </c>
      <c r="AL140" t="s">
        <v>7854</v>
      </c>
      <c r="AM140" t="s">
        <v>6856</v>
      </c>
    </row>
    <row r="141" spans="1:39">
      <c r="A141" t="s">
        <v>6978</v>
      </c>
      <c r="B141" t="s">
        <v>7264</v>
      </c>
      <c r="C141" t="s">
        <v>4967</v>
      </c>
      <c r="D141">
        <v>89.5</v>
      </c>
      <c r="E141" t="s">
        <v>7266</v>
      </c>
      <c r="G141" t="s">
        <v>7268</v>
      </c>
      <c r="H141" t="s">
        <v>4969</v>
      </c>
      <c r="K141" t="s">
        <v>5283</v>
      </c>
      <c r="M141" t="s">
        <v>7292</v>
      </c>
      <c r="N141">
        <v>8</v>
      </c>
      <c r="O141" t="s">
        <v>7353</v>
      </c>
      <c r="P141" t="s">
        <v>7529</v>
      </c>
      <c r="Q141">
        <v>5</v>
      </c>
      <c r="R141">
        <v>0</v>
      </c>
      <c r="S141">
        <v>3.1</v>
      </c>
      <c r="T141">
        <v>5.3</v>
      </c>
      <c r="U141">
        <v>392.5</v>
      </c>
      <c r="V141">
        <v>47.73</v>
      </c>
      <c r="W141">
        <v>5.27</v>
      </c>
      <c r="Y141">
        <v>9.65</v>
      </c>
      <c r="Z141">
        <v>3</v>
      </c>
      <c r="AA141" t="s">
        <v>5529</v>
      </c>
      <c r="AB141">
        <v>1</v>
      </c>
      <c r="AC141">
        <v>8</v>
      </c>
      <c r="AD141">
        <v>3.392857142857143</v>
      </c>
      <c r="AF141" t="s">
        <v>7841</v>
      </c>
      <c r="AI141">
        <v>0</v>
      </c>
      <c r="AJ141">
        <v>0</v>
      </c>
      <c r="AK141" t="s">
        <v>7850</v>
      </c>
      <c r="AL141" t="s">
        <v>7850</v>
      </c>
      <c r="AM141" t="s">
        <v>6856</v>
      </c>
    </row>
    <row r="142" spans="1:39">
      <c r="A142" t="s">
        <v>6979</v>
      </c>
      <c r="B142" t="s">
        <v>7264</v>
      </c>
      <c r="C142" t="s">
        <v>4967</v>
      </c>
      <c r="D142">
        <v>89.5</v>
      </c>
      <c r="E142" t="s">
        <v>7266</v>
      </c>
      <c r="G142" t="s">
        <v>7267</v>
      </c>
      <c r="H142" t="s">
        <v>4969</v>
      </c>
      <c r="K142" t="s">
        <v>5283</v>
      </c>
      <c r="L142" t="s">
        <v>5284</v>
      </c>
      <c r="M142" t="s">
        <v>7298</v>
      </c>
      <c r="N142">
        <v>9</v>
      </c>
      <c r="O142" t="s">
        <v>7359</v>
      </c>
      <c r="P142" t="s">
        <v>7530</v>
      </c>
      <c r="Q142">
        <v>5</v>
      </c>
      <c r="R142">
        <v>2</v>
      </c>
      <c r="S142">
        <v>2.26</v>
      </c>
      <c r="T142">
        <v>5.15</v>
      </c>
      <c r="U142">
        <v>463.9</v>
      </c>
      <c r="V142">
        <v>98.20999999999999</v>
      </c>
      <c r="W142">
        <v>5.15</v>
      </c>
      <c r="X142">
        <v>4.47</v>
      </c>
      <c r="Y142">
        <v>1.07</v>
      </c>
      <c r="Z142">
        <v>4</v>
      </c>
      <c r="AA142" t="s">
        <v>5529</v>
      </c>
      <c r="AB142">
        <v>1</v>
      </c>
      <c r="AC142">
        <v>7</v>
      </c>
      <c r="AD142">
        <v>3.354190476190476</v>
      </c>
      <c r="AF142" t="s">
        <v>5534</v>
      </c>
      <c r="AI142">
        <v>0</v>
      </c>
      <c r="AJ142">
        <v>0</v>
      </c>
      <c r="AK142" t="s">
        <v>7855</v>
      </c>
      <c r="AL142" t="s">
        <v>7855</v>
      </c>
      <c r="AM142" t="s">
        <v>6856</v>
      </c>
    </row>
    <row r="143" spans="1:39">
      <c r="A143" t="s">
        <v>6980</v>
      </c>
      <c r="B143" t="s">
        <v>7264</v>
      </c>
      <c r="C143" t="s">
        <v>4967</v>
      </c>
      <c r="D143">
        <v>89.40000000000001</v>
      </c>
      <c r="E143" t="s">
        <v>7266</v>
      </c>
      <c r="G143" t="s">
        <v>7267</v>
      </c>
      <c r="H143" t="s">
        <v>4969</v>
      </c>
      <c r="K143" t="s">
        <v>5283</v>
      </c>
      <c r="M143" t="s">
        <v>7299</v>
      </c>
      <c r="N143">
        <v>8</v>
      </c>
      <c r="O143" t="s">
        <v>7360</v>
      </c>
      <c r="P143" t="s">
        <v>7531</v>
      </c>
      <c r="Q143">
        <v>4</v>
      </c>
      <c r="R143">
        <v>0</v>
      </c>
      <c r="S143">
        <v>2.69</v>
      </c>
      <c r="T143">
        <v>3.96</v>
      </c>
      <c r="U143">
        <v>332.4</v>
      </c>
      <c r="V143">
        <v>38.5</v>
      </c>
      <c r="W143">
        <v>4.59</v>
      </c>
      <c r="Y143">
        <v>8.57</v>
      </c>
      <c r="Z143">
        <v>4</v>
      </c>
      <c r="AA143" t="s">
        <v>5529</v>
      </c>
      <c r="AB143">
        <v>0</v>
      </c>
      <c r="AC143">
        <v>5</v>
      </c>
      <c r="AD143">
        <v>4.815</v>
      </c>
      <c r="AF143" t="s">
        <v>7841</v>
      </c>
      <c r="AI143">
        <v>0</v>
      </c>
      <c r="AJ143">
        <v>0</v>
      </c>
      <c r="AK143" t="s">
        <v>7856</v>
      </c>
      <c r="AL143" t="s">
        <v>7856</v>
      </c>
      <c r="AM143" t="s">
        <v>6856</v>
      </c>
    </row>
    <row r="144" spans="1:39">
      <c r="A144" t="s">
        <v>6981</v>
      </c>
      <c r="B144" t="s">
        <v>7264</v>
      </c>
      <c r="C144" t="s">
        <v>4967</v>
      </c>
      <c r="D144">
        <v>89.40000000000001</v>
      </c>
      <c r="E144" t="s">
        <v>7266</v>
      </c>
      <c r="G144" t="s">
        <v>7268</v>
      </c>
      <c r="H144" t="s">
        <v>4969</v>
      </c>
      <c r="K144" t="s">
        <v>5283</v>
      </c>
      <c r="M144" t="s">
        <v>7292</v>
      </c>
      <c r="N144">
        <v>8</v>
      </c>
      <c r="O144" t="s">
        <v>7353</v>
      </c>
      <c r="P144" t="s">
        <v>7532</v>
      </c>
      <c r="Q144">
        <v>5</v>
      </c>
      <c r="R144">
        <v>0</v>
      </c>
      <c r="S144">
        <v>3.56</v>
      </c>
      <c r="T144">
        <v>5.86</v>
      </c>
      <c r="U144">
        <v>394.52</v>
      </c>
      <c r="V144">
        <v>47.73</v>
      </c>
      <c r="W144">
        <v>5.51</v>
      </c>
      <c r="Y144">
        <v>9.779999999999999</v>
      </c>
      <c r="Z144">
        <v>3</v>
      </c>
      <c r="AA144" t="s">
        <v>5529</v>
      </c>
      <c r="AB144">
        <v>1</v>
      </c>
      <c r="AC144">
        <v>9</v>
      </c>
      <c r="AD144">
        <v>3.083428571428572</v>
      </c>
      <c r="AF144" t="s">
        <v>7841</v>
      </c>
      <c r="AI144">
        <v>0</v>
      </c>
      <c r="AJ144">
        <v>0</v>
      </c>
      <c r="AK144" t="s">
        <v>7850</v>
      </c>
      <c r="AL144" t="s">
        <v>7850</v>
      </c>
      <c r="AM144" t="s">
        <v>6856</v>
      </c>
    </row>
    <row r="145" spans="1:39">
      <c r="A145" t="s">
        <v>6982</v>
      </c>
      <c r="B145" t="s">
        <v>7264</v>
      </c>
      <c r="C145" t="s">
        <v>4967</v>
      </c>
      <c r="D145">
        <v>89</v>
      </c>
      <c r="E145" t="s">
        <v>7266</v>
      </c>
      <c r="G145" t="s">
        <v>7267</v>
      </c>
      <c r="H145" t="s">
        <v>4969</v>
      </c>
      <c r="K145" t="s">
        <v>5283</v>
      </c>
      <c r="M145" t="s">
        <v>7302</v>
      </c>
      <c r="N145">
        <v>8</v>
      </c>
      <c r="O145" t="s">
        <v>7363</v>
      </c>
      <c r="P145" t="s">
        <v>7533</v>
      </c>
      <c r="Q145">
        <v>7</v>
      </c>
      <c r="R145">
        <v>6</v>
      </c>
      <c r="S145">
        <v>0.07000000000000001</v>
      </c>
      <c r="T145">
        <v>4.82</v>
      </c>
      <c r="U145">
        <v>638.72</v>
      </c>
      <c r="V145">
        <v>196.15</v>
      </c>
      <c r="W145">
        <v>3.55</v>
      </c>
      <c r="X145">
        <v>1.66</v>
      </c>
      <c r="Y145">
        <v>0</v>
      </c>
      <c r="Z145">
        <v>3</v>
      </c>
      <c r="AA145" t="s">
        <v>5529</v>
      </c>
      <c r="AB145">
        <v>2</v>
      </c>
      <c r="AC145">
        <v>16</v>
      </c>
      <c r="AD145">
        <v>2.09</v>
      </c>
      <c r="AF145" t="s">
        <v>5534</v>
      </c>
      <c r="AI145">
        <v>0</v>
      </c>
      <c r="AJ145">
        <v>0</v>
      </c>
      <c r="AK145" t="s">
        <v>5568</v>
      </c>
      <c r="AL145" t="s">
        <v>5568</v>
      </c>
      <c r="AM145" t="s">
        <v>6856</v>
      </c>
    </row>
    <row r="146" spans="1:39">
      <c r="A146" t="s">
        <v>6983</v>
      </c>
      <c r="B146" t="s">
        <v>7264</v>
      </c>
      <c r="C146" t="s">
        <v>4967</v>
      </c>
      <c r="D146">
        <v>89</v>
      </c>
      <c r="E146" t="s">
        <v>7266</v>
      </c>
      <c r="G146" t="s">
        <v>7270</v>
      </c>
      <c r="H146" t="s">
        <v>4969</v>
      </c>
      <c r="K146" t="s">
        <v>5283</v>
      </c>
      <c r="M146" t="s">
        <v>7285</v>
      </c>
      <c r="N146">
        <v>8</v>
      </c>
      <c r="O146" t="s">
        <v>7346</v>
      </c>
      <c r="P146" t="s">
        <v>7534</v>
      </c>
      <c r="Q146">
        <v>2</v>
      </c>
      <c r="R146">
        <v>4</v>
      </c>
      <c r="S146">
        <v>-3.43</v>
      </c>
      <c r="T146">
        <v>3.06</v>
      </c>
      <c r="U146">
        <v>405.18</v>
      </c>
      <c r="V146">
        <v>115.06</v>
      </c>
      <c r="W146">
        <v>3.29</v>
      </c>
      <c r="X146">
        <v>-0.63</v>
      </c>
      <c r="Y146">
        <v>0</v>
      </c>
      <c r="Z146">
        <v>2</v>
      </c>
      <c r="AA146" t="s">
        <v>5529</v>
      </c>
      <c r="AB146">
        <v>0</v>
      </c>
      <c r="AC146">
        <v>4</v>
      </c>
      <c r="AD146">
        <v>3.811952380952381</v>
      </c>
      <c r="AF146" t="s">
        <v>5534</v>
      </c>
      <c r="AI146">
        <v>0</v>
      </c>
      <c r="AJ146">
        <v>0</v>
      </c>
      <c r="AK146" t="s">
        <v>7846</v>
      </c>
      <c r="AL146" t="s">
        <v>7846</v>
      </c>
      <c r="AM146" t="s">
        <v>6856</v>
      </c>
    </row>
    <row r="147" spans="1:39">
      <c r="A147" t="s">
        <v>6984</v>
      </c>
      <c r="B147" t="s">
        <v>7264</v>
      </c>
      <c r="C147" t="s">
        <v>4967</v>
      </c>
      <c r="D147">
        <v>88.81999999999999</v>
      </c>
      <c r="E147" t="s">
        <v>7266</v>
      </c>
      <c r="K147" t="s">
        <v>5283</v>
      </c>
      <c r="M147" t="s">
        <v>7297</v>
      </c>
      <c r="N147">
        <v>8</v>
      </c>
      <c r="O147" t="s">
        <v>7358</v>
      </c>
      <c r="P147" t="s">
        <v>7535</v>
      </c>
      <c r="Q147">
        <v>4</v>
      </c>
      <c r="R147">
        <v>1</v>
      </c>
      <c r="S147">
        <v>6.84</v>
      </c>
      <c r="T147">
        <v>9.94</v>
      </c>
      <c r="U147">
        <v>588.83</v>
      </c>
      <c r="V147">
        <v>80.67</v>
      </c>
      <c r="W147">
        <v>8.91</v>
      </c>
      <c r="X147">
        <v>3.37</v>
      </c>
      <c r="Y147">
        <v>0</v>
      </c>
      <c r="Z147">
        <v>1</v>
      </c>
      <c r="AA147" t="s">
        <v>5529</v>
      </c>
      <c r="AB147">
        <v>2</v>
      </c>
      <c r="AC147">
        <v>4</v>
      </c>
      <c r="AD147">
        <v>2.833333333333333</v>
      </c>
      <c r="AF147" t="s">
        <v>5534</v>
      </c>
      <c r="AI147">
        <v>0</v>
      </c>
      <c r="AJ147">
        <v>0</v>
      </c>
      <c r="AK147" t="s">
        <v>7854</v>
      </c>
      <c r="AL147" t="s">
        <v>7854</v>
      </c>
      <c r="AM147" t="s">
        <v>6856</v>
      </c>
    </row>
    <row r="148" spans="1:39">
      <c r="A148" t="s">
        <v>6985</v>
      </c>
      <c r="B148" t="s">
        <v>7264</v>
      </c>
      <c r="C148" t="s">
        <v>4967</v>
      </c>
      <c r="D148">
        <v>88.8</v>
      </c>
      <c r="E148" t="s">
        <v>7266</v>
      </c>
      <c r="K148" t="s">
        <v>5283</v>
      </c>
      <c r="L148" t="s">
        <v>5284</v>
      </c>
      <c r="M148" t="s">
        <v>7293</v>
      </c>
      <c r="N148">
        <v>9</v>
      </c>
      <c r="O148" t="s">
        <v>7354</v>
      </c>
      <c r="P148" t="s">
        <v>7536</v>
      </c>
      <c r="Q148">
        <v>1</v>
      </c>
      <c r="R148">
        <v>0</v>
      </c>
      <c r="S148">
        <v>5.44</v>
      </c>
      <c r="T148">
        <v>5.44</v>
      </c>
      <c r="U148">
        <v>260.42</v>
      </c>
      <c r="V148">
        <v>17.07</v>
      </c>
      <c r="W148">
        <v>4.93</v>
      </c>
      <c r="Y148">
        <v>0</v>
      </c>
      <c r="Z148">
        <v>0</v>
      </c>
      <c r="AA148" t="s">
        <v>5529</v>
      </c>
      <c r="AB148">
        <v>0</v>
      </c>
      <c r="AC148">
        <v>2</v>
      </c>
      <c r="AD148">
        <v>3</v>
      </c>
      <c r="AI148">
        <v>0</v>
      </c>
      <c r="AJ148">
        <v>0</v>
      </c>
      <c r="AK148" t="s">
        <v>7851</v>
      </c>
      <c r="AL148" t="s">
        <v>7851</v>
      </c>
      <c r="AM148" t="s">
        <v>6856</v>
      </c>
    </row>
    <row r="149" spans="1:39">
      <c r="A149" t="s">
        <v>6986</v>
      </c>
      <c r="B149" t="s">
        <v>7264</v>
      </c>
      <c r="C149" t="s">
        <v>4967</v>
      </c>
      <c r="D149">
        <v>88.5</v>
      </c>
      <c r="E149" t="s">
        <v>7266</v>
      </c>
      <c r="G149" t="s">
        <v>7267</v>
      </c>
      <c r="H149" t="s">
        <v>4969</v>
      </c>
      <c r="K149" t="s">
        <v>5283</v>
      </c>
      <c r="M149" t="s">
        <v>7307</v>
      </c>
      <c r="N149">
        <v>8</v>
      </c>
      <c r="O149" t="s">
        <v>7368</v>
      </c>
      <c r="P149" t="s">
        <v>7537</v>
      </c>
      <c r="Q149">
        <v>6</v>
      </c>
      <c r="R149">
        <v>0</v>
      </c>
      <c r="S149">
        <v>1.08</v>
      </c>
      <c r="T149">
        <v>2.32</v>
      </c>
      <c r="U149">
        <v>385.46</v>
      </c>
      <c r="V149">
        <v>68.98</v>
      </c>
      <c r="W149">
        <v>3.19</v>
      </c>
      <c r="Y149">
        <v>8.619999999999999</v>
      </c>
      <c r="Z149">
        <v>2</v>
      </c>
      <c r="AA149" t="s">
        <v>5529</v>
      </c>
      <c r="AB149">
        <v>0</v>
      </c>
      <c r="AC149">
        <v>5</v>
      </c>
      <c r="AD149">
        <v>5.508142857142857</v>
      </c>
      <c r="AF149" t="s">
        <v>7841</v>
      </c>
      <c r="AI149">
        <v>0</v>
      </c>
      <c r="AJ149">
        <v>0</v>
      </c>
      <c r="AK149" t="s">
        <v>7861</v>
      </c>
      <c r="AL149" t="s">
        <v>7861</v>
      </c>
      <c r="AM149" t="s">
        <v>6856</v>
      </c>
    </row>
    <row r="150" spans="1:39">
      <c r="A150" t="s">
        <v>6987</v>
      </c>
      <c r="B150" t="s">
        <v>7264</v>
      </c>
      <c r="C150" t="s">
        <v>4967</v>
      </c>
      <c r="D150">
        <v>88.5</v>
      </c>
      <c r="E150" t="s">
        <v>7266</v>
      </c>
      <c r="G150" t="s">
        <v>7267</v>
      </c>
      <c r="H150" t="s">
        <v>4969</v>
      </c>
      <c r="K150" t="s">
        <v>5283</v>
      </c>
      <c r="L150" t="s">
        <v>5284</v>
      </c>
      <c r="M150" t="s">
        <v>7309</v>
      </c>
      <c r="N150">
        <v>9</v>
      </c>
      <c r="O150" t="s">
        <v>7370</v>
      </c>
      <c r="P150" t="s">
        <v>7538</v>
      </c>
      <c r="Q150">
        <v>4</v>
      </c>
      <c r="R150">
        <v>0</v>
      </c>
      <c r="S150">
        <v>3.13</v>
      </c>
      <c r="T150">
        <v>3.13</v>
      </c>
      <c r="U150">
        <v>283.33</v>
      </c>
      <c r="V150">
        <v>40.05</v>
      </c>
      <c r="W150">
        <v>3.57</v>
      </c>
      <c r="Y150">
        <v>0</v>
      </c>
      <c r="Z150">
        <v>2</v>
      </c>
      <c r="AA150" t="s">
        <v>5529</v>
      </c>
      <c r="AB150">
        <v>0</v>
      </c>
      <c r="AC150">
        <v>4</v>
      </c>
      <c r="AD150">
        <v>5.37</v>
      </c>
      <c r="AI150">
        <v>0</v>
      </c>
      <c r="AJ150">
        <v>0</v>
      </c>
      <c r="AK150" t="s">
        <v>7862</v>
      </c>
      <c r="AL150" t="s">
        <v>7862</v>
      </c>
      <c r="AM150" t="s">
        <v>6856</v>
      </c>
    </row>
    <row r="151" spans="1:39">
      <c r="A151" t="s">
        <v>6988</v>
      </c>
      <c r="B151" t="s">
        <v>7264</v>
      </c>
      <c r="C151" t="s">
        <v>4967</v>
      </c>
      <c r="D151">
        <v>88.42</v>
      </c>
      <c r="E151" t="s">
        <v>7266</v>
      </c>
      <c r="K151" t="s">
        <v>5283</v>
      </c>
      <c r="L151" t="s">
        <v>5284</v>
      </c>
      <c r="M151" t="s">
        <v>7305</v>
      </c>
      <c r="N151">
        <v>9</v>
      </c>
      <c r="O151" t="s">
        <v>7366</v>
      </c>
      <c r="P151" t="s">
        <v>7539</v>
      </c>
      <c r="Q151">
        <v>9</v>
      </c>
      <c r="R151">
        <v>1</v>
      </c>
      <c r="S151">
        <v>3.03</v>
      </c>
      <c r="T151">
        <v>3.1</v>
      </c>
      <c r="U151">
        <v>481.42</v>
      </c>
      <c r="V151">
        <v>150.39</v>
      </c>
      <c r="W151">
        <v>5.21</v>
      </c>
      <c r="X151">
        <v>6.93</v>
      </c>
      <c r="Y151">
        <v>0</v>
      </c>
      <c r="Z151">
        <v>4</v>
      </c>
      <c r="AA151" t="s">
        <v>5529</v>
      </c>
      <c r="AB151">
        <v>1</v>
      </c>
      <c r="AC151">
        <v>7</v>
      </c>
      <c r="AD151">
        <v>3.401047619047619</v>
      </c>
      <c r="AF151" t="s">
        <v>6792</v>
      </c>
      <c r="AI151">
        <v>0</v>
      </c>
      <c r="AJ151">
        <v>0</v>
      </c>
      <c r="AK151" t="s">
        <v>7859</v>
      </c>
      <c r="AL151" t="s">
        <v>7859</v>
      </c>
      <c r="AM151" t="s">
        <v>6856</v>
      </c>
    </row>
    <row r="152" spans="1:39">
      <c r="A152" t="s">
        <v>6989</v>
      </c>
      <c r="B152" t="s">
        <v>7264</v>
      </c>
      <c r="C152" t="s">
        <v>4967</v>
      </c>
      <c r="D152">
        <v>88.40000000000001</v>
      </c>
      <c r="E152" t="s">
        <v>7266</v>
      </c>
      <c r="G152" t="s">
        <v>7267</v>
      </c>
      <c r="H152" t="s">
        <v>4969</v>
      </c>
      <c r="K152" t="s">
        <v>5283</v>
      </c>
      <c r="M152" t="s">
        <v>7299</v>
      </c>
      <c r="N152">
        <v>8</v>
      </c>
      <c r="O152" t="s">
        <v>7360</v>
      </c>
      <c r="P152" t="s">
        <v>7540</v>
      </c>
      <c r="Q152">
        <v>4</v>
      </c>
      <c r="R152">
        <v>0</v>
      </c>
      <c r="S152">
        <v>2.68</v>
      </c>
      <c r="T152">
        <v>5.28</v>
      </c>
      <c r="U152">
        <v>374.48</v>
      </c>
      <c r="V152">
        <v>38.5</v>
      </c>
      <c r="W152">
        <v>5.76</v>
      </c>
      <c r="Y152">
        <v>10.16</v>
      </c>
      <c r="Z152">
        <v>4</v>
      </c>
      <c r="AA152" t="s">
        <v>5529</v>
      </c>
      <c r="AB152">
        <v>1</v>
      </c>
      <c r="AC152">
        <v>8</v>
      </c>
      <c r="AD152">
        <v>3.481571428571429</v>
      </c>
      <c r="AF152" t="s">
        <v>7841</v>
      </c>
      <c r="AI152">
        <v>0</v>
      </c>
      <c r="AJ152">
        <v>0</v>
      </c>
      <c r="AK152" t="s">
        <v>7856</v>
      </c>
      <c r="AL152" t="s">
        <v>7856</v>
      </c>
      <c r="AM152" t="s">
        <v>6856</v>
      </c>
    </row>
    <row r="153" spans="1:39">
      <c r="A153" t="s">
        <v>6990</v>
      </c>
      <c r="B153" t="s">
        <v>7264</v>
      </c>
      <c r="C153" t="s">
        <v>4967</v>
      </c>
      <c r="D153">
        <v>88.2</v>
      </c>
      <c r="E153" t="s">
        <v>7266</v>
      </c>
      <c r="K153" t="s">
        <v>5283</v>
      </c>
      <c r="M153" t="s">
        <v>7290</v>
      </c>
      <c r="N153">
        <v>8</v>
      </c>
      <c r="O153" t="s">
        <v>7351</v>
      </c>
      <c r="P153" t="s">
        <v>7541</v>
      </c>
      <c r="Q153">
        <v>10</v>
      </c>
      <c r="R153">
        <v>1</v>
      </c>
      <c r="S153">
        <v>-2.89</v>
      </c>
      <c r="T153">
        <v>0.83</v>
      </c>
      <c r="U153">
        <v>460.39</v>
      </c>
      <c r="V153">
        <v>159.57</v>
      </c>
      <c r="W153">
        <v>0.64</v>
      </c>
      <c r="X153">
        <v>2.51</v>
      </c>
      <c r="Y153">
        <v>0</v>
      </c>
      <c r="Z153">
        <v>1</v>
      </c>
      <c r="AA153" t="s">
        <v>5529</v>
      </c>
      <c r="AB153">
        <v>0</v>
      </c>
      <c r="AC153">
        <v>5</v>
      </c>
      <c r="AD153">
        <v>4.116261904761905</v>
      </c>
      <c r="AF153" t="s">
        <v>5534</v>
      </c>
      <c r="AI153">
        <v>0</v>
      </c>
      <c r="AJ153">
        <v>0</v>
      </c>
      <c r="AK153" t="s">
        <v>6847</v>
      </c>
      <c r="AL153" t="s">
        <v>6847</v>
      </c>
      <c r="AM153" t="s">
        <v>6856</v>
      </c>
    </row>
    <row r="154" spans="1:39">
      <c r="A154" t="s">
        <v>6991</v>
      </c>
      <c r="B154" t="s">
        <v>7264</v>
      </c>
      <c r="C154" t="s">
        <v>4967</v>
      </c>
      <c r="D154">
        <v>88.2</v>
      </c>
      <c r="E154" t="s">
        <v>7266</v>
      </c>
      <c r="G154" t="s">
        <v>7267</v>
      </c>
      <c r="H154" t="s">
        <v>4969</v>
      </c>
      <c r="K154" t="s">
        <v>5283</v>
      </c>
      <c r="M154" t="s">
        <v>7313</v>
      </c>
      <c r="N154">
        <v>8</v>
      </c>
      <c r="O154" t="s">
        <v>7374</v>
      </c>
      <c r="P154" t="s">
        <v>7542</v>
      </c>
      <c r="Q154">
        <v>2</v>
      </c>
      <c r="R154">
        <v>1</v>
      </c>
      <c r="S154">
        <v>5.37</v>
      </c>
      <c r="T154">
        <v>5.37</v>
      </c>
      <c r="U154">
        <v>347.43</v>
      </c>
      <c r="V154">
        <v>29.1</v>
      </c>
      <c r="W154">
        <v>5.2</v>
      </c>
      <c r="Y154">
        <v>1.67</v>
      </c>
      <c r="Z154">
        <v>2</v>
      </c>
      <c r="AA154" t="s">
        <v>5529</v>
      </c>
      <c r="AB154">
        <v>1</v>
      </c>
      <c r="AC154">
        <v>2</v>
      </c>
      <c r="AD154">
        <v>3.288333333333334</v>
      </c>
      <c r="AF154" t="s">
        <v>6792</v>
      </c>
      <c r="AI154">
        <v>0</v>
      </c>
      <c r="AJ154">
        <v>0</v>
      </c>
      <c r="AK154" t="s">
        <v>7864</v>
      </c>
      <c r="AL154" t="s">
        <v>7864</v>
      </c>
      <c r="AM154" t="s">
        <v>6856</v>
      </c>
    </row>
    <row r="155" spans="1:39">
      <c r="A155" t="s">
        <v>6992</v>
      </c>
      <c r="B155" t="s">
        <v>7265</v>
      </c>
      <c r="C155" t="s">
        <v>4967</v>
      </c>
      <c r="D155">
        <v>88.2</v>
      </c>
      <c r="E155" t="s">
        <v>7266</v>
      </c>
      <c r="G155" t="s">
        <v>7268</v>
      </c>
      <c r="H155" t="s">
        <v>4969</v>
      </c>
      <c r="K155" t="s">
        <v>5283</v>
      </c>
      <c r="M155" t="s">
        <v>7292</v>
      </c>
      <c r="N155">
        <v>8</v>
      </c>
      <c r="O155" t="s">
        <v>7353</v>
      </c>
      <c r="P155" t="s">
        <v>7543</v>
      </c>
      <c r="Q155">
        <v>5</v>
      </c>
      <c r="R155">
        <v>0</v>
      </c>
      <c r="S155">
        <v>4.02</v>
      </c>
      <c r="T155">
        <v>4.02</v>
      </c>
      <c r="U155">
        <v>323.35</v>
      </c>
      <c r="V155">
        <v>57.02</v>
      </c>
      <c r="W155">
        <v>3.79</v>
      </c>
      <c r="Y155">
        <v>0</v>
      </c>
      <c r="Z155">
        <v>3</v>
      </c>
      <c r="AA155" t="s">
        <v>5529</v>
      </c>
      <c r="AB155">
        <v>0</v>
      </c>
      <c r="AC155">
        <v>6</v>
      </c>
      <c r="AD155">
        <v>4.49</v>
      </c>
      <c r="AF155" t="s">
        <v>6792</v>
      </c>
      <c r="AI155">
        <v>0</v>
      </c>
      <c r="AJ155">
        <v>0</v>
      </c>
      <c r="AK155" t="s">
        <v>7850</v>
      </c>
      <c r="AL155" t="s">
        <v>7850</v>
      </c>
      <c r="AM155" t="s">
        <v>6856</v>
      </c>
    </row>
    <row r="156" spans="1:39">
      <c r="A156" t="s">
        <v>6993</v>
      </c>
      <c r="B156" t="s">
        <v>7264</v>
      </c>
      <c r="C156" t="s">
        <v>4967</v>
      </c>
      <c r="D156">
        <v>88</v>
      </c>
      <c r="E156" t="s">
        <v>7266</v>
      </c>
      <c r="G156" t="s">
        <v>7268</v>
      </c>
      <c r="H156" t="s">
        <v>4969</v>
      </c>
      <c r="K156" t="s">
        <v>5283</v>
      </c>
      <c r="M156" t="s">
        <v>7310</v>
      </c>
      <c r="N156">
        <v>8</v>
      </c>
      <c r="O156" t="s">
        <v>7371</v>
      </c>
      <c r="P156" t="s">
        <v>7544</v>
      </c>
      <c r="Q156">
        <v>6</v>
      </c>
      <c r="R156">
        <v>6</v>
      </c>
      <c r="S156">
        <v>-0.47</v>
      </c>
      <c r="T156">
        <v>4.28</v>
      </c>
      <c r="U156">
        <v>656.74</v>
      </c>
      <c r="V156">
        <v>186.92</v>
      </c>
      <c r="W156">
        <v>3.63</v>
      </c>
      <c r="X156">
        <v>3.05</v>
      </c>
      <c r="Y156">
        <v>0</v>
      </c>
      <c r="Z156">
        <v>4</v>
      </c>
      <c r="AA156" t="s">
        <v>5529</v>
      </c>
      <c r="AB156">
        <v>2</v>
      </c>
      <c r="AC156">
        <v>18</v>
      </c>
      <c r="AD156">
        <v>2.36</v>
      </c>
      <c r="AF156" t="s">
        <v>5534</v>
      </c>
      <c r="AI156">
        <v>0</v>
      </c>
      <c r="AJ156">
        <v>0</v>
      </c>
      <c r="AK156" t="s">
        <v>5568</v>
      </c>
      <c r="AL156" t="s">
        <v>5568</v>
      </c>
      <c r="AM156" t="s">
        <v>6856</v>
      </c>
    </row>
    <row r="157" spans="1:39">
      <c r="A157" t="s">
        <v>6994</v>
      </c>
      <c r="B157" t="s">
        <v>7264</v>
      </c>
      <c r="C157" t="s">
        <v>4967</v>
      </c>
      <c r="D157">
        <v>88</v>
      </c>
      <c r="E157" t="s">
        <v>7266</v>
      </c>
      <c r="G157" t="s">
        <v>7268</v>
      </c>
      <c r="H157" t="s">
        <v>4969</v>
      </c>
      <c r="K157" t="s">
        <v>5283</v>
      </c>
      <c r="M157" t="s">
        <v>7310</v>
      </c>
      <c r="N157">
        <v>8</v>
      </c>
      <c r="O157" t="s">
        <v>7371</v>
      </c>
      <c r="P157" t="s">
        <v>7545</v>
      </c>
      <c r="Q157">
        <v>9</v>
      </c>
      <c r="R157">
        <v>6</v>
      </c>
      <c r="S157">
        <v>-3.38</v>
      </c>
      <c r="T157">
        <v>1.54</v>
      </c>
      <c r="U157">
        <v>640.72</v>
      </c>
      <c r="V157">
        <v>212.7</v>
      </c>
      <c r="W157">
        <v>1.82</v>
      </c>
      <c r="X157">
        <v>3.05</v>
      </c>
      <c r="Y157">
        <v>0.36</v>
      </c>
      <c r="Z157">
        <v>3</v>
      </c>
      <c r="AA157" t="s">
        <v>5529</v>
      </c>
      <c r="AB157">
        <v>2</v>
      </c>
      <c r="AC157">
        <v>19</v>
      </c>
      <c r="AD157">
        <v>3</v>
      </c>
      <c r="AF157" t="s">
        <v>5534</v>
      </c>
      <c r="AI157">
        <v>0</v>
      </c>
      <c r="AJ157">
        <v>0</v>
      </c>
      <c r="AK157" t="s">
        <v>5568</v>
      </c>
      <c r="AL157" t="s">
        <v>5568</v>
      </c>
      <c r="AM157" t="s">
        <v>6856</v>
      </c>
    </row>
    <row r="158" spans="1:39">
      <c r="A158" t="s">
        <v>6995</v>
      </c>
      <c r="B158" t="s">
        <v>7264</v>
      </c>
      <c r="C158" t="s">
        <v>4967</v>
      </c>
      <c r="D158">
        <v>88</v>
      </c>
      <c r="E158" t="s">
        <v>7266</v>
      </c>
      <c r="G158" t="s">
        <v>7268</v>
      </c>
      <c r="H158" t="s">
        <v>4969</v>
      </c>
      <c r="K158" t="s">
        <v>5283</v>
      </c>
      <c r="M158" t="s">
        <v>7310</v>
      </c>
      <c r="N158">
        <v>8</v>
      </c>
      <c r="O158" t="s">
        <v>7371</v>
      </c>
      <c r="P158" t="s">
        <v>7546</v>
      </c>
      <c r="Q158">
        <v>7</v>
      </c>
      <c r="R158">
        <v>6</v>
      </c>
      <c r="S158">
        <v>-1.43</v>
      </c>
      <c r="T158">
        <v>3.32</v>
      </c>
      <c r="U158">
        <v>633.7</v>
      </c>
      <c r="V158">
        <v>191.36</v>
      </c>
      <c r="W158">
        <v>2.86</v>
      </c>
      <c r="X158">
        <v>3.05</v>
      </c>
      <c r="Y158">
        <v>0</v>
      </c>
      <c r="Z158">
        <v>3</v>
      </c>
      <c r="AA158" t="s">
        <v>5529</v>
      </c>
      <c r="AB158">
        <v>2</v>
      </c>
      <c r="AC158">
        <v>18</v>
      </c>
      <c r="AD158">
        <v>2.84</v>
      </c>
      <c r="AF158" t="s">
        <v>5534</v>
      </c>
      <c r="AI158">
        <v>0</v>
      </c>
      <c r="AJ158">
        <v>0</v>
      </c>
      <c r="AK158" t="s">
        <v>5568</v>
      </c>
      <c r="AL158" t="s">
        <v>5568</v>
      </c>
      <c r="AM158" t="s">
        <v>6856</v>
      </c>
    </row>
    <row r="159" spans="1:39">
      <c r="A159" t="s">
        <v>6996</v>
      </c>
      <c r="B159" t="s">
        <v>7264</v>
      </c>
      <c r="C159" t="s">
        <v>4967</v>
      </c>
      <c r="D159">
        <v>88</v>
      </c>
      <c r="E159" t="s">
        <v>7266</v>
      </c>
      <c r="G159" t="s">
        <v>7267</v>
      </c>
      <c r="H159" t="s">
        <v>4969</v>
      </c>
      <c r="K159" t="s">
        <v>5283</v>
      </c>
      <c r="M159" t="s">
        <v>7302</v>
      </c>
      <c r="N159">
        <v>8</v>
      </c>
      <c r="O159" t="s">
        <v>7363</v>
      </c>
      <c r="P159" t="s">
        <v>7547</v>
      </c>
      <c r="Q159">
        <v>7</v>
      </c>
      <c r="R159">
        <v>5</v>
      </c>
      <c r="S159">
        <v>0.92</v>
      </c>
      <c r="T159">
        <v>5.67</v>
      </c>
      <c r="U159">
        <v>605.73</v>
      </c>
      <c r="V159">
        <v>180.36</v>
      </c>
      <c r="W159">
        <v>3.8</v>
      </c>
      <c r="X159">
        <v>1.66</v>
      </c>
      <c r="Y159">
        <v>0</v>
      </c>
      <c r="Z159">
        <v>1</v>
      </c>
      <c r="AA159" t="s">
        <v>5529</v>
      </c>
      <c r="AB159">
        <v>1</v>
      </c>
      <c r="AC159">
        <v>16</v>
      </c>
      <c r="AD159">
        <v>2</v>
      </c>
      <c r="AF159" t="s">
        <v>5534</v>
      </c>
      <c r="AI159">
        <v>0</v>
      </c>
      <c r="AJ159">
        <v>0</v>
      </c>
      <c r="AK159" t="s">
        <v>5568</v>
      </c>
      <c r="AL159" t="s">
        <v>5568</v>
      </c>
      <c r="AM159" t="s">
        <v>6856</v>
      </c>
    </row>
    <row r="160" spans="1:39">
      <c r="A160" t="s">
        <v>6997</v>
      </c>
      <c r="B160" t="s">
        <v>7264</v>
      </c>
      <c r="C160" t="s">
        <v>4967</v>
      </c>
      <c r="D160">
        <v>87.8</v>
      </c>
      <c r="E160" t="s">
        <v>7266</v>
      </c>
      <c r="G160" t="s">
        <v>7267</v>
      </c>
      <c r="H160" t="s">
        <v>4969</v>
      </c>
      <c r="K160" t="s">
        <v>5283</v>
      </c>
      <c r="M160" t="s">
        <v>7299</v>
      </c>
      <c r="N160">
        <v>8</v>
      </c>
      <c r="O160" t="s">
        <v>7360</v>
      </c>
      <c r="P160" t="s">
        <v>7548</v>
      </c>
      <c r="Q160">
        <v>4</v>
      </c>
      <c r="R160">
        <v>0</v>
      </c>
      <c r="S160">
        <v>2.34</v>
      </c>
      <c r="T160">
        <v>4.26</v>
      </c>
      <c r="U160">
        <v>346.43</v>
      </c>
      <c r="V160">
        <v>38.5</v>
      </c>
      <c r="W160">
        <v>4.98</v>
      </c>
      <c r="Y160">
        <v>9.300000000000001</v>
      </c>
      <c r="Z160">
        <v>4</v>
      </c>
      <c r="AA160" t="s">
        <v>5529</v>
      </c>
      <c r="AB160">
        <v>0</v>
      </c>
      <c r="AC160">
        <v>6</v>
      </c>
      <c r="AD160">
        <v>4.475</v>
      </c>
      <c r="AF160" t="s">
        <v>7841</v>
      </c>
      <c r="AI160">
        <v>0</v>
      </c>
      <c r="AJ160">
        <v>0</v>
      </c>
      <c r="AK160" t="s">
        <v>7856</v>
      </c>
      <c r="AL160" t="s">
        <v>7856</v>
      </c>
      <c r="AM160" t="s">
        <v>6856</v>
      </c>
    </row>
    <row r="161" spans="1:39">
      <c r="A161" t="s">
        <v>6998</v>
      </c>
      <c r="B161" t="s">
        <v>7264</v>
      </c>
      <c r="C161" t="s">
        <v>4967</v>
      </c>
      <c r="D161">
        <v>87.52</v>
      </c>
      <c r="E161" t="s">
        <v>7266</v>
      </c>
      <c r="K161" t="s">
        <v>5283</v>
      </c>
      <c r="L161" t="s">
        <v>5284</v>
      </c>
      <c r="M161" t="s">
        <v>7303</v>
      </c>
      <c r="N161">
        <v>9</v>
      </c>
      <c r="O161" t="s">
        <v>7364</v>
      </c>
      <c r="P161" t="s">
        <v>7549</v>
      </c>
      <c r="Q161">
        <v>4</v>
      </c>
      <c r="R161">
        <v>0</v>
      </c>
      <c r="S161">
        <v>5.8</v>
      </c>
      <c r="T161">
        <v>5.8</v>
      </c>
      <c r="U161">
        <v>539.0599999999999</v>
      </c>
      <c r="V161">
        <v>36.92</v>
      </c>
      <c r="W161">
        <v>5.91</v>
      </c>
      <c r="Y161">
        <v>0</v>
      </c>
      <c r="Z161">
        <v>2</v>
      </c>
      <c r="AA161" t="s">
        <v>5529</v>
      </c>
      <c r="AB161">
        <v>2</v>
      </c>
      <c r="AC161">
        <v>6</v>
      </c>
      <c r="AD161">
        <v>2.846</v>
      </c>
      <c r="AI161">
        <v>0</v>
      </c>
      <c r="AJ161">
        <v>0</v>
      </c>
      <c r="AK161" t="s">
        <v>7858</v>
      </c>
      <c r="AL161" t="s">
        <v>7858</v>
      </c>
      <c r="AM161" t="s">
        <v>6856</v>
      </c>
    </row>
    <row r="162" spans="1:39">
      <c r="A162" t="s">
        <v>6999</v>
      </c>
      <c r="B162" t="s">
        <v>7264</v>
      </c>
      <c r="C162" t="s">
        <v>4967</v>
      </c>
      <c r="D162">
        <v>87.5</v>
      </c>
      <c r="E162" t="s">
        <v>7266</v>
      </c>
      <c r="K162" t="s">
        <v>5283</v>
      </c>
      <c r="L162" t="s">
        <v>5284</v>
      </c>
      <c r="M162" t="s">
        <v>7314</v>
      </c>
      <c r="N162">
        <v>9</v>
      </c>
      <c r="O162" t="s">
        <v>7375</v>
      </c>
      <c r="P162" t="s">
        <v>7550</v>
      </c>
      <c r="Q162">
        <v>3</v>
      </c>
      <c r="R162">
        <v>1</v>
      </c>
      <c r="S162">
        <v>1.07</v>
      </c>
      <c r="T162">
        <v>2.04</v>
      </c>
      <c r="U162">
        <v>319.36</v>
      </c>
      <c r="V162">
        <v>59.3</v>
      </c>
      <c r="W162">
        <v>3.63</v>
      </c>
      <c r="X162">
        <v>6.48</v>
      </c>
      <c r="Y162">
        <v>0</v>
      </c>
      <c r="Z162">
        <v>3</v>
      </c>
      <c r="AA162" t="s">
        <v>5529</v>
      </c>
      <c r="AB162">
        <v>0</v>
      </c>
      <c r="AC162">
        <v>4</v>
      </c>
      <c r="AD162">
        <v>5.833333333333333</v>
      </c>
      <c r="AF162" t="s">
        <v>5534</v>
      </c>
      <c r="AI162">
        <v>0</v>
      </c>
      <c r="AJ162">
        <v>0</v>
      </c>
      <c r="AK162" t="s">
        <v>7865</v>
      </c>
      <c r="AL162" t="s">
        <v>7865</v>
      </c>
      <c r="AM162" t="s">
        <v>6856</v>
      </c>
    </row>
    <row r="163" spans="1:39">
      <c r="A163" t="s">
        <v>7000</v>
      </c>
      <c r="B163" t="s">
        <v>7264</v>
      </c>
      <c r="C163" t="s">
        <v>4967</v>
      </c>
      <c r="D163">
        <v>87.5</v>
      </c>
      <c r="E163" t="s">
        <v>7266</v>
      </c>
      <c r="K163" t="s">
        <v>5283</v>
      </c>
      <c r="L163" t="s">
        <v>5284</v>
      </c>
      <c r="M163" t="s">
        <v>7293</v>
      </c>
      <c r="N163">
        <v>9</v>
      </c>
      <c r="O163" t="s">
        <v>7354</v>
      </c>
      <c r="P163" t="s">
        <v>7551</v>
      </c>
      <c r="Q163">
        <v>3</v>
      </c>
      <c r="R163">
        <v>2</v>
      </c>
      <c r="S163">
        <v>1.14</v>
      </c>
      <c r="T163">
        <v>1.14</v>
      </c>
      <c r="U163">
        <v>250.34</v>
      </c>
      <c r="V163">
        <v>57.53</v>
      </c>
      <c r="W163">
        <v>2.13</v>
      </c>
      <c r="X163">
        <v>13.13</v>
      </c>
      <c r="Y163">
        <v>0</v>
      </c>
      <c r="Z163">
        <v>0</v>
      </c>
      <c r="AA163" t="s">
        <v>6780</v>
      </c>
      <c r="AB163">
        <v>0</v>
      </c>
      <c r="AC163">
        <v>0</v>
      </c>
      <c r="AD163">
        <v>5.5</v>
      </c>
      <c r="AE163" t="s">
        <v>7824</v>
      </c>
      <c r="AF163" t="s">
        <v>6792</v>
      </c>
      <c r="AI163">
        <v>0</v>
      </c>
      <c r="AJ163">
        <v>0</v>
      </c>
      <c r="AK163" t="s">
        <v>7851</v>
      </c>
      <c r="AL163" t="s">
        <v>7851</v>
      </c>
      <c r="AM163" t="s">
        <v>6856</v>
      </c>
    </row>
    <row r="164" spans="1:39">
      <c r="A164" t="s">
        <v>7001</v>
      </c>
      <c r="B164" t="s">
        <v>7264</v>
      </c>
      <c r="C164" t="s">
        <v>4967</v>
      </c>
      <c r="D164">
        <v>87.40000000000001</v>
      </c>
      <c r="E164" t="s">
        <v>7266</v>
      </c>
      <c r="G164" t="s">
        <v>7268</v>
      </c>
      <c r="H164" t="s">
        <v>4969</v>
      </c>
      <c r="K164" t="s">
        <v>5283</v>
      </c>
      <c r="L164" t="s">
        <v>5284</v>
      </c>
      <c r="M164" t="s">
        <v>7283</v>
      </c>
      <c r="N164">
        <v>9</v>
      </c>
      <c r="O164" t="s">
        <v>7344</v>
      </c>
      <c r="P164" t="s">
        <v>7552</v>
      </c>
      <c r="Q164">
        <v>6</v>
      </c>
      <c r="R164">
        <v>1</v>
      </c>
      <c r="S164">
        <v>-0.9399999999999999</v>
      </c>
      <c r="T164">
        <v>2.72</v>
      </c>
      <c r="U164">
        <v>403.39</v>
      </c>
      <c r="V164">
        <v>98.86</v>
      </c>
      <c r="W164">
        <v>4.15</v>
      </c>
      <c r="X164">
        <v>3.06</v>
      </c>
      <c r="Y164">
        <v>0</v>
      </c>
      <c r="Z164">
        <v>2</v>
      </c>
      <c r="AA164" t="s">
        <v>5529</v>
      </c>
      <c r="AB164">
        <v>0</v>
      </c>
      <c r="AC164">
        <v>7</v>
      </c>
      <c r="AD164">
        <v>5.228071428571428</v>
      </c>
      <c r="AF164" t="s">
        <v>5534</v>
      </c>
      <c r="AI164">
        <v>0</v>
      </c>
      <c r="AJ164">
        <v>0</v>
      </c>
      <c r="AK164" t="s">
        <v>6814</v>
      </c>
      <c r="AL164" t="s">
        <v>6814</v>
      </c>
      <c r="AM164" t="s">
        <v>6856</v>
      </c>
    </row>
    <row r="165" spans="1:39">
      <c r="A165" t="s">
        <v>7002</v>
      </c>
      <c r="B165" t="s">
        <v>7264</v>
      </c>
      <c r="C165" t="s">
        <v>4967</v>
      </c>
      <c r="D165">
        <v>87.38</v>
      </c>
      <c r="E165" t="s">
        <v>7266</v>
      </c>
      <c r="K165" t="s">
        <v>5283</v>
      </c>
      <c r="L165" t="s">
        <v>5284</v>
      </c>
      <c r="M165" t="s">
        <v>7305</v>
      </c>
      <c r="N165">
        <v>9</v>
      </c>
      <c r="O165" t="s">
        <v>7366</v>
      </c>
      <c r="P165" t="s">
        <v>7553</v>
      </c>
      <c r="Q165">
        <v>11</v>
      </c>
      <c r="R165">
        <v>1</v>
      </c>
      <c r="S165">
        <v>3</v>
      </c>
      <c r="T165">
        <v>3.11</v>
      </c>
      <c r="U165">
        <v>508.43</v>
      </c>
      <c r="V165">
        <v>193.53</v>
      </c>
      <c r="W165">
        <v>4.97</v>
      </c>
      <c r="X165">
        <v>6.73</v>
      </c>
      <c r="Y165">
        <v>0</v>
      </c>
      <c r="Z165">
        <v>4</v>
      </c>
      <c r="AA165" t="s">
        <v>5529</v>
      </c>
      <c r="AB165">
        <v>2</v>
      </c>
      <c r="AC165">
        <v>8</v>
      </c>
      <c r="AD165">
        <v>3.278333333333334</v>
      </c>
      <c r="AF165" t="s">
        <v>6792</v>
      </c>
      <c r="AI165">
        <v>0</v>
      </c>
      <c r="AJ165">
        <v>0</v>
      </c>
      <c r="AK165" t="s">
        <v>7859</v>
      </c>
      <c r="AL165" t="s">
        <v>7859</v>
      </c>
      <c r="AM165" t="s">
        <v>6856</v>
      </c>
    </row>
    <row r="166" spans="1:39">
      <c r="A166" t="s">
        <v>7003</v>
      </c>
      <c r="B166" t="s">
        <v>7264</v>
      </c>
      <c r="C166" t="s">
        <v>4967</v>
      </c>
      <c r="D166">
        <v>87.2</v>
      </c>
      <c r="E166" t="s">
        <v>7266</v>
      </c>
      <c r="G166" t="s">
        <v>7267</v>
      </c>
      <c r="H166" t="s">
        <v>4969</v>
      </c>
      <c r="K166" t="s">
        <v>5283</v>
      </c>
      <c r="L166" t="s">
        <v>5284</v>
      </c>
      <c r="M166" t="s">
        <v>7315</v>
      </c>
      <c r="N166">
        <v>9</v>
      </c>
      <c r="O166" t="s">
        <v>7376</v>
      </c>
      <c r="P166" t="s">
        <v>7554</v>
      </c>
      <c r="Q166">
        <v>2</v>
      </c>
      <c r="R166">
        <v>3</v>
      </c>
      <c r="S166">
        <v>4.35</v>
      </c>
      <c r="T166">
        <v>4.35</v>
      </c>
      <c r="U166">
        <v>336.52</v>
      </c>
      <c r="V166">
        <v>75.34999999999999</v>
      </c>
      <c r="W166">
        <v>3.98</v>
      </c>
      <c r="Y166">
        <v>0</v>
      </c>
      <c r="Z166">
        <v>0</v>
      </c>
      <c r="AA166" t="s">
        <v>5529</v>
      </c>
      <c r="AB166">
        <v>0</v>
      </c>
      <c r="AC166">
        <v>6</v>
      </c>
      <c r="AD166">
        <v>3.491666666666667</v>
      </c>
      <c r="AF166" t="s">
        <v>6792</v>
      </c>
      <c r="AI166">
        <v>0</v>
      </c>
      <c r="AJ166">
        <v>0</v>
      </c>
      <c r="AK166" t="s">
        <v>7866</v>
      </c>
      <c r="AL166" t="s">
        <v>7866</v>
      </c>
      <c r="AM166" t="s">
        <v>6856</v>
      </c>
    </row>
    <row r="167" spans="1:39">
      <c r="A167" t="s">
        <v>7004</v>
      </c>
      <c r="B167" t="s">
        <v>7264</v>
      </c>
      <c r="C167" t="s">
        <v>4967</v>
      </c>
      <c r="D167">
        <v>87.2</v>
      </c>
      <c r="E167" t="s">
        <v>7266</v>
      </c>
      <c r="G167" t="s">
        <v>7267</v>
      </c>
      <c r="H167" t="s">
        <v>4969</v>
      </c>
      <c r="K167" t="s">
        <v>5283</v>
      </c>
      <c r="M167" t="s">
        <v>7313</v>
      </c>
      <c r="N167">
        <v>8</v>
      </c>
      <c r="O167" t="s">
        <v>7374</v>
      </c>
      <c r="P167" t="s">
        <v>7555</v>
      </c>
      <c r="Q167">
        <v>4</v>
      </c>
      <c r="R167">
        <v>1</v>
      </c>
      <c r="S167">
        <v>4.33</v>
      </c>
      <c r="T167">
        <v>4.33</v>
      </c>
      <c r="U167">
        <v>343.4</v>
      </c>
      <c r="V167">
        <v>55.4</v>
      </c>
      <c r="W167">
        <v>3.6</v>
      </c>
      <c r="Y167">
        <v>0.54</v>
      </c>
      <c r="Z167">
        <v>1</v>
      </c>
      <c r="AA167" t="s">
        <v>5529</v>
      </c>
      <c r="AB167">
        <v>0</v>
      </c>
      <c r="AC167">
        <v>3</v>
      </c>
      <c r="AD167">
        <v>4.168333333333333</v>
      </c>
      <c r="AF167" t="s">
        <v>6792</v>
      </c>
      <c r="AI167">
        <v>0</v>
      </c>
      <c r="AJ167">
        <v>0</v>
      </c>
      <c r="AK167" t="s">
        <v>7864</v>
      </c>
      <c r="AL167" t="s">
        <v>7864</v>
      </c>
      <c r="AM167" t="s">
        <v>6856</v>
      </c>
    </row>
    <row r="168" spans="1:39">
      <c r="A168" t="s">
        <v>7005</v>
      </c>
      <c r="B168" t="s">
        <v>7264</v>
      </c>
      <c r="C168" t="s">
        <v>4967</v>
      </c>
      <c r="D168">
        <v>87.09999999999999</v>
      </c>
      <c r="E168" t="s">
        <v>7266</v>
      </c>
      <c r="G168" t="s">
        <v>7267</v>
      </c>
      <c r="H168" t="s">
        <v>4969</v>
      </c>
      <c r="K168" t="s">
        <v>5283</v>
      </c>
      <c r="L168" t="s">
        <v>5284</v>
      </c>
      <c r="M168" t="s">
        <v>7316</v>
      </c>
      <c r="N168">
        <v>9</v>
      </c>
      <c r="O168" t="s">
        <v>7377</v>
      </c>
      <c r="P168" t="s">
        <v>7556</v>
      </c>
      <c r="Q168">
        <v>7</v>
      </c>
      <c r="R168">
        <v>3</v>
      </c>
      <c r="S168">
        <v>1.19</v>
      </c>
      <c r="T168">
        <v>1.74</v>
      </c>
      <c r="U168">
        <v>503.57</v>
      </c>
      <c r="V168">
        <v>141.05</v>
      </c>
      <c r="W168">
        <v>4.32</v>
      </c>
      <c r="X168">
        <v>7.01</v>
      </c>
      <c r="Y168">
        <v>1.77</v>
      </c>
      <c r="Z168">
        <v>4</v>
      </c>
      <c r="AA168" t="s">
        <v>5529</v>
      </c>
      <c r="AB168">
        <v>1</v>
      </c>
      <c r="AC168">
        <v>7</v>
      </c>
      <c r="AD168">
        <v>3.166666666666667</v>
      </c>
      <c r="AF168" t="s">
        <v>6792</v>
      </c>
      <c r="AI168">
        <v>0</v>
      </c>
      <c r="AJ168">
        <v>0</v>
      </c>
      <c r="AK168" t="s">
        <v>7867</v>
      </c>
      <c r="AL168" t="s">
        <v>7867</v>
      </c>
      <c r="AM168" t="s">
        <v>6856</v>
      </c>
    </row>
    <row r="169" spans="1:39">
      <c r="A169" t="s">
        <v>7006</v>
      </c>
      <c r="B169" t="s">
        <v>7264</v>
      </c>
      <c r="C169" t="s">
        <v>4967</v>
      </c>
      <c r="D169">
        <v>87</v>
      </c>
      <c r="E169" t="s">
        <v>7266</v>
      </c>
      <c r="G169" t="s">
        <v>7268</v>
      </c>
      <c r="H169" t="s">
        <v>4969</v>
      </c>
      <c r="K169" t="s">
        <v>5283</v>
      </c>
      <c r="M169" t="s">
        <v>7310</v>
      </c>
      <c r="N169">
        <v>8</v>
      </c>
      <c r="O169" t="s">
        <v>7371</v>
      </c>
      <c r="P169" t="s">
        <v>7557</v>
      </c>
      <c r="Q169">
        <v>6</v>
      </c>
      <c r="R169">
        <v>5</v>
      </c>
      <c r="S169">
        <v>-0.77</v>
      </c>
      <c r="T169">
        <v>3.98</v>
      </c>
      <c r="U169">
        <v>617.7</v>
      </c>
      <c r="V169">
        <v>171.13</v>
      </c>
      <c r="W169">
        <v>3.15</v>
      </c>
      <c r="X169">
        <v>3.05</v>
      </c>
      <c r="Y169">
        <v>0</v>
      </c>
      <c r="Z169">
        <v>3</v>
      </c>
      <c r="AA169" t="s">
        <v>5529</v>
      </c>
      <c r="AB169">
        <v>1</v>
      </c>
      <c r="AC169">
        <v>18</v>
      </c>
      <c r="AD169">
        <v>2.51</v>
      </c>
      <c r="AF169" t="s">
        <v>5534</v>
      </c>
      <c r="AI169">
        <v>0</v>
      </c>
      <c r="AJ169">
        <v>0</v>
      </c>
      <c r="AK169" t="s">
        <v>5568</v>
      </c>
      <c r="AL169" t="s">
        <v>5568</v>
      </c>
      <c r="AM169" t="s">
        <v>6856</v>
      </c>
    </row>
    <row r="170" spans="1:39">
      <c r="A170" t="s">
        <v>5255</v>
      </c>
      <c r="B170" t="s">
        <v>7264</v>
      </c>
      <c r="C170" t="s">
        <v>4967</v>
      </c>
      <c r="D170">
        <v>87</v>
      </c>
      <c r="E170" t="s">
        <v>7266</v>
      </c>
      <c r="G170" t="s">
        <v>7268</v>
      </c>
      <c r="H170" t="s">
        <v>4969</v>
      </c>
      <c r="K170" t="s">
        <v>5283</v>
      </c>
      <c r="M170" t="s">
        <v>7310</v>
      </c>
      <c r="N170">
        <v>8</v>
      </c>
      <c r="O170" t="s">
        <v>7371</v>
      </c>
      <c r="P170" t="s">
        <v>5508</v>
      </c>
      <c r="Q170">
        <v>7</v>
      </c>
      <c r="R170">
        <v>5</v>
      </c>
      <c r="S170">
        <v>-0.88</v>
      </c>
      <c r="T170">
        <v>3.87</v>
      </c>
      <c r="U170">
        <v>647.73</v>
      </c>
      <c r="V170">
        <v>180.36</v>
      </c>
      <c r="W170">
        <v>3.16</v>
      </c>
      <c r="X170">
        <v>3.05</v>
      </c>
      <c r="Y170">
        <v>0</v>
      </c>
      <c r="Z170">
        <v>3</v>
      </c>
      <c r="AA170" t="s">
        <v>5529</v>
      </c>
      <c r="AB170">
        <v>1</v>
      </c>
      <c r="AC170">
        <v>19</v>
      </c>
      <c r="AD170">
        <v>2.565</v>
      </c>
      <c r="AF170" t="s">
        <v>5534</v>
      </c>
      <c r="AI170">
        <v>0</v>
      </c>
      <c r="AJ170">
        <v>0</v>
      </c>
      <c r="AK170" t="s">
        <v>5568</v>
      </c>
      <c r="AL170" t="s">
        <v>5568</v>
      </c>
      <c r="AM170" t="s">
        <v>6856</v>
      </c>
    </row>
    <row r="171" spans="1:39">
      <c r="A171" t="s">
        <v>7007</v>
      </c>
      <c r="B171" t="s">
        <v>7264</v>
      </c>
      <c r="C171" t="s">
        <v>4967</v>
      </c>
      <c r="D171">
        <v>87</v>
      </c>
      <c r="E171" t="s">
        <v>7266</v>
      </c>
      <c r="K171" t="s">
        <v>5283</v>
      </c>
      <c r="M171" t="s">
        <v>7301</v>
      </c>
      <c r="N171">
        <v>8</v>
      </c>
      <c r="O171" t="s">
        <v>7362</v>
      </c>
      <c r="P171" t="s">
        <v>7558</v>
      </c>
      <c r="Q171">
        <v>6</v>
      </c>
      <c r="R171">
        <v>5</v>
      </c>
      <c r="S171">
        <v>-5.5</v>
      </c>
      <c r="T171">
        <v>0.25</v>
      </c>
      <c r="U171">
        <v>452.46</v>
      </c>
      <c r="V171">
        <v>179.33</v>
      </c>
      <c r="W171">
        <v>1.05</v>
      </c>
      <c r="X171">
        <v>3.05</v>
      </c>
      <c r="Y171">
        <v>0</v>
      </c>
      <c r="Z171">
        <v>1</v>
      </c>
      <c r="AA171" t="s">
        <v>5529</v>
      </c>
      <c r="AB171">
        <v>0</v>
      </c>
      <c r="AC171">
        <v>15</v>
      </c>
      <c r="AD171">
        <v>3.339571428571429</v>
      </c>
      <c r="AF171" t="s">
        <v>5534</v>
      </c>
      <c r="AI171">
        <v>0</v>
      </c>
      <c r="AJ171">
        <v>0</v>
      </c>
      <c r="AK171" t="s">
        <v>7857</v>
      </c>
      <c r="AL171" t="s">
        <v>7857</v>
      </c>
      <c r="AM171" t="s">
        <v>6856</v>
      </c>
    </row>
    <row r="172" spans="1:39">
      <c r="A172" t="s">
        <v>7007</v>
      </c>
      <c r="B172" t="s">
        <v>7264</v>
      </c>
      <c r="C172" t="s">
        <v>4967</v>
      </c>
      <c r="D172">
        <v>87</v>
      </c>
      <c r="E172" t="s">
        <v>7266</v>
      </c>
      <c r="G172" t="s">
        <v>7267</v>
      </c>
      <c r="H172" t="s">
        <v>4969</v>
      </c>
      <c r="K172" t="s">
        <v>5283</v>
      </c>
      <c r="L172" t="s">
        <v>5284</v>
      </c>
      <c r="M172" t="s">
        <v>7294</v>
      </c>
      <c r="N172">
        <v>9</v>
      </c>
      <c r="O172" t="s">
        <v>7355</v>
      </c>
      <c r="P172" t="s">
        <v>7558</v>
      </c>
      <c r="Q172">
        <v>6</v>
      </c>
      <c r="R172">
        <v>5</v>
      </c>
      <c r="S172">
        <v>-5.5</v>
      </c>
      <c r="T172">
        <v>0.25</v>
      </c>
      <c r="U172">
        <v>452.46</v>
      </c>
      <c r="V172">
        <v>179.33</v>
      </c>
      <c r="W172">
        <v>1.05</v>
      </c>
      <c r="X172">
        <v>3.05</v>
      </c>
      <c r="Y172">
        <v>0</v>
      </c>
      <c r="Z172">
        <v>1</v>
      </c>
      <c r="AA172" t="s">
        <v>5529</v>
      </c>
      <c r="AB172">
        <v>0</v>
      </c>
      <c r="AC172">
        <v>15</v>
      </c>
      <c r="AD172">
        <v>3.339571428571429</v>
      </c>
      <c r="AF172" t="s">
        <v>5534</v>
      </c>
      <c r="AI172">
        <v>0</v>
      </c>
      <c r="AJ172">
        <v>0</v>
      </c>
      <c r="AK172" t="s">
        <v>7852</v>
      </c>
      <c r="AL172" t="s">
        <v>7852</v>
      </c>
      <c r="AM172" t="s">
        <v>6856</v>
      </c>
    </row>
    <row r="173" spans="1:39">
      <c r="A173" t="s">
        <v>7008</v>
      </c>
      <c r="B173" t="s">
        <v>7264</v>
      </c>
      <c r="C173" t="s">
        <v>4967</v>
      </c>
      <c r="D173">
        <v>86.8</v>
      </c>
      <c r="E173" t="s">
        <v>7266</v>
      </c>
      <c r="G173" t="s">
        <v>7267</v>
      </c>
      <c r="H173" t="s">
        <v>4969</v>
      </c>
      <c r="K173" t="s">
        <v>5283</v>
      </c>
      <c r="M173" t="s">
        <v>7299</v>
      </c>
      <c r="N173">
        <v>8</v>
      </c>
      <c r="O173" t="s">
        <v>7360</v>
      </c>
      <c r="P173" t="s">
        <v>7559</v>
      </c>
      <c r="Q173">
        <v>4</v>
      </c>
      <c r="R173">
        <v>0</v>
      </c>
      <c r="S173">
        <v>2.9</v>
      </c>
      <c r="T173">
        <v>4.97</v>
      </c>
      <c r="U173">
        <v>360.46</v>
      </c>
      <c r="V173">
        <v>38.5</v>
      </c>
      <c r="W173">
        <v>5.37</v>
      </c>
      <c r="Y173">
        <v>9.52</v>
      </c>
      <c r="Z173">
        <v>4</v>
      </c>
      <c r="AA173" t="s">
        <v>5529</v>
      </c>
      <c r="AB173">
        <v>1</v>
      </c>
      <c r="AC173">
        <v>7</v>
      </c>
      <c r="AD173">
        <v>3.726714285714286</v>
      </c>
      <c r="AF173" t="s">
        <v>7841</v>
      </c>
      <c r="AI173">
        <v>0</v>
      </c>
      <c r="AJ173">
        <v>0</v>
      </c>
      <c r="AK173" t="s">
        <v>7856</v>
      </c>
      <c r="AL173" t="s">
        <v>7856</v>
      </c>
      <c r="AM173" t="s">
        <v>6856</v>
      </c>
    </row>
    <row r="174" spans="1:39">
      <c r="A174" t="s">
        <v>6032</v>
      </c>
      <c r="B174" t="s">
        <v>7264</v>
      </c>
      <c r="C174" t="s">
        <v>4967</v>
      </c>
      <c r="D174">
        <v>86.72</v>
      </c>
      <c r="E174" t="s">
        <v>7266</v>
      </c>
      <c r="K174" t="s">
        <v>5283</v>
      </c>
      <c r="L174" t="s">
        <v>5284</v>
      </c>
      <c r="M174" t="s">
        <v>7317</v>
      </c>
      <c r="N174">
        <v>9</v>
      </c>
      <c r="O174" t="s">
        <v>7378</v>
      </c>
      <c r="P174" t="s">
        <v>6705</v>
      </c>
      <c r="Q174">
        <v>4</v>
      </c>
      <c r="R174">
        <v>4</v>
      </c>
      <c r="S174">
        <v>4.26</v>
      </c>
      <c r="T174">
        <v>6.21</v>
      </c>
      <c r="U174">
        <v>705.61</v>
      </c>
      <c r="V174">
        <v>80.92</v>
      </c>
      <c r="W174">
        <v>6.67</v>
      </c>
      <c r="X174">
        <v>6.24</v>
      </c>
      <c r="Y174">
        <v>0</v>
      </c>
      <c r="Z174">
        <v>2</v>
      </c>
      <c r="AA174" t="s">
        <v>5529</v>
      </c>
      <c r="AB174">
        <v>2</v>
      </c>
      <c r="AC174">
        <v>2</v>
      </c>
      <c r="AD174">
        <v>2</v>
      </c>
      <c r="AF174" t="s">
        <v>5534</v>
      </c>
      <c r="AI174">
        <v>0</v>
      </c>
      <c r="AJ174">
        <v>0</v>
      </c>
      <c r="AK174" t="s">
        <v>6839</v>
      </c>
      <c r="AL174" t="s">
        <v>6839</v>
      </c>
      <c r="AM174" t="s">
        <v>6856</v>
      </c>
    </row>
    <row r="175" spans="1:39">
      <c r="A175" t="s">
        <v>7009</v>
      </c>
      <c r="B175" t="s">
        <v>7264</v>
      </c>
      <c r="C175" t="s">
        <v>4967</v>
      </c>
      <c r="D175">
        <v>86.39</v>
      </c>
      <c r="E175" t="s">
        <v>7266</v>
      </c>
      <c r="K175" t="s">
        <v>5283</v>
      </c>
      <c r="L175" t="s">
        <v>5284</v>
      </c>
      <c r="M175" t="s">
        <v>7295</v>
      </c>
      <c r="N175">
        <v>9</v>
      </c>
      <c r="O175" t="s">
        <v>7356</v>
      </c>
      <c r="P175" t="s">
        <v>7560</v>
      </c>
      <c r="Q175">
        <v>5</v>
      </c>
      <c r="R175">
        <v>2</v>
      </c>
      <c r="S175">
        <v>2.18</v>
      </c>
      <c r="T175">
        <v>2.18</v>
      </c>
      <c r="U175">
        <v>373.37</v>
      </c>
      <c r="V175">
        <v>97.37</v>
      </c>
      <c r="W175">
        <v>4.44</v>
      </c>
      <c r="X175">
        <v>11.96</v>
      </c>
      <c r="Y175">
        <v>3.96</v>
      </c>
      <c r="Z175">
        <v>4</v>
      </c>
      <c r="AA175" t="s">
        <v>5529</v>
      </c>
      <c r="AB175">
        <v>0</v>
      </c>
      <c r="AC175">
        <v>5</v>
      </c>
      <c r="AD175">
        <v>5.068833333333334</v>
      </c>
      <c r="AF175" t="s">
        <v>6792</v>
      </c>
      <c r="AI175">
        <v>0</v>
      </c>
      <c r="AJ175">
        <v>0</v>
      </c>
      <c r="AK175" t="s">
        <v>7853</v>
      </c>
      <c r="AL175" t="s">
        <v>7853</v>
      </c>
      <c r="AM175" t="s">
        <v>6856</v>
      </c>
    </row>
    <row r="176" spans="1:39">
      <c r="A176" t="s">
        <v>7010</v>
      </c>
      <c r="B176" t="s">
        <v>7264</v>
      </c>
      <c r="C176" t="s">
        <v>4967</v>
      </c>
      <c r="D176">
        <v>86.34</v>
      </c>
      <c r="E176" t="s">
        <v>7266</v>
      </c>
      <c r="K176" t="s">
        <v>5283</v>
      </c>
      <c r="L176" t="s">
        <v>5284</v>
      </c>
      <c r="M176" t="s">
        <v>7305</v>
      </c>
      <c r="N176">
        <v>9</v>
      </c>
      <c r="O176" t="s">
        <v>7366</v>
      </c>
      <c r="P176" t="s">
        <v>7561</v>
      </c>
      <c r="Q176">
        <v>10</v>
      </c>
      <c r="R176">
        <v>1</v>
      </c>
      <c r="S176">
        <v>3.53</v>
      </c>
      <c r="T176">
        <v>3.54</v>
      </c>
      <c r="U176">
        <v>493.46</v>
      </c>
      <c r="V176">
        <v>159.62</v>
      </c>
      <c r="W176">
        <v>5.07</v>
      </c>
      <c r="X176">
        <v>7.93</v>
      </c>
      <c r="Y176">
        <v>0</v>
      </c>
      <c r="Z176">
        <v>4</v>
      </c>
      <c r="AA176" t="s">
        <v>5529</v>
      </c>
      <c r="AB176">
        <v>1</v>
      </c>
      <c r="AC176">
        <v>8</v>
      </c>
      <c r="AD176">
        <v>2.845047619047619</v>
      </c>
      <c r="AF176" t="s">
        <v>6792</v>
      </c>
      <c r="AI176">
        <v>0</v>
      </c>
      <c r="AJ176">
        <v>0</v>
      </c>
      <c r="AK176" t="s">
        <v>7859</v>
      </c>
      <c r="AL176" t="s">
        <v>7859</v>
      </c>
      <c r="AM176" t="s">
        <v>6856</v>
      </c>
    </row>
    <row r="177" spans="1:39">
      <c r="A177" t="s">
        <v>7011</v>
      </c>
      <c r="B177" t="s">
        <v>7264</v>
      </c>
      <c r="C177" t="s">
        <v>4967</v>
      </c>
      <c r="D177">
        <v>86.3</v>
      </c>
      <c r="E177" t="s">
        <v>7266</v>
      </c>
      <c r="G177" t="s">
        <v>7267</v>
      </c>
      <c r="H177" t="s">
        <v>4969</v>
      </c>
      <c r="K177" t="s">
        <v>5283</v>
      </c>
      <c r="M177" t="s">
        <v>7287</v>
      </c>
      <c r="N177">
        <v>8</v>
      </c>
      <c r="O177" t="s">
        <v>7348</v>
      </c>
      <c r="P177" t="s">
        <v>7562</v>
      </c>
      <c r="Q177">
        <v>5</v>
      </c>
      <c r="R177">
        <v>2</v>
      </c>
      <c r="S177">
        <v>1.44</v>
      </c>
      <c r="T177">
        <v>4.55</v>
      </c>
      <c r="U177">
        <v>539.53</v>
      </c>
      <c r="V177">
        <v>92.7</v>
      </c>
      <c r="W177">
        <v>7.23</v>
      </c>
      <c r="X177">
        <v>3.37</v>
      </c>
      <c r="Y177">
        <v>0</v>
      </c>
      <c r="Z177">
        <v>4</v>
      </c>
      <c r="AA177" t="s">
        <v>5529</v>
      </c>
      <c r="AB177">
        <v>2</v>
      </c>
      <c r="AC177">
        <v>7</v>
      </c>
      <c r="AD177">
        <v>3.635</v>
      </c>
      <c r="AF177" t="s">
        <v>5534</v>
      </c>
      <c r="AI177">
        <v>0</v>
      </c>
      <c r="AJ177">
        <v>0</v>
      </c>
      <c r="AK177" t="s">
        <v>5542</v>
      </c>
      <c r="AL177" t="s">
        <v>5542</v>
      </c>
      <c r="AM177" t="s">
        <v>6856</v>
      </c>
    </row>
    <row r="178" spans="1:39">
      <c r="A178" t="s">
        <v>7012</v>
      </c>
      <c r="B178" t="s">
        <v>7264</v>
      </c>
      <c r="C178" t="s">
        <v>4967</v>
      </c>
      <c r="D178">
        <v>86.2</v>
      </c>
      <c r="E178" t="s">
        <v>7266</v>
      </c>
      <c r="K178" t="s">
        <v>5283</v>
      </c>
      <c r="L178" t="s">
        <v>5284</v>
      </c>
      <c r="M178" t="s">
        <v>7293</v>
      </c>
      <c r="N178">
        <v>9</v>
      </c>
      <c r="O178" t="s">
        <v>7354</v>
      </c>
      <c r="P178" t="s">
        <v>7563</v>
      </c>
      <c r="Q178">
        <v>4</v>
      </c>
      <c r="R178">
        <v>3</v>
      </c>
      <c r="S178">
        <v>-0.12</v>
      </c>
      <c r="T178">
        <v>-0.12</v>
      </c>
      <c r="U178">
        <v>268.35</v>
      </c>
      <c r="V178">
        <v>77.76000000000001</v>
      </c>
      <c r="W178">
        <v>1.49</v>
      </c>
      <c r="X178">
        <v>13.51</v>
      </c>
      <c r="Y178">
        <v>0</v>
      </c>
      <c r="Z178">
        <v>0</v>
      </c>
      <c r="AA178" t="s">
        <v>5529</v>
      </c>
      <c r="AB178">
        <v>0</v>
      </c>
      <c r="AC178">
        <v>0</v>
      </c>
      <c r="AD178">
        <v>5.166666666666667</v>
      </c>
      <c r="AE178" t="s">
        <v>7825</v>
      </c>
      <c r="AF178" t="s">
        <v>6792</v>
      </c>
      <c r="AI178">
        <v>0</v>
      </c>
      <c r="AJ178">
        <v>0</v>
      </c>
      <c r="AK178" t="s">
        <v>7851</v>
      </c>
      <c r="AL178" t="s">
        <v>7851</v>
      </c>
      <c r="AM178" t="s">
        <v>6856</v>
      </c>
    </row>
    <row r="179" spans="1:39">
      <c r="A179" t="s">
        <v>7013</v>
      </c>
      <c r="B179" t="s">
        <v>7264</v>
      </c>
      <c r="C179" t="s">
        <v>4967</v>
      </c>
      <c r="D179">
        <v>86.15000000000001</v>
      </c>
      <c r="E179" t="s">
        <v>7266</v>
      </c>
      <c r="K179" t="s">
        <v>5283</v>
      </c>
      <c r="L179" t="s">
        <v>5284</v>
      </c>
      <c r="M179" t="s">
        <v>7303</v>
      </c>
      <c r="N179">
        <v>9</v>
      </c>
      <c r="O179" t="s">
        <v>7364</v>
      </c>
      <c r="P179" t="s">
        <v>7564</v>
      </c>
      <c r="Q179">
        <v>5</v>
      </c>
      <c r="R179">
        <v>4</v>
      </c>
      <c r="S179">
        <v>4.13</v>
      </c>
      <c r="T179">
        <v>4.43</v>
      </c>
      <c r="U179">
        <v>541.03</v>
      </c>
      <c r="V179">
        <v>90.15000000000001</v>
      </c>
      <c r="W179">
        <v>5.31</v>
      </c>
      <c r="X179">
        <v>7.88</v>
      </c>
      <c r="Y179">
        <v>0</v>
      </c>
      <c r="Z179">
        <v>2</v>
      </c>
      <c r="AA179" t="s">
        <v>5529</v>
      </c>
      <c r="AB179">
        <v>2</v>
      </c>
      <c r="AC179">
        <v>6</v>
      </c>
      <c r="AD179">
        <v>2.28</v>
      </c>
      <c r="AF179" t="s">
        <v>6792</v>
      </c>
      <c r="AI179">
        <v>0</v>
      </c>
      <c r="AJ179">
        <v>0</v>
      </c>
      <c r="AK179" t="s">
        <v>7858</v>
      </c>
      <c r="AL179" t="s">
        <v>7858</v>
      </c>
      <c r="AM179" t="s">
        <v>6856</v>
      </c>
    </row>
    <row r="180" spans="1:39">
      <c r="A180" t="s">
        <v>7014</v>
      </c>
      <c r="B180" t="s">
        <v>7264</v>
      </c>
      <c r="C180" t="s">
        <v>4967</v>
      </c>
      <c r="D180">
        <v>86.02</v>
      </c>
      <c r="E180" t="s">
        <v>7266</v>
      </c>
      <c r="K180" t="s">
        <v>5283</v>
      </c>
      <c r="L180" t="s">
        <v>5284</v>
      </c>
      <c r="M180" t="s">
        <v>7291</v>
      </c>
      <c r="N180">
        <v>9</v>
      </c>
      <c r="O180" t="s">
        <v>7352</v>
      </c>
      <c r="P180" t="s">
        <v>7565</v>
      </c>
      <c r="Q180">
        <v>4</v>
      </c>
      <c r="R180">
        <v>2</v>
      </c>
      <c r="S180">
        <v>5.04</v>
      </c>
      <c r="T180">
        <v>5.18</v>
      </c>
      <c r="U180">
        <v>338.4</v>
      </c>
      <c r="V180">
        <v>66.76000000000001</v>
      </c>
      <c r="W180">
        <v>4.51</v>
      </c>
      <c r="X180">
        <v>7.83</v>
      </c>
      <c r="Y180">
        <v>0</v>
      </c>
      <c r="Z180">
        <v>2</v>
      </c>
      <c r="AA180" t="s">
        <v>5529</v>
      </c>
      <c r="AB180">
        <v>0</v>
      </c>
      <c r="AC180">
        <v>6</v>
      </c>
      <c r="AD180">
        <v>3.5</v>
      </c>
      <c r="AF180" t="s">
        <v>6792</v>
      </c>
      <c r="AI180">
        <v>0</v>
      </c>
      <c r="AJ180">
        <v>0</v>
      </c>
      <c r="AK180" t="s">
        <v>7849</v>
      </c>
      <c r="AL180" t="s">
        <v>7849</v>
      </c>
      <c r="AM180" t="s">
        <v>6856</v>
      </c>
    </row>
    <row r="181" spans="1:39">
      <c r="A181" t="s">
        <v>7015</v>
      </c>
      <c r="B181" t="s">
        <v>7264</v>
      </c>
      <c r="C181" t="s">
        <v>4967</v>
      </c>
      <c r="D181">
        <v>86</v>
      </c>
      <c r="E181" t="s">
        <v>7266</v>
      </c>
      <c r="G181" t="s">
        <v>7268</v>
      </c>
      <c r="H181" t="s">
        <v>4969</v>
      </c>
      <c r="K181" t="s">
        <v>5283</v>
      </c>
      <c r="M181" t="s">
        <v>7310</v>
      </c>
      <c r="N181">
        <v>8</v>
      </c>
      <c r="O181" t="s">
        <v>7371</v>
      </c>
      <c r="P181" t="s">
        <v>7566</v>
      </c>
      <c r="Q181">
        <v>7</v>
      </c>
      <c r="R181">
        <v>6</v>
      </c>
      <c r="S181">
        <v>-1.27</v>
      </c>
      <c r="T181">
        <v>3.48</v>
      </c>
      <c r="U181">
        <v>633.7</v>
      </c>
      <c r="V181">
        <v>191.36</v>
      </c>
      <c r="W181">
        <v>2.86</v>
      </c>
      <c r="X181">
        <v>3.05</v>
      </c>
      <c r="Y181">
        <v>0</v>
      </c>
      <c r="Z181">
        <v>3</v>
      </c>
      <c r="AA181" t="s">
        <v>5529</v>
      </c>
      <c r="AB181">
        <v>2</v>
      </c>
      <c r="AC181">
        <v>18</v>
      </c>
      <c r="AD181">
        <v>2.76</v>
      </c>
      <c r="AF181" t="s">
        <v>5534</v>
      </c>
      <c r="AI181">
        <v>0</v>
      </c>
      <c r="AJ181">
        <v>0</v>
      </c>
      <c r="AK181" t="s">
        <v>5568</v>
      </c>
      <c r="AL181" t="s">
        <v>5568</v>
      </c>
      <c r="AM181" t="s">
        <v>6856</v>
      </c>
    </row>
    <row r="182" spans="1:39">
      <c r="A182" t="s">
        <v>7016</v>
      </c>
      <c r="B182" t="s">
        <v>7264</v>
      </c>
      <c r="C182" t="s">
        <v>4967</v>
      </c>
      <c r="D182">
        <v>86</v>
      </c>
      <c r="E182" t="s">
        <v>7266</v>
      </c>
      <c r="G182" t="s">
        <v>7267</v>
      </c>
      <c r="H182" t="s">
        <v>4969</v>
      </c>
      <c r="K182" t="s">
        <v>5283</v>
      </c>
      <c r="M182" t="s">
        <v>7302</v>
      </c>
      <c r="N182">
        <v>8</v>
      </c>
      <c r="O182" t="s">
        <v>7363</v>
      </c>
      <c r="P182" t="s">
        <v>7567</v>
      </c>
      <c r="Q182">
        <v>7</v>
      </c>
      <c r="R182">
        <v>5</v>
      </c>
      <c r="S182">
        <v>-2.38</v>
      </c>
      <c r="T182">
        <v>2.37</v>
      </c>
      <c r="U182">
        <v>577.66</v>
      </c>
      <c r="V182">
        <v>188.2</v>
      </c>
      <c r="W182">
        <v>1.1</v>
      </c>
      <c r="X182">
        <v>1.66</v>
      </c>
      <c r="Y182">
        <v>0</v>
      </c>
      <c r="Z182">
        <v>2</v>
      </c>
      <c r="AA182" t="s">
        <v>5529</v>
      </c>
      <c r="AB182">
        <v>1</v>
      </c>
      <c r="AC182">
        <v>17</v>
      </c>
      <c r="AD182">
        <v>3</v>
      </c>
      <c r="AF182" t="s">
        <v>5534</v>
      </c>
      <c r="AI182">
        <v>0</v>
      </c>
      <c r="AJ182">
        <v>0</v>
      </c>
      <c r="AK182" t="s">
        <v>5568</v>
      </c>
      <c r="AL182" t="s">
        <v>5568</v>
      </c>
      <c r="AM182" t="s">
        <v>6856</v>
      </c>
    </row>
    <row r="183" spans="1:39">
      <c r="A183" t="s">
        <v>7017</v>
      </c>
      <c r="B183" t="s">
        <v>7264</v>
      </c>
      <c r="C183" t="s">
        <v>4967</v>
      </c>
      <c r="D183">
        <v>86</v>
      </c>
      <c r="E183" t="s">
        <v>7266</v>
      </c>
      <c r="G183" t="s">
        <v>7267</v>
      </c>
      <c r="H183" t="s">
        <v>4969</v>
      </c>
      <c r="K183" t="s">
        <v>5283</v>
      </c>
      <c r="M183" t="s">
        <v>7302</v>
      </c>
      <c r="N183">
        <v>8</v>
      </c>
      <c r="O183" t="s">
        <v>7363</v>
      </c>
      <c r="P183" t="s">
        <v>7568</v>
      </c>
      <c r="Q183">
        <v>6</v>
      </c>
      <c r="R183">
        <v>6</v>
      </c>
      <c r="S183">
        <v>-0.86</v>
      </c>
      <c r="T183">
        <v>3.88</v>
      </c>
      <c r="U183">
        <v>598.7</v>
      </c>
      <c r="V183">
        <v>183.16</v>
      </c>
      <c r="W183">
        <v>2.65</v>
      </c>
      <c r="X183">
        <v>1.66</v>
      </c>
      <c r="Y183">
        <v>0</v>
      </c>
      <c r="Z183">
        <v>2</v>
      </c>
      <c r="AA183" t="s">
        <v>5529</v>
      </c>
      <c r="AB183">
        <v>2</v>
      </c>
      <c r="AC183">
        <v>16</v>
      </c>
      <c r="AD183">
        <v>2.56</v>
      </c>
      <c r="AF183" t="s">
        <v>5534</v>
      </c>
      <c r="AI183">
        <v>0</v>
      </c>
      <c r="AJ183">
        <v>0</v>
      </c>
      <c r="AK183" t="s">
        <v>5568</v>
      </c>
      <c r="AL183" t="s">
        <v>5568</v>
      </c>
      <c r="AM183" t="s">
        <v>6856</v>
      </c>
    </row>
    <row r="184" spans="1:39">
      <c r="A184" t="s">
        <v>7018</v>
      </c>
      <c r="B184" t="s">
        <v>7264</v>
      </c>
      <c r="C184" t="s">
        <v>4967</v>
      </c>
      <c r="D184">
        <v>86</v>
      </c>
      <c r="E184" t="s">
        <v>7266</v>
      </c>
      <c r="K184" t="s">
        <v>5283</v>
      </c>
      <c r="L184" t="s">
        <v>5284</v>
      </c>
      <c r="M184" t="s">
        <v>7293</v>
      </c>
      <c r="N184">
        <v>9</v>
      </c>
      <c r="O184" t="s">
        <v>7354</v>
      </c>
      <c r="P184" t="s">
        <v>7569</v>
      </c>
      <c r="Q184">
        <v>3</v>
      </c>
      <c r="R184">
        <v>2</v>
      </c>
      <c r="S184">
        <v>0.8</v>
      </c>
      <c r="T184">
        <v>0.8</v>
      </c>
      <c r="U184">
        <v>252.35</v>
      </c>
      <c r="V184">
        <v>57.53</v>
      </c>
      <c r="W184">
        <v>2.21</v>
      </c>
      <c r="X184">
        <v>13.99</v>
      </c>
      <c r="Y184">
        <v>0</v>
      </c>
      <c r="Z184">
        <v>0</v>
      </c>
      <c r="AA184" t="s">
        <v>6780</v>
      </c>
      <c r="AB184">
        <v>0</v>
      </c>
      <c r="AC184">
        <v>0</v>
      </c>
      <c r="AD184">
        <v>5.5</v>
      </c>
      <c r="AF184" t="s">
        <v>6792</v>
      </c>
      <c r="AI184">
        <v>0</v>
      </c>
      <c r="AJ184">
        <v>0</v>
      </c>
      <c r="AK184" t="s">
        <v>7851</v>
      </c>
      <c r="AL184" t="s">
        <v>7851</v>
      </c>
      <c r="AM184" t="s">
        <v>6856</v>
      </c>
    </row>
    <row r="185" spans="1:39">
      <c r="A185" t="s">
        <v>7019</v>
      </c>
      <c r="B185" t="s">
        <v>7264</v>
      </c>
      <c r="C185" t="s">
        <v>4967</v>
      </c>
      <c r="D185">
        <v>86</v>
      </c>
      <c r="E185" t="s">
        <v>7266</v>
      </c>
      <c r="G185" t="s">
        <v>7267</v>
      </c>
      <c r="H185" t="s">
        <v>4969</v>
      </c>
      <c r="K185" t="s">
        <v>5283</v>
      </c>
      <c r="M185" t="s">
        <v>7302</v>
      </c>
      <c r="N185">
        <v>8</v>
      </c>
      <c r="O185" t="s">
        <v>7363</v>
      </c>
      <c r="P185" t="s">
        <v>7570</v>
      </c>
      <c r="Q185">
        <v>7</v>
      </c>
      <c r="R185">
        <v>5</v>
      </c>
      <c r="S185">
        <v>1.32</v>
      </c>
      <c r="T185">
        <v>6.07</v>
      </c>
      <c r="U185">
        <v>649.74</v>
      </c>
      <c r="V185">
        <v>180.36</v>
      </c>
      <c r="W185">
        <v>4.23</v>
      </c>
      <c r="X185">
        <v>1.66</v>
      </c>
      <c r="Y185">
        <v>0</v>
      </c>
      <c r="Z185">
        <v>3</v>
      </c>
      <c r="AA185" t="s">
        <v>5529</v>
      </c>
      <c r="AB185">
        <v>1</v>
      </c>
      <c r="AC185">
        <v>16</v>
      </c>
      <c r="AD185">
        <v>2</v>
      </c>
      <c r="AF185" t="s">
        <v>5534</v>
      </c>
      <c r="AI185">
        <v>0</v>
      </c>
      <c r="AJ185">
        <v>0</v>
      </c>
      <c r="AK185" t="s">
        <v>5568</v>
      </c>
      <c r="AL185" t="s">
        <v>5568</v>
      </c>
      <c r="AM185" t="s">
        <v>6856</v>
      </c>
    </row>
    <row r="186" spans="1:39">
      <c r="A186" t="s">
        <v>7020</v>
      </c>
      <c r="B186" t="s">
        <v>7264</v>
      </c>
      <c r="C186" t="s">
        <v>4967</v>
      </c>
      <c r="D186">
        <v>85.59</v>
      </c>
      <c r="E186" t="s">
        <v>7266</v>
      </c>
      <c r="K186" t="s">
        <v>5283</v>
      </c>
      <c r="L186" t="s">
        <v>5284</v>
      </c>
      <c r="M186" t="s">
        <v>7305</v>
      </c>
      <c r="N186">
        <v>9</v>
      </c>
      <c r="O186" t="s">
        <v>7366</v>
      </c>
      <c r="P186" t="s">
        <v>7571</v>
      </c>
      <c r="Q186">
        <v>11</v>
      </c>
      <c r="R186">
        <v>1</v>
      </c>
      <c r="S186">
        <v>3.43</v>
      </c>
      <c r="T186">
        <v>3.52</v>
      </c>
      <c r="U186">
        <v>508.43</v>
      </c>
      <c r="V186">
        <v>193.53</v>
      </c>
      <c r="W186">
        <v>4.97</v>
      </c>
      <c r="X186">
        <v>6.81</v>
      </c>
      <c r="Y186">
        <v>0</v>
      </c>
      <c r="Z186">
        <v>4</v>
      </c>
      <c r="AA186" t="s">
        <v>5529</v>
      </c>
      <c r="AB186">
        <v>2</v>
      </c>
      <c r="AC186">
        <v>8</v>
      </c>
      <c r="AD186">
        <v>2.858333333333333</v>
      </c>
      <c r="AF186" t="s">
        <v>6792</v>
      </c>
      <c r="AI186">
        <v>0</v>
      </c>
      <c r="AJ186">
        <v>0</v>
      </c>
      <c r="AK186" t="s">
        <v>7859</v>
      </c>
      <c r="AL186" t="s">
        <v>7859</v>
      </c>
      <c r="AM186" t="s">
        <v>6856</v>
      </c>
    </row>
    <row r="187" spans="1:39">
      <c r="A187" t="s">
        <v>7021</v>
      </c>
      <c r="B187" t="s">
        <v>7264</v>
      </c>
      <c r="C187" t="s">
        <v>4967</v>
      </c>
      <c r="D187">
        <v>85.5</v>
      </c>
      <c r="E187" t="s">
        <v>7266</v>
      </c>
      <c r="G187" t="s">
        <v>7268</v>
      </c>
      <c r="H187" t="s">
        <v>4969</v>
      </c>
      <c r="K187" t="s">
        <v>5283</v>
      </c>
      <c r="L187" t="s">
        <v>5284</v>
      </c>
      <c r="M187" t="s">
        <v>7283</v>
      </c>
      <c r="N187">
        <v>9</v>
      </c>
      <c r="O187" t="s">
        <v>7344</v>
      </c>
      <c r="P187" t="s">
        <v>7572</v>
      </c>
      <c r="Q187">
        <v>6</v>
      </c>
      <c r="R187">
        <v>1</v>
      </c>
      <c r="S187">
        <v>-2.4</v>
      </c>
      <c r="T187">
        <v>1.25</v>
      </c>
      <c r="U187">
        <v>417.42</v>
      </c>
      <c r="V187">
        <v>98.86</v>
      </c>
      <c r="W187">
        <v>4.34</v>
      </c>
      <c r="X187">
        <v>3.06</v>
      </c>
      <c r="Y187">
        <v>0</v>
      </c>
      <c r="Z187">
        <v>2</v>
      </c>
      <c r="AA187" t="s">
        <v>5529</v>
      </c>
      <c r="AB187">
        <v>0</v>
      </c>
      <c r="AC187">
        <v>8</v>
      </c>
      <c r="AD187">
        <v>5.127857142857143</v>
      </c>
      <c r="AF187" t="s">
        <v>5534</v>
      </c>
      <c r="AI187">
        <v>0</v>
      </c>
      <c r="AJ187">
        <v>0</v>
      </c>
      <c r="AK187" t="s">
        <v>6814</v>
      </c>
      <c r="AL187" t="s">
        <v>6814</v>
      </c>
      <c r="AM187" t="s">
        <v>6856</v>
      </c>
    </row>
    <row r="188" spans="1:39">
      <c r="A188" t="s">
        <v>7022</v>
      </c>
      <c r="B188" t="s">
        <v>7264</v>
      </c>
      <c r="C188" t="s">
        <v>4967</v>
      </c>
      <c r="D188">
        <v>85.33</v>
      </c>
      <c r="E188" t="s">
        <v>7266</v>
      </c>
      <c r="K188" t="s">
        <v>5283</v>
      </c>
      <c r="L188" t="s">
        <v>5284</v>
      </c>
      <c r="M188" t="s">
        <v>7305</v>
      </c>
      <c r="N188">
        <v>9</v>
      </c>
      <c r="O188" t="s">
        <v>7366</v>
      </c>
      <c r="P188" t="s">
        <v>7573</v>
      </c>
      <c r="Q188">
        <v>9</v>
      </c>
      <c r="R188">
        <v>1</v>
      </c>
      <c r="S188">
        <v>3.94</v>
      </c>
      <c r="T188">
        <v>3.94</v>
      </c>
      <c r="U188">
        <v>477.46</v>
      </c>
      <c r="V188">
        <v>150.39</v>
      </c>
      <c r="W188">
        <v>5.37</v>
      </c>
      <c r="X188">
        <v>8.050000000000001</v>
      </c>
      <c r="Y188">
        <v>0</v>
      </c>
      <c r="Z188">
        <v>4</v>
      </c>
      <c r="AA188" t="s">
        <v>5529</v>
      </c>
      <c r="AB188">
        <v>1</v>
      </c>
      <c r="AC188">
        <v>7</v>
      </c>
      <c r="AD188">
        <v>2.554333333333334</v>
      </c>
      <c r="AF188" t="s">
        <v>6792</v>
      </c>
      <c r="AI188">
        <v>0</v>
      </c>
      <c r="AJ188">
        <v>0</v>
      </c>
      <c r="AK188" t="s">
        <v>7859</v>
      </c>
      <c r="AL188" t="s">
        <v>7859</v>
      </c>
      <c r="AM188" t="s">
        <v>6856</v>
      </c>
    </row>
    <row r="189" spans="1:39">
      <c r="A189" t="s">
        <v>7023</v>
      </c>
      <c r="B189" t="s">
        <v>7264</v>
      </c>
      <c r="C189" t="s">
        <v>4967</v>
      </c>
      <c r="D189">
        <v>85.17</v>
      </c>
      <c r="E189" t="s">
        <v>7266</v>
      </c>
      <c r="K189" t="s">
        <v>5283</v>
      </c>
      <c r="L189" t="s">
        <v>5284</v>
      </c>
      <c r="M189" t="s">
        <v>7291</v>
      </c>
      <c r="N189">
        <v>9</v>
      </c>
      <c r="O189" t="s">
        <v>7352</v>
      </c>
      <c r="P189" t="s">
        <v>7574</v>
      </c>
      <c r="Q189">
        <v>5</v>
      </c>
      <c r="R189">
        <v>2</v>
      </c>
      <c r="S189">
        <v>2.33</v>
      </c>
      <c r="T189">
        <v>2.94</v>
      </c>
      <c r="U189">
        <v>352.39</v>
      </c>
      <c r="V189">
        <v>83.83</v>
      </c>
      <c r="W189">
        <v>3.69</v>
      </c>
      <c r="X189">
        <v>6.91</v>
      </c>
      <c r="Y189">
        <v>0</v>
      </c>
      <c r="Z189">
        <v>2</v>
      </c>
      <c r="AA189" t="s">
        <v>5529</v>
      </c>
      <c r="AB189">
        <v>0</v>
      </c>
      <c r="AC189">
        <v>7</v>
      </c>
      <c r="AD189">
        <v>5.335</v>
      </c>
      <c r="AF189" t="s">
        <v>6792</v>
      </c>
      <c r="AI189">
        <v>0</v>
      </c>
      <c r="AJ189">
        <v>0</v>
      </c>
      <c r="AK189" t="s">
        <v>7849</v>
      </c>
      <c r="AL189" t="s">
        <v>7849</v>
      </c>
      <c r="AM189" t="s">
        <v>6856</v>
      </c>
    </row>
    <row r="190" spans="1:39">
      <c r="A190" t="s">
        <v>7024</v>
      </c>
      <c r="B190" t="s">
        <v>7264</v>
      </c>
      <c r="C190" t="s">
        <v>4967</v>
      </c>
      <c r="D190">
        <v>85.01000000000001</v>
      </c>
      <c r="E190" t="s">
        <v>7266</v>
      </c>
      <c r="K190" t="s">
        <v>5283</v>
      </c>
      <c r="L190" t="s">
        <v>5284</v>
      </c>
      <c r="M190" t="s">
        <v>7305</v>
      </c>
      <c r="N190">
        <v>9</v>
      </c>
      <c r="O190" t="s">
        <v>7366</v>
      </c>
      <c r="P190" t="s">
        <v>7575</v>
      </c>
      <c r="Q190">
        <v>9</v>
      </c>
      <c r="R190">
        <v>1</v>
      </c>
      <c r="S190">
        <v>4.21</v>
      </c>
      <c r="T190">
        <v>4.32</v>
      </c>
      <c r="U190">
        <v>463.43</v>
      </c>
      <c r="V190">
        <v>150.39</v>
      </c>
      <c r="W190">
        <v>5.07</v>
      </c>
      <c r="X190">
        <v>6.72</v>
      </c>
      <c r="Y190">
        <v>0</v>
      </c>
      <c r="Z190">
        <v>4</v>
      </c>
      <c r="AA190" t="s">
        <v>5529</v>
      </c>
      <c r="AB190">
        <v>1</v>
      </c>
      <c r="AC190">
        <v>7</v>
      </c>
      <c r="AD190">
        <v>2.434547619047619</v>
      </c>
      <c r="AF190" t="s">
        <v>6792</v>
      </c>
      <c r="AI190">
        <v>0</v>
      </c>
      <c r="AJ190">
        <v>0</v>
      </c>
      <c r="AK190" t="s">
        <v>7859</v>
      </c>
      <c r="AL190" t="s">
        <v>7859</v>
      </c>
      <c r="AM190" t="s">
        <v>6856</v>
      </c>
    </row>
    <row r="191" spans="1:39">
      <c r="A191" t="s">
        <v>7025</v>
      </c>
      <c r="B191" t="s">
        <v>7264</v>
      </c>
      <c r="C191" t="s">
        <v>4967</v>
      </c>
      <c r="D191">
        <v>85</v>
      </c>
      <c r="E191" t="s">
        <v>7266</v>
      </c>
      <c r="G191" t="s">
        <v>7269</v>
      </c>
      <c r="H191" t="s">
        <v>4969</v>
      </c>
      <c r="K191" t="s">
        <v>5283</v>
      </c>
      <c r="L191" t="s">
        <v>5284</v>
      </c>
      <c r="M191" t="s">
        <v>7318</v>
      </c>
      <c r="N191">
        <v>9</v>
      </c>
      <c r="O191" t="s">
        <v>7379</v>
      </c>
      <c r="P191" t="s">
        <v>7576</v>
      </c>
      <c r="Q191">
        <v>3</v>
      </c>
      <c r="R191">
        <v>1</v>
      </c>
      <c r="S191">
        <v>8.66</v>
      </c>
      <c r="T191">
        <v>11.39</v>
      </c>
      <c r="U191">
        <v>560.8200000000001</v>
      </c>
      <c r="V191">
        <v>63.6</v>
      </c>
      <c r="W191">
        <v>9.1</v>
      </c>
      <c r="X191">
        <v>4.63</v>
      </c>
      <c r="Y191">
        <v>0</v>
      </c>
      <c r="Z191">
        <v>1</v>
      </c>
      <c r="AA191" t="s">
        <v>5529</v>
      </c>
      <c r="AB191">
        <v>2</v>
      </c>
      <c r="AC191">
        <v>3</v>
      </c>
      <c r="AD191">
        <v>2.833333333333333</v>
      </c>
      <c r="AF191" t="s">
        <v>5534</v>
      </c>
      <c r="AI191">
        <v>0</v>
      </c>
      <c r="AJ191">
        <v>0</v>
      </c>
      <c r="AK191" t="s">
        <v>7868</v>
      </c>
      <c r="AL191" t="s">
        <v>7868</v>
      </c>
      <c r="AM191" t="s">
        <v>6856</v>
      </c>
    </row>
    <row r="192" spans="1:39">
      <c r="A192" t="s">
        <v>6036</v>
      </c>
      <c r="B192" t="s">
        <v>7264</v>
      </c>
      <c r="C192" t="s">
        <v>4967</v>
      </c>
      <c r="D192">
        <v>85</v>
      </c>
      <c r="E192" t="s">
        <v>7266</v>
      </c>
      <c r="G192" t="s">
        <v>7269</v>
      </c>
      <c r="H192" t="s">
        <v>4969</v>
      </c>
      <c r="K192" t="s">
        <v>5283</v>
      </c>
      <c r="L192" t="s">
        <v>5284</v>
      </c>
      <c r="M192" t="s">
        <v>7318</v>
      </c>
      <c r="N192">
        <v>9</v>
      </c>
      <c r="O192" t="s">
        <v>7379</v>
      </c>
      <c r="P192" t="s">
        <v>6709</v>
      </c>
      <c r="Q192">
        <v>2</v>
      </c>
      <c r="R192">
        <v>2</v>
      </c>
      <c r="S192">
        <v>5.86</v>
      </c>
      <c r="T192">
        <v>8.58</v>
      </c>
      <c r="U192">
        <v>456.71</v>
      </c>
      <c r="V192">
        <v>57.53</v>
      </c>
      <c r="W192">
        <v>7.23</v>
      </c>
      <c r="X192">
        <v>4.64</v>
      </c>
      <c r="Y192">
        <v>0</v>
      </c>
      <c r="Z192">
        <v>0</v>
      </c>
      <c r="AA192" t="s">
        <v>5529</v>
      </c>
      <c r="AB192">
        <v>1</v>
      </c>
      <c r="AC192">
        <v>1</v>
      </c>
      <c r="AD192">
        <v>2.809214285714286</v>
      </c>
      <c r="AE192" t="s">
        <v>6788</v>
      </c>
      <c r="AF192" t="s">
        <v>5534</v>
      </c>
      <c r="AI192">
        <v>0</v>
      </c>
      <c r="AJ192">
        <v>0</v>
      </c>
      <c r="AK192" t="s">
        <v>7868</v>
      </c>
      <c r="AL192" t="s">
        <v>7868</v>
      </c>
      <c r="AM192" t="s">
        <v>6856</v>
      </c>
    </row>
    <row r="193" spans="1:39">
      <c r="A193" t="s">
        <v>7026</v>
      </c>
      <c r="B193" t="s">
        <v>7264</v>
      </c>
      <c r="C193" t="s">
        <v>4967</v>
      </c>
      <c r="D193">
        <v>85</v>
      </c>
      <c r="E193" t="s">
        <v>7266</v>
      </c>
      <c r="G193" t="s">
        <v>7269</v>
      </c>
      <c r="H193" t="s">
        <v>4969</v>
      </c>
      <c r="K193" t="s">
        <v>5283</v>
      </c>
      <c r="L193" t="s">
        <v>5284</v>
      </c>
      <c r="M193" t="s">
        <v>7318</v>
      </c>
      <c r="N193">
        <v>9</v>
      </c>
      <c r="O193" t="s">
        <v>7379</v>
      </c>
      <c r="P193" t="s">
        <v>7577</v>
      </c>
      <c r="Q193">
        <v>2</v>
      </c>
      <c r="R193">
        <v>1</v>
      </c>
      <c r="S193">
        <v>6.57</v>
      </c>
      <c r="T193">
        <v>9.289999999999999</v>
      </c>
      <c r="U193">
        <v>470.74</v>
      </c>
      <c r="V193">
        <v>46.53</v>
      </c>
      <c r="W193">
        <v>7.89</v>
      </c>
      <c r="X193">
        <v>4.64</v>
      </c>
      <c r="Y193">
        <v>0</v>
      </c>
      <c r="Z193">
        <v>0</v>
      </c>
      <c r="AA193" t="s">
        <v>5529</v>
      </c>
      <c r="AB193">
        <v>1</v>
      </c>
      <c r="AC193">
        <v>2</v>
      </c>
      <c r="AD193">
        <v>3.042333333333334</v>
      </c>
      <c r="AF193" t="s">
        <v>5534</v>
      </c>
      <c r="AI193">
        <v>0</v>
      </c>
      <c r="AJ193">
        <v>0</v>
      </c>
      <c r="AK193" t="s">
        <v>7868</v>
      </c>
      <c r="AL193" t="s">
        <v>7868</v>
      </c>
      <c r="AM193" t="s">
        <v>6856</v>
      </c>
    </row>
    <row r="194" spans="1:39">
      <c r="A194" t="s">
        <v>7027</v>
      </c>
      <c r="B194" t="s">
        <v>7264</v>
      </c>
      <c r="C194" t="s">
        <v>4967</v>
      </c>
      <c r="D194">
        <v>85</v>
      </c>
      <c r="E194" t="s">
        <v>7266</v>
      </c>
      <c r="G194" t="s">
        <v>7269</v>
      </c>
      <c r="H194" t="s">
        <v>4969</v>
      </c>
      <c r="K194" t="s">
        <v>5283</v>
      </c>
      <c r="L194" t="s">
        <v>5284</v>
      </c>
      <c r="M194" t="s">
        <v>7318</v>
      </c>
      <c r="N194">
        <v>9</v>
      </c>
      <c r="O194" t="s">
        <v>7379</v>
      </c>
      <c r="P194" t="s">
        <v>7578</v>
      </c>
      <c r="Q194">
        <v>2</v>
      </c>
      <c r="R194">
        <v>1</v>
      </c>
      <c r="S194">
        <v>7.59</v>
      </c>
      <c r="T194">
        <v>10.31</v>
      </c>
      <c r="U194">
        <v>498.79</v>
      </c>
      <c r="V194">
        <v>46.53</v>
      </c>
      <c r="W194">
        <v>8.67</v>
      </c>
      <c r="X194">
        <v>4.64</v>
      </c>
      <c r="Y194">
        <v>0</v>
      </c>
      <c r="Z194">
        <v>0</v>
      </c>
      <c r="AA194" t="s">
        <v>5529</v>
      </c>
      <c r="AB194">
        <v>1</v>
      </c>
      <c r="AC194">
        <v>4</v>
      </c>
      <c r="AD194">
        <v>2.841976190476191</v>
      </c>
      <c r="AF194" t="s">
        <v>5534</v>
      </c>
      <c r="AI194">
        <v>0</v>
      </c>
      <c r="AJ194">
        <v>0</v>
      </c>
      <c r="AK194" t="s">
        <v>7868</v>
      </c>
      <c r="AL194" t="s">
        <v>7868</v>
      </c>
      <c r="AM194" t="s">
        <v>6856</v>
      </c>
    </row>
    <row r="195" spans="1:39">
      <c r="A195" t="s">
        <v>7028</v>
      </c>
      <c r="B195" t="s">
        <v>7264</v>
      </c>
      <c r="C195" t="s">
        <v>4967</v>
      </c>
      <c r="D195">
        <v>85</v>
      </c>
      <c r="E195" t="s">
        <v>7266</v>
      </c>
      <c r="G195" t="s">
        <v>7268</v>
      </c>
      <c r="H195" t="s">
        <v>4969</v>
      </c>
      <c r="K195" t="s">
        <v>5283</v>
      </c>
      <c r="M195" t="s">
        <v>7310</v>
      </c>
      <c r="N195">
        <v>8</v>
      </c>
      <c r="O195" t="s">
        <v>7371</v>
      </c>
      <c r="P195" t="s">
        <v>7579</v>
      </c>
      <c r="Q195">
        <v>6</v>
      </c>
      <c r="R195">
        <v>5</v>
      </c>
      <c r="S195">
        <v>-0.24</v>
      </c>
      <c r="T195">
        <v>4.5</v>
      </c>
      <c r="U195">
        <v>631.73</v>
      </c>
      <c r="V195">
        <v>171.13</v>
      </c>
      <c r="W195">
        <v>3.46</v>
      </c>
      <c r="X195">
        <v>3.05</v>
      </c>
      <c r="Y195">
        <v>0</v>
      </c>
      <c r="Z195">
        <v>3</v>
      </c>
      <c r="AA195" t="s">
        <v>5529</v>
      </c>
      <c r="AB195">
        <v>1</v>
      </c>
      <c r="AC195">
        <v>18</v>
      </c>
      <c r="AD195">
        <v>2.25</v>
      </c>
      <c r="AF195" t="s">
        <v>5534</v>
      </c>
      <c r="AI195">
        <v>0</v>
      </c>
      <c r="AJ195">
        <v>0</v>
      </c>
      <c r="AK195" t="s">
        <v>5568</v>
      </c>
      <c r="AL195" t="s">
        <v>5568</v>
      </c>
      <c r="AM195" t="s">
        <v>6856</v>
      </c>
    </row>
    <row r="196" spans="1:39">
      <c r="A196" t="s">
        <v>7029</v>
      </c>
      <c r="B196" t="s">
        <v>7264</v>
      </c>
      <c r="C196" t="s">
        <v>4967</v>
      </c>
      <c r="D196">
        <v>85</v>
      </c>
      <c r="E196" t="s">
        <v>7266</v>
      </c>
      <c r="G196" t="s">
        <v>7271</v>
      </c>
      <c r="H196" t="s">
        <v>4969</v>
      </c>
      <c r="K196" t="s">
        <v>5283</v>
      </c>
      <c r="L196" t="s">
        <v>5284</v>
      </c>
      <c r="M196" t="s">
        <v>7300</v>
      </c>
      <c r="N196">
        <v>9</v>
      </c>
      <c r="O196" t="s">
        <v>7361</v>
      </c>
      <c r="P196" t="s">
        <v>7580</v>
      </c>
      <c r="Q196">
        <v>6</v>
      </c>
      <c r="R196">
        <v>3</v>
      </c>
      <c r="S196">
        <v>3.48</v>
      </c>
      <c r="T196">
        <v>4.92</v>
      </c>
      <c r="U196">
        <v>368.39</v>
      </c>
      <c r="V196">
        <v>100.13</v>
      </c>
      <c r="W196">
        <v>4.09</v>
      </c>
      <c r="X196">
        <v>6.32</v>
      </c>
      <c r="Y196">
        <v>0</v>
      </c>
      <c r="Z196">
        <v>3</v>
      </c>
      <c r="AA196" t="s">
        <v>5529</v>
      </c>
      <c r="AB196">
        <v>0</v>
      </c>
      <c r="AC196">
        <v>4</v>
      </c>
      <c r="AD196">
        <v>3.069071428571429</v>
      </c>
      <c r="AF196" t="s">
        <v>5534</v>
      </c>
      <c r="AI196">
        <v>0</v>
      </c>
      <c r="AJ196">
        <v>0</v>
      </c>
      <c r="AK196" t="s">
        <v>6827</v>
      </c>
      <c r="AL196" t="s">
        <v>6827</v>
      </c>
      <c r="AM196" t="s">
        <v>6856</v>
      </c>
    </row>
    <row r="197" spans="1:39">
      <c r="A197" t="s">
        <v>5244</v>
      </c>
      <c r="B197" t="s">
        <v>7264</v>
      </c>
      <c r="C197" t="s">
        <v>4967</v>
      </c>
      <c r="D197">
        <v>85</v>
      </c>
      <c r="E197" t="s">
        <v>7266</v>
      </c>
      <c r="G197" t="s">
        <v>7268</v>
      </c>
      <c r="H197" t="s">
        <v>4969</v>
      </c>
      <c r="K197" t="s">
        <v>5283</v>
      </c>
      <c r="M197" t="s">
        <v>7310</v>
      </c>
      <c r="N197">
        <v>8</v>
      </c>
      <c r="O197" t="s">
        <v>7371</v>
      </c>
      <c r="P197" t="s">
        <v>5497</v>
      </c>
      <c r="Q197">
        <v>6</v>
      </c>
      <c r="R197">
        <v>5</v>
      </c>
      <c r="S197">
        <v>0.08</v>
      </c>
      <c r="T197">
        <v>4.83</v>
      </c>
      <c r="U197">
        <v>685.7</v>
      </c>
      <c r="V197">
        <v>171.13</v>
      </c>
      <c r="W197">
        <v>4.17</v>
      </c>
      <c r="X197">
        <v>3.05</v>
      </c>
      <c r="Y197">
        <v>0</v>
      </c>
      <c r="Z197">
        <v>3</v>
      </c>
      <c r="AA197" t="s">
        <v>5529</v>
      </c>
      <c r="AB197">
        <v>1</v>
      </c>
      <c r="AC197">
        <v>18</v>
      </c>
      <c r="AD197">
        <v>2.085</v>
      </c>
      <c r="AF197" t="s">
        <v>5534</v>
      </c>
      <c r="AI197">
        <v>0</v>
      </c>
      <c r="AJ197">
        <v>0</v>
      </c>
      <c r="AK197" t="s">
        <v>5568</v>
      </c>
      <c r="AL197" t="s">
        <v>5568</v>
      </c>
      <c r="AM197" t="s">
        <v>6856</v>
      </c>
    </row>
    <row r="198" spans="1:39">
      <c r="A198" t="s">
        <v>7030</v>
      </c>
      <c r="B198" t="s">
        <v>7264</v>
      </c>
      <c r="C198" t="s">
        <v>4967</v>
      </c>
      <c r="D198">
        <v>85</v>
      </c>
      <c r="E198" t="s">
        <v>7266</v>
      </c>
      <c r="G198" t="s">
        <v>7269</v>
      </c>
      <c r="H198" t="s">
        <v>4969</v>
      </c>
      <c r="K198" t="s">
        <v>5283</v>
      </c>
      <c r="L198" t="s">
        <v>5284</v>
      </c>
      <c r="M198" t="s">
        <v>7318</v>
      </c>
      <c r="N198">
        <v>9</v>
      </c>
      <c r="O198" t="s">
        <v>7379</v>
      </c>
      <c r="P198" t="s">
        <v>7581</v>
      </c>
      <c r="Q198">
        <v>3</v>
      </c>
      <c r="R198">
        <v>1</v>
      </c>
      <c r="S198">
        <v>6.82</v>
      </c>
      <c r="T198">
        <v>9.539999999999999</v>
      </c>
      <c r="U198">
        <v>498.75</v>
      </c>
      <c r="V198">
        <v>63.6</v>
      </c>
      <c r="W198">
        <v>7.8</v>
      </c>
      <c r="X198">
        <v>4.63</v>
      </c>
      <c r="Y198">
        <v>0</v>
      </c>
      <c r="Z198">
        <v>0</v>
      </c>
      <c r="AA198" t="s">
        <v>5529</v>
      </c>
      <c r="AB198">
        <v>1</v>
      </c>
      <c r="AC198">
        <v>2</v>
      </c>
      <c r="AD198">
        <v>2.842261904761905</v>
      </c>
      <c r="AE198" t="s">
        <v>7826</v>
      </c>
      <c r="AF198" t="s">
        <v>5534</v>
      </c>
      <c r="AI198">
        <v>0</v>
      </c>
      <c r="AJ198">
        <v>0</v>
      </c>
      <c r="AK198" t="s">
        <v>7868</v>
      </c>
      <c r="AL198" t="s">
        <v>7868</v>
      </c>
      <c r="AM198" t="s">
        <v>6856</v>
      </c>
    </row>
    <row r="199" spans="1:39">
      <c r="A199" t="s">
        <v>7031</v>
      </c>
      <c r="B199" t="s">
        <v>7264</v>
      </c>
      <c r="C199" t="s">
        <v>4967</v>
      </c>
      <c r="D199">
        <v>85</v>
      </c>
      <c r="E199" t="s">
        <v>7266</v>
      </c>
      <c r="G199" t="s">
        <v>7269</v>
      </c>
      <c r="H199" t="s">
        <v>4969</v>
      </c>
      <c r="K199" t="s">
        <v>5283</v>
      </c>
      <c r="L199" t="s">
        <v>5284</v>
      </c>
      <c r="M199" t="s">
        <v>7318</v>
      </c>
      <c r="N199">
        <v>9</v>
      </c>
      <c r="O199" t="s">
        <v>7379</v>
      </c>
      <c r="P199" t="s">
        <v>7582</v>
      </c>
      <c r="Q199">
        <v>2</v>
      </c>
      <c r="R199">
        <v>1</v>
      </c>
      <c r="S199">
        <v>7.08</v>
      </c>
      <c r="T199">
        <v>9.800000000000001</v>
      </c>
      <c r="U199">
        <v>484.77</v>
      </c>
      <c r="V199">
        <v>46.53</v>
      </c>
      <c r="W199">
        <v>8.279999999999999</v>
      </c>
      <c r="X199">
        <v>4.64</v>
      </c>
      <c r="Y199">
        <v>0</v>
      </c>
      <c r="Z199">
        <v>0</v>
      </c>
      <c r="AA199" t="s">
        <v>5529</v>
      </c>
      <c r="AB199">
        <v>1</v>
      </c>
      <c r="AC199">
        <v>3</v>
      </c>
      <c r="AD199">
        <v>2.942119047619048</v>
      </c>
      <c r="AF199" t="s">
        <v>5534</v>
      </c>
      <c r="AI199">
        <v>0</v>
      </c>
      <c r="AJ199">
        <v>0</v>
      </c>
      <c r="AK199" t="s">
        <v>7868</v>
      </c>
      <c r="AL199" t="s">
        <v>7868</v>
      </c>
      <c r="AM199" t="s">
        <v>6856</v>
      </c>
    </row>
    <row r="200" spans="1:39">
      <c r="A200" t="s">
        <v>7032</v>
      </c>
      <c r="B200" t="s">
        <v>7264</v>
      </c>
      <c r="C200" t="s">
        <v>4967</v>
      </c>
      <c r="D200">
        <v>85</v>
      </c>
      <c r="E200" t="s">
        <v>7266</v>
      </c>
      <c r="G200" t="s">
        <v>7269</v>
      </c>
      <c r="H200" t="s">
        <v>4969</v>
      </c>
      <c r="K200" t="s">
        <v>5283</v>
      </c>
      <c r="L200" t="s">
        <v>5284</v>
      </c>
      <c r="M200" t="s">
        <v>7318</v>
      </c>
      <c r="N200">
        <v>9</v>
      </c>
      <c r="O200" t="s">
        <v>7379</v>
      </c>
      <c r="P200" t="s">
        <v>7583</v>
      </c>
      <c r="Q200">
        <v>2</v>
      </c>
      <c r="R200">
        <v>2</v>
      </c>
      <c r="S200">
        <v>8.57</v>
      </c>
      <c r="T200">
        <v>8.57</v>
      </c>
      <c r="U200">
        <v>442.73</v>
      </c>
      <c r="V200">
        <v>40.46</v>
      </c>
      <c r="W200">
        <v>7.14</v>
      </c>
      <c r="Y200">
        <v>0</v>
      </c>
      <c r="Z200">
        <v>0</v>
      </c>
      <c r="AA200" t="s">
        <v>5529</v>
      </c>
      <c r="AB200">
        <v>1</v>
      </c>
      <c r="AC200">
        <v>1</v>
      </c>
      <c r="AD200">
        <v>2.909071428571429</v>
      </c>
      <c r="AE200" t="s">
        <v>7827</v>
      </c>
      <c r="AF200" t="s">
        <v>6792</v>
      </c>
      <c r="AI200">
        <v>0</v>
      </c>
      <c r="AJ200">
        <v>0</v>
      </c>
      <c r="AK200" t="s">
        <v>7868</v>
      </c>
      <c r="AL200" t="s">
        <v>7868</v>
      </c>
      <c r="AM200" t="s">
        <v>6856</v>
      </c>
    </row>
    <row r="201" spans="1:39">
      <c r="A201" t="s">
        <v>7033</v>
      </c>
      <c r="B201" t="s">
        <v>7264</v>
      </c>
      <c r="C201" t="s">
        <v>4967</v>
      </c>
      <c r="D201">
        <v>85</v>
      </c>
      <c r="E201" t="s">
        <v>7266</v>
      </c>
      <c r="G201" t="s">
        <v>7269</v>
      </c>
      <c r="H201" t="s">
        <v>4969</v>
      </c>
      <c r="K201" t="s">
        <v>5283</v>
      </c>
      <c r="L201" t="s">
        <v>5284</v>
      </c>
      <c r="M201" t="s">
        <v>7318</v>
      </c>
      <c r="N201">
        <v>9</v>
      </c>
      <c r="O201" t="s">
        <v>7379</v>
      </c>
      <c r="P201" t="s">
        <v>7584</v>
      </c>
      <c r="Q201">
        <v>3</v>
      </c>
      <c r="R201">
        <v>1</v>
      </c>
      <c r="S201">
        <v>9</v>
      </c>
      <c r="T201">
        <v>11.72</v>
      </c>
      <c r="U201">
        <v>586.86</v>
      </c>
      <c r="V201">
        <v>63.6</v>
      </c>
      <c r="W201">
        <v>9.5</v>
      </c>
      <c r="X201">
        <v>4.63</v>
      </c>
      <c r="Y201">
        <v>0</v>
      </c>
      <c r="Z201">
        <v>1</v>
      </c>
      <c r="AA201" t="s">
        <v>5529</v>
      </c>
      <c r="AB201">
        <v>2</v>
      </c>
      <c r="AC201">
        <v>4</v>
      </c>
      <c r="AD201">
        <v>2.833333333333333</v>
      </c>
      <c r="AF201" t="s">
        <v>5534</v>
      </c>
      <c r="AI201">
        <v>0</v>
      </c>
      <c r="AJ201">
        <v>0</v>
      </c>
      <c r="AK201" t="s">
        <v>7868</v>
      </c>
      <c r="AL201" t="s">
        <v>7868</v>
      </c>
      <c r="AM201" t="s">
        <v>6856</v>
      </c>
    </row>
    <row r="202" spans="1:39">
      <c r="A202" t="s">
        <v>7034</v>
      </c>
      <c r="B202" t="s">
        <v>7264</v>
      </c>
      <c r="C202" t="s">
        <v>4967</v>
      </c>
      <c r="D202">
        <v>85</v>
      </c>
      <c r="E202" t="s">
        <v>7266</v>
      </c>
      <c r="G202" t="s">
        <v>7268</v>
      </c>
      <c r="H202" t="s">
        <v>4969</v>
      </c>
      <c r="K202" t="s">
        <v>5283</v>
      </c>
      <c r="M202" t="s">
        <v>7310</v>
      </c>
      <c r="N202">
        <v>8</v>
      </c>
      <c r="O202" t="s">
        <v>7371</v>
      </c>
      <c r="P202" t="s">
        <v>7585</v>
      </c>
      <c r="Q202">
        <v>9</v>
      </c>
      <c r="R202">
        <v>6</v>
      </c>
      <c r="S202">
        <v>-3.92</v>
      </c>
      <c r="T202">
        <v>0.89</v>
      </c>
      <c r="U202">
        <v>656.72</v>
      </c>
      <c r="V202">
        <v>229.77</v>
      </c>
      <c r="W202">
        <v>0.84</v>
      </c>
      <c r="X202">
        <v>3.05</v>
      </c>
      <c r="Y202">
        <v>0</v>
      </c>
      <c r="Z202">
        <v>3</v>
      </c>
      <c r="AA202" t="s">
        <v>5529</v>
      </c>
      <c r="AB202">
        <v>2</v>
      </c>
      <c r="AC202">
        <v>19</v>
      </c>
      <c r="AD202">
        <v>3</v>
      </c>
      <c r="AF202" t="s">
        <v>5534</v>
      </c>
      <c r="AI202">
        <v>0</v>
      </c>
      <c r="AJ202">
        <v>0</v>
      </c>
      <c r="AK202" t="s">
        <v>5568</v>
      </c>
      <c r="AL202" t="s">
        <v>5568</v>
      </c>
      <c r="AM202" t="s">
        <v>6856</v>
      </c>
    </row>
    <row r="203" spans="1:39">
      <c r="A203" t="s">
        <v>7035</v>
      </c>
      <c r="B203" t="s">
        <v>7264</v>
      </c>
      <c r="C203" t="s">
        <v>4967</v>
      </c>
      <c r="D203">
        <v>85</v>
      </c>
      <c r="E203" t="s">
        <v>7266</v>
      </c>
      <c r="G203" t="s">
        <v>7267</v>
      </c>
      <c r="H203" t="s">
        <v>4969</v>
      </c>
      <c r="K203" t="s">
        <v>5283</v>
      </c>
      <c r="M203" t="s">
        <v>7302</v>
      </c>
      <c r="N203">
        <v>8</v>
      </c>
      <c r="O203" t="s">
        <v>7363</v>
      </c>
      <c r="P203" t="s">
        <v>7586</v>
      </c>
      <c r="Q203">
        <v>8</v>
      </c>
      <c r="R203">
        <v>6</v>
      </c>
      <c r="S203">
        <v>-2.48</v>
      </c>
      <c r="T203">
        <v>2.26</v>
      </c>
      <c r="U203">
        <v>566.61</v>
      </c>
      <c r="V203">
        <v>223.45</v>
      </c>
      <c r="W203">
        <v>0.71</v>
      </c>
      <c r="X203">
        <v>1.66</v>
      </c>
      <c r="Y203">
        <v>0</v>
      </c>
      <c r="Z203">
        <v>1</v>
      </c>
      <c r="AA203" t="s">
        <v>5529</v>
      </c>
      <c r="AB203">
        <v>2</v>
      </c>
      <c r="AC203">
        <v>16</v>
      </c>
      <c r="AD203">
        <v>3</v>
      </c>
      <c r="AF203" t="s">
        <v>5534</v>
      </c>
      <c r="AI203">
        <v>0</v>
      </c>
      <c r="AJ203">
        <v>0</v>
      </c>
      <c r="AK203" t="s">
        <v>5568</v>
      </c>
      <c r="AL203" t="s">
        <v>5568</v>
      </c>
      <c r="AM203" t="s">
        <v>6856</v>
      </c>
    </row>
    <row r="204" spans="1:39">
      <c r="A204" t="s">
        <v>5266</v>
      </c>
      <c r="B204" t="s">
        <v>7264</v>
      </c>
      <c r="C204" t="s">
        <v>4967</v>
      </c>
      <c r="D204">
        <v>85</v>
      </c>
      <c r="E204" t="s">
        <v>7266</v>
      </c>
      <c r="G204" t="s">
        <v>7268</v>
      </c>
      <c r="H204" t="s">
        <v>4969</v>
      </c>
      <c r="K204" t="s">
        <v>5283</v>
      </c>
      <c r="M204" t="s">
        <v>7310</v>
      </c>
      <c r="N204">
        <v>8</v>
      </c>
      <c r="O204" t="s">
        <v>7371</v>
      </c>
      <c r="P204" t="s">
        <v>5519</v>
      </c>
      <c r="Q204">
        <v>7</v>
      </c>
      <c r="R204">
        <v>5</v>
      </c>
      <c r="S204">
        <v>-0.36</v>
      </c>
      <c r="T204">
        <v>4.39</v>
      </c>
      <c r="U204">
        <v>619.67</v>
      </c>
      <c r="V204">
        <v>180.36</v>
      </c>
      <c r="W204">
        <v>3.58</v>
      </c>
      <c r="X204">
        <v>3.05</v>
      </c>
      <c r="Y204">
        <v>0</v>
      </c>
      <c r="Z204">
        <v>3</v>
      </c>
      <c r="AA204" t="s">
        <v>5529</v>
      </c>
      <c r="AB204">
        <v>1</v>
      </c>
      <c r="AC204">
        <v>17</v>
      </c>
      <c r="AD204">
        <v>2.305</v>
      </c>
      <c r="AF204" t="s">
        <v>5534</v>
      </c>
      <c r="AI204">
        <v>0</v>
      </c>
      <c r="AJ204">
        <v>0</v>
      </c>
      <c r="AK204" t="s">
        <v>5568</v>
      </c>
      <c r="AL204" t="s">
        <v>5568</v>
      </c>
      <c r="AM204" t="s">
        <v>6856</v>
      </c>
    </row>
    <row r="205" spans="1:39">
      <c r="A205" t="s">
        <v>7036</v>
      </c>
      <c r="B205" t="s">
        <v>7264</v>
      </c>
      <c r="C205" t="s">
        <v>4967</v>
      </c>
      <c r="D205">
        <v>85</v>
      </c>
      <c r="E205" t="s">
        <v>7266</v>
      </c>
      <c r="G205" t="s">
        <v>7269</v>
      </c>
      <c r="H205" t="s">
        <v>4969</v>
      </c>
      <c r="K205" t="s">
        <v>5283</v>
      </c>
      <c r="L205" t="s">
        <v>5284</v>
      </c>
      <c r="M205" t="s">
        <v>7318</v>
      </c>
      <c r="N205">
        <v>9</v>
      </c>
      <c r="O205" t="s">
        <v>7379</v>
      </c>
      <c r="P205" t="s">
        <v>7587</v>
      </c>
      <c r="Q205">
        <v>3</v>
      </c>
      <c r="R205">
        <v>1</v>
      </c>
      <c r="S205">
        <v>7.83</v>
      </c>
      <c r="T205">
        <v>10.56</v>
      </c>
      <c r="U205">
        <v>524.79</v>
      </c>
      <c r="V205">
        <v>63.6</v>
      </c>
      <c r="W205">
        <v>8.359999999999999</v>
      </c>
      <c r="X205">
        <v>4.63</v>
      </c>
      <c r="Y205">
        <v>0</v>
      </c>
      <c r="Z205">
        <v>0</v>
      </c>
      <c r="AA205" t="s">
        <v>5529</v>
      </c>
      <c r="AB205">
        <v>2</v>
      </c>
      <c r="AC205">
        <v>3</v>
      </c>
      <c r="AD205">
        <v>2.833333333333333</v>
      </c>
      <c r="AF205" t="s">
        <v>5534</v>
      </c>
      <c r="AI205">
        <v>0</v>
      </c>
      <c r="AJ205">
        <v>0</v>
      </c>
      <c r="AK205" t="s">
        <v>7868</v>
      </c>
      <c r="AL205" t="s">
        <v>7868</v>
      </c>
      <c r="AM205" t="s">
        <v>6856</v>
      </c>
    </row>
    <row r="206" spans="1:39">
      <c r="A206" t="s">
        <v>7037</v>
      </c>
      <c r="B206" t="s">
        <v>7264</v>
      </c>
      <c r="C206" t="s">
        <v>4967</v>
      </c>
      <c r="D206">
        <v>84.90000000000001</v>
      </c>
      <c r="E206" t="s">
        <v>7266</v>
      </c>
      <c r="G206" t="s">
        <v>7267</v>
      </c>
      <c r="H206" t="s">
        <v>4969</v>
      </c>
      <c r="K206" t="s">
        <v>5283</v>
      </c>
      <c r="M206" t="s">
        <v>7313</v>
      </c>
      <c r="N206">
        <v>8</v>
      </c>
      <c r="O206" t="s">
        <v>7374</v>
      </c>
      <c r="P206" t="s">
        <v>7588</v>
      </c>
      <c r="Q206">
        <v>2</v>
      </c>
      <c r="R206">
        <v>1</v>
      </c>
      <c r="S206">
        <v>5.85</v>
      </c>
      <c r="T206">
        <v>5.85</v>
      </c>
      <c r="U206">
        <v>363.89</v>
      </c>
      <c r="V206">
        <v>29.1</v>
      </c>
      <c r="W206">
        <v>5.71</v>
      </c>
      <c r="Y206">
        <v>1.61</v>
      </c>
      <c r="Z206">
        <v>2</v>
      </c>
      <c r="AA206" t="s">
        <v>5529</v>
      </c>
      <c r="AB206">
        <v>1</v>
      </c>
      <c r="AC206">
        <v>2</v>
      </c>
      <c r="AD206">
        <v>3.260547619047619</v>
      </c>
      <c r="AF206" t="s">
        <v>6792</v>
      </c>
      <c r="AI206">
        <v>0</v>
      </c>
      <c r="AJ206">
        <v>0</v>
      </c>
      <c r="AK206" t="s">
        <v>7864</v>
      </c>
      <c r="AL206" t="s">
        <v>7864</v>
      </c>
      <c r="AM206" t="s">
        <v>6856</v>
      </c>
    </row>
    <row r="207" spans="1:39">
      <c r="A207" t="s">
        <v>7038</v>
      </c>
      <c r="B207" t="s">
        <v>7264</v>
      </c>
      <c r="C207" t="s">
        <v>4967</v>
      </c>
      <c r="D207">
        <v>84.84999999999999</v>
      </c>
      <c r="E207" t="s">
        <v>7266</v>
      </c>
      <c r="K207" t="s">
        <v>5283</v>
      </c>
      <c r="L207" t="s">
        <v>5284</v>
      </c>
      <c r="M207" t="s">
        <v>7305</v>
      </c>
      <c r="N207">
        <v>9</v>
      </c>
      <c r="O207" t="s">
        <v>7366</v>
      </c>
      <c r="P207" t="s">
        <v>7589</v>
      </c>
      <c r="Q207">
        <v>8</v>
      </c>
      <c r="R207">
        <v>1</v>
      </c>
      <c r="S207">
        <v>4.66</v>
      </c>
      <c r="T207">
        <v>4.67</v>
      </c>
      <c r="U207">
        <v>448.46</v>
      </c>
      <c r="V207">
        <v>116.48</v>
      </c>
      <c r="W207">
        <v>5.17</v>
      </c>
      <c r="X207">
        <v>7.92</v>
      </c>
      <c r="Y207">
        <v>0</v>
      </c>
      <c r="Z207">
        <v>4</v>
      </c>
      <c r="AA207" t="s">
        <v>5529</v>
      </c>
      <c r="AB207">
        <v>1</v>
      </c>
      <c r="AC207">
        <v>7</v>
      </c>
      <c r="AD207">
        <v>2.483809523809524</v>
      </c>
      <c r="AF207" t="s">
        <v>6792</v>
      </c>
      <c r="AI207">
        <v>0</v>
      </c>
      <c r="AJ207">
        <v>0</v>
      </c>
      <c r="AK207" t="s">
        <v>7859</v>
      </c>
      <c r="AL207" t="s">
        <v>7859</v>
      </c>
      <c r="AM207" t="s">
        <v>6856</v>
      </c>
    </row>
    <row r="208" spans="1:39">
      <c r="A208" t="s">
        <v>7039</v>
      </c>
      <c r="B208" t="s">
        <v>7264</v>
      </c>
      <c r="C208" t="s">
        <v>4967</v>
      </c>
      <c r="D208">
        <v>84.7</v>
      </c>
      <c r="E208" t="s">
        <v>7266</v>
      </c>
      <c r="G208" t="s">
        <v>7267</v>
      </c>
      <c r="H208" t="s">
        <v>4969</v>
      </c>
      <c r="K208" t="s">
        <v>5283</v>
      </c>
      <c r="M208" t="s">
        <v>7313</v>
      </c>
      <c r="N208">
        <v>8</v>
      </c>
      <c r="O208" t="s">
        <v>7374</v>
      </c>
      <c r="P208" t="s">
        <v>7590</v>
      </c>
      <c r="Q208">
        <v>4</v>
      </c>
      <c r="R208">
        <v>1</v>
      </c>
      <c r="S208">
        <v>4.92</v>
      </c>
      <c r="T208">
        <v>4.92</v>
      </c>
      <c r="U208">
        <v>374.44</v>
      </c>
      <c r="V208">
        <v>72.23999999999999</v>
      </c>
      <c r="W208">
        <v>4.97</v>
      </c>
      <c r="Y208">
        <v>1.34</v>
      </c>
      <c r="Z208">
        <v>2</v>
      </c>
      <c r="AA208" t="s">
        <v>5529</v>
      </c>
      <c r="AB208">
        <v>0</v>
      </c>
      <c r="AC208">
        <v>3</v>
      </c>
      <c r="AD208">
        <v>3.770190476190476</v>
      </c>
      <c r="AF208" t="s">
        <v>6792</v>
      </c>
      <c r="AI208">
        <v>0</v>
      </c>
      <c r="AJ208">
        <v>0</v>
      </c>
      <c r="AK208" t="s">
        <v>7864</v>
      </c>
      <c r="AL208" t="s">
        <v>7864</v>
      </c>
      <c r="AM208" t="s">
        <v>6856</v>
      </c>
    </row>
    <row r="209" spans="1:39">
      <c r="A209" t="s">
        <v>7040</v>
      </c>
      <c r="B209" t="s">
        <v>7264</v>
      </c>
      <c r="C209" t="s">
        <v>4967</v>
      </c>
      <c r="D209">
        <v>84.7</v>
      </c>
      <c r="E209" t="s">
        <v>7266</v>
      </c>
      <c r="K209" t="s">
        <v>5283</v>
      </c>
      <c r="M209" t="s">
        <v>7290</v>
      </c>
      <c r="N209">
        <v>8</v>
      </c>
      <c r="O209" t="s">
        <v>7351</v>
      </c>
      <c r="P209" t="s">
        <v>7591</v>
      </c>
      <c r="Q209">
        <v>10</v>
      </c>
      <c r="R209">
        <v>1</v>
      </c>
      <c r="S209">
        <v>-3.51</v>
      </c>
      <c r="T209">
        <v>0.21</v>
      </c>
      <c r="U209">
        <v>410.33</v>
      </c>
      <c r="V209">
        <v>159.57</v>
      </c>
      <c r="W209">
        <v>-0.73</v>
      </c>
      <c r="X209">
        <v>2.47</v>
      </c>
      <c r="Y209">
        <v>0</v>
      </c>
      <c r="Z209">
        <v>0</v>
      </c>
      <c r="AA209" t="s">
        <v>5529</v>
      </c>
      <c r="AB209">
        <v>0</v>
      </c>
      <c r="AC209">
        <v>5</v>
      </c>
      <c r="AD209">
        <v>4.473833333333333</v>
      </c>
      <c r="AF209" t="s">
        <v>5534</v>
      </c>
      <c r="AI209">
        <v>0</v>
      </c>
      <c r="AJ209">
        <v>0</v>
      </c>
      <c r="AK209" t="s">
        <v>6847</v>
      </c>
      <c r="AL209" t="s">
        <v>6847</v>
      </c>
      <c r="AM209" t="s">
        <v>6856</v>
      </c>
    </row>
    <row r="210" spans="1:39">
      <c r="A210" t="s">
        <v>6890</v>
      </c>
      <c r="B210" t="s">
        <v>7264</v>
      </c>
      <c r="C210" t="s">
        <v>4967</v>
      </c>
      <c r="D210">
        <v>84.7</v>
      </c>
      <c r="E210" t="s">
        <v>7266</v>
      </c>
      <c r="G210" t="s">
        <v>7268</v>
      </c>
      <c r="H210" t="s">
        <v>4969</v>
      </c>
      <c r="K210" t="s">
        <v>5283</v>
      </c>
      <c r="M210" t="s">
        <v>7304</v>
      </c>
      <c r="N210">
        <v>8</v>
      </c>
      <c r="O210" t="s">
        <v>7365</v>
      </c>
      <c r="P210" t="s">
        <v>7441</v>
      </c>
      <c r="Q210">
        <v>5</v>
      </c>
      <c r="R210">
        <v>2</v>
      </c>
      <c r="S210">
        <v>2.01</v>
      </c>
      <c r="T210">
        <v>5.12</v>
      </c>
      <c r="U210">
        <v>485.56</v>
      </c>
      <c r="V210">
        <v>92.7</v>
      </c>
      <c r="W210">
        <v>6.6</v>
      </c>
      <c r="X210">
        <v>3.39</v>
      </c>
      <c r="Y210">
        <v>0</v>
      </c>
      <c r="Z210">
        <v>4</v>
      </c>
      <c r="AA210" t="s">
        <v>5529</v>
      </c>
      <c r="AB210">
        <v>1</v>
      </c>
      <c r="AC210">
        <v>7</v>
      </c>
      <c r="AD210">
        <v>3.508142857142857</v>
      </c>
      <c r="AF210" t="s">
        <v>5534</v>
      </c>
      <c r="AI210">
        <v>0</v>
      </c>
      <c r="AJ210">
        <v>0</v>
      </c>
      <c r="AK210" t="s">
        <v>5542</v>
      </c>
      <c r="AL210" t="s">
        <v>5542</v>
      </c>
      <c r="AM210" t="s">
        <v>6856</v>
      </c>
    </row>
    <row r="211" spans="1:39">
      <c r="A211" t="s">
        <v>7041</v>
      </c>
      <c r="B211" t="s">
        <v>7264</v>
      </c>
      <c r="C211" t="s">
        <v>4967</v>
      </c>
      <c r="D211">
        <v>84.7</v>
      </c>
      <c r="E211" t="s">
        <v>7266</v>
      </c>
      <c r="G211" t="s">
        <v>7267</v>
      </c>
      <c r="H211" t="s">
        <v>4969</v>
      </c>
      <c r="K211" t="s">
        <v>5283</v>
      </c>
      <c r="L211" t="s">
        <v>5284</v>
      </c>
      <c r="M211" t="s">
        <v>7306</v>
      </c>
      <c r="N211">
        <v>9</v>
      </c>
      <c r="O211" t="s">
        <v>7367</v>
      </c>
      <c r="P211" t="s">
        <v>7592</v>
      </c>
      <c r="Q211">
        <v>4</v>
      </c>
      <c r="R211">
        <v>1</v>
      </c>
      <c r="S211">
        <v>0.72</v>
      </c>
      <c r="T211">
        <v>2.17</v>
      </c>
      <c r="U211">
        <v>236.23</v>
      </c>
      <c r="V211">
        <v>54.6</v>
      </c>
      <c r="W211">
        <v>2.14</v>
      </c>
      <c r="X211">
        <v>2.42</v>
      </c>
      <c r="Y211">
        <v>0</v>
      </c>
      <c r="Z211">
        <v>4</v>
      </c>
      <c r="AA211" t="s">
        <v>5529</v>
      </c>
      <c r="AB211">
        <v>0</v>
      </c>
      <c r="AC211">
        <v>0</v>
      </c>
      <c r="AD211">
        <v>5.833333333333333</v>
      </c>
      <c r="AF211" t="s">
        <v>5534</v>
      </c>
      <c r="AI211">
        <v>0</v>
      </c>
      <c r="AJ211">
        <v>0</v>
      </c>
      <c r="AK211" t="s">
        <v>7860</v>
      </c>
      <c r="AL211" t="s">
        <v>7860</v>
      </c>
      <c r="AM211" t="s">
        <v>6856</v>
      </c>
    </row>
    <row r="212" spans="1:39">
      <c r="A212" t="s">
        <v>7042</v>
      </c>
      <c r="B212" t="s">
        <v>7264</v>
      </c>
      <c r="C212" t="s">
        <v>4967</v>
      </c>
      <c r="D212">
        <v>84.61</v>
      </c>
      <c r="E212" t="s">
        <v>7266</v>
      </c>
      <c r="K212" t="s">
        <v>5283</v>
      </c>
      <c r="L212" t="s">
        <v>5284</v>
      </c>
      <c r="M212" t="s">
        <v>7295</v>
      </c>
      <c r="N212">
        <v>9</v>
      </c>
      <c r="O212" t="s">
        <v>7356</v>
      </c>
      <c r="P212" t="s">
        <v>7593</v>
      </c>
      <c r="Q212">
        <v>2</v>
      </c>
      <c r="R212">
        <v>2</v>
      </c>
      <c r="S212">
        <v>6.43</v>
      </c>
      <c r="T212">
        <v>6.43</v>
      </c>
      <c r="U212">
        <v>404.55</v>
      </c>
      <c r="V212">
        <v>58.2</v>
      </c>
      <c r="W212">
        <v>6.39</v>
      </c>
      <c r="Y212">
        <v>0.86</v>
      </c>
      <c r="Z212">
        <v>2</v>
      </c>
      <c r="AA212" t="s">
        <v>5529</v>
      </c>
      <c r="AB212">
        <v>1</v>
      </c>
      <c r="AC212">
        <v>5</v>
      </c>
      <c r="AD212">
        <v>3.181785714285714</v>
      </c>
      <c r="AF212" t="s">
        <v>6792</v>
      </c>
      <c r="AI212">
        <v>0</v>
      </c>
      <c r="AJ212">
        <v>0</v>
      </c>
      <c r="AK212" t="s">
        <v>7853</v>
      </c>
      <c r="AL212" t="s">
        <v>7853</v>
      </c>
      <c r="AM212" t="s">
        <v>6856</v>
      </c>
    </row>
    <row r="213" spans="1:39">
      <c r="A213" t="s">
        <v>7043</v>
      </c>
      <c r="B213" t="s">
        <v>7264</v>
      </c>
      <c r="C213" t="s">
        <v>4967</v>
      </c>
      <c r="D213">
        <v>84.40000000000001</v>
      </c>
      <c r="E213" t="s">
        <v>7266</v>
      </c>
      <c r="G213" t="s">
        <v>7267</v>
      </c>
      <c r="H213" t="s">
        <v>4969</v>
      </c>
      <c r="K213" t="s">
        <v>5283</v>
      </c>
      <c r="M213" t="s">
        <v>7287</v>
      </c>
      <c r="N213">
        <v>8</v>
      </c>
      <c r="O213" t="s">
        <v>7348</v>
      </c>
      <c r="P213" t="s">
        <v>7594</v>
      </c>
      <c r="Q213">
        <v>5</v>
      </c>
      <c r="R213">
        <v>2</v>
      </c>
      <c r="S213">
        <v>3.81</v>
      </c>
      <c r="T213">
        <v>6.79</v>
      </c>
      <c r="U213">
        <v>491.61</v>
      </c>
      <c r="V213">
        <v>92.7</v>
      </c>
      <c r="W213">
        <v>6.48</v>
      </c>
      <c r="X213">
        <v>4.42</v>
      </c>
      <c r="Y213">
        <v>0</v>
      </c>
      <c r="Z213">
        <v>3</v>
      </c>
      <c r="AA213" t="s">
        <v>5529</v>
      </c>
      <c r="AB213">
        <v>1</v>
      </c>
      <c r="AC213">
        <v>7</v>
      </c>
      <c r="AD213">
        <v>2.564928571428571</v>
      </c>
      <c r="AF213" t="s">
        <v>5534</v>
      </c>
      <c r="AI213">
        <v>0</v>
      </c>
      <c r="AJ213">
        <v>0</v>
      </c>
      <c r="AK213" t="s">
        <v>5542</v>
      </c>
      <c r="AL213" t="s">
        <v>5542</v>
      </c>
      <c r="AM213" t="s">
        <v>6856</v>
      </c>
    </row>
    <row r="214" spans="1:39">
      <c r="A214" t="s">
        <v>7044</v>
      </c>
      <c r="B214" t="s">
        <v>7264</v>
      </c>
      <c r="C214" t="s">
        <v>4967</v>
      </c>
      <c r="D214">
        <v>84.22</v>
      </c>
      <c r="E214" t="s">
        <v>7266</v>
      </c>
      <c r="K214" t="s">
        <v>5283</v>
      </c>
      <c r="L214" t="s">
        <v>5284</v>
      </c>
      <c r="M214" t="s">
        <v>7305</v>
      </c>
      <c r="N214">
        <v>9</v>
      </c>
      <c r="O214" t="s">
        <v>7366</v>
      </c>
      <c r="P214" t="s">
        <v>7595</v>
      </c>
      <c r="Q214">
        <v>12</v>
      </c>
      <c r="R214">
        <v>1</v>
      </c>
      <c r="S214">
        <v>2.79</v>
      </c>
      <c r="T214">
        <v>2.84</v>
      </c>
      <c r="U214">
        <v>553.51</v>
      </c>
      <c r="V214">
        <v>178.08</v>
      </c>
      <c r="W214">
        <v>5.09</v>
      </c>
      <c r="X214">
        <v>7.13</v>
      </c>
      <c r="Y214">
        <v>0</v>
      </c>
      <c r="Z214">
        <v>4</v>
      </c>
      <c r="AA214" t="s">
        <v>5529</v>
      </c>
      <c r="AB214">
        <v>3</v>
      </c>
      <c r="AC214">
        <v>10</v>
      </c>
      <c r="AD214">
        <v>3.438333333333333</v>
      </c>
      <c r="AF214" t="s">
        <v>6792</v>
      </c>
      <c r="AI214">
        <v>0</v>
      </c>
      <c r="AJ214">
        <v>0</v>
      </c>
      <c r="AK214" t="s">
        <v>7859</v>
      </c>
      <c r="AL214" t="s">
        <v>7859</v>
      </c>
      <c r="AM214" t="s">
        <v>6856</v>
      </c>
    </row>
    <row r="215" spans="1:39">
      <c r="A215" t="s">
        <v>7045</v>
      </c>
      <c r="B215" t="s">
        <v>7264</v>
      </c>
      <c r="C215" t="s">
        <v>4967</v>
      </c>
      <c r="D215">
        <v>84.2</v>
      </c>
      <c r="E215" t="s">
        <v>7266</v>
      </c>
      <c r="G215" t="s">
        <v>7267</v>
      </c>
      <c r="H215" t="s">
        <v>4969</v>
      </c>
      <c r="K215" t="s">
        <v>5283</v>
      </c>
      <c r="M215" t="s">
        <v>7299</v>
      </c>
      <c r="N215">
        <v>8</v>
      </c>
      <c r="O215" t="s">
        <v>7360</v>
      </c>
      <c r="P215" t="s">
        <v>7596</v>
      </c>
      <c r="Q215">
        <v>4</v>
      </c>
      <c r="R215">
        <v>0</v>
      </c>
      <c r="S215">
        <v>2.69</v>
      </c>
      <c r="T215">
        <v>4.76</v>
      </c>
      <c r="U215">
        <v>358.44</v>
      </c>
      <c r="V215">
        <v>38.5</v>
      </c>
      <c r="W215">
        <v>5.12</v>
      </c>
      <c r="Y215">
        <v>9.52</v>
      </c>
      <c r="Z215">
        <v>4</v>
      </c>
      <c r="AA215" t="s">
        <v>5529</v>
      </c>
      <c r="AB215">
        <v>1</v>
      </c>
      <c r="AC215">
        <v>5</v>
      </c>
      <c r="AD215">
        <v>3.94</v>
      </c>
      <c r="AF215" t="s">
        <v>7841</v>
      </c>
      <c r="AI215">
        <v>0</v>
      </c>
      <c r="AJ215">
        <v>0</v>
      </c>
      <c r="AK215" t="s">
        <v>7856</v>
      </c>
      <c r="AL215" t="s">
        <v>7856</v>
      </c>
      <c r="AM215" t="s">
        <v>6856</v>
      </c>
    </row>
    <row r="216" spans="1:39">
      <c r="A216" t="s">
        <v>7046</v>
      </c>
      <c r="B216" t="s">
        <v>7264</v>
      </c>
      <c r="C216" t="s">
        <v>4967</v>
      </c>
      <c r="D216">
        <v>84.04000000000001</v>
      </c>
      <c r="E216" t="s">
        <v>7266</v>
      </c>
      <c r="K216" t="s">
        <v>5283</v>
      </c>
      <c r="L216" t="s">
        <v>5284</v>
      </c>
      <c r="M216" t="s">
        <v>7305</v>
      </c>
      <c r="N216">
        <v>9</v>
      </c>
      <c r="O216" t="s">
        <v>7366</v>
      </c>
      <c r="P216" t="s">
        <v>7597</v>
      </c>
      <c r="Q216">
        <v>9</v>
      </c>
      <c r="R216">
        <v>1</v>
      </c>
      <c r="S216">
        <v>3.57</v>
      </c>
      <c r="T216">
        <v>3.58</v>
      </c>
      <c r="U216">
        <v>477.46</v>
      </c>
      <c r="V216">
        <v>150.39</v>
      </c>
      <c r="W216">
        <v>5.37</v>
      </c>
      <c r="X216">
        <v>7.82</v>
      </c>
      <c r="Y216">
        <v>0</v>
      </c>
      <c r="Z216">
        <v>4</v>
      </c>
      <c r="AA216" t="s">
        <v>5529</v>
      </c>
      <c r="AB216">
        <v>1</v>
      </c>
      <c r="AC216">
        <v>7</v>
      </c>
      <c r="AD216">
        <v>2.919333333333334</v>
      </c>
      <c r="AF216" t="s">
        <v>6792</v>
      </c>
      <c r="AI216">
        <v>0</v>
      </c>
      <c r="AJ216">
        <v>0</v>
      </c>
      <c r="AK216" t="s">
        <v>7859</v>
      </c>
      <c r="AL216" t="s">
        <v>7859</v>
      </c>
      <c r="AM216" t="s">
        <v>6856</v>
      </c>
    </row>
    <row r="217" spans="1:39">
      <c r="A217" t="s">
        <v>7047</v>
      </c>
      <c r="B217" t="s">
        <v>7264</v>
      </c>
      <c r="C217" t="s">
        <v>4967</v>
      </c>
      <c r="D217">
        <v>84</v>
      </c>
      <c r="E217" t="s">
        <v>7266</v>
      </c>
      <c r="G217" t="s">
        <v>7269</v>
      </c>
      <c r="H217" t="s">
        <v>4969</v>
      </c>
      <c r="K217" t="s">
        <v>5283</v>
      </c>
      <c r="M217" t="s">
        <v>7319</v>
      </c>
      <c r="N217">
        <v>8</v>
      </c>
      <c r="O217" t="s">
        <v>7380</v>
      </c>
      <c r="P217" t="s">
        <v>7598</v>
      </c>
      <c r="Q217">
        <v>3</v>
      </c>
      <c r="R217">
        <v>2</v>
      </c>
      <c r="S217">
        <v>-1.75</v>
      </c>
      <c r="T217">
        <v>2.67</v>
      </c>
      <c r="U217">
        <v>352.27</v>
      </c>
      <c r="V217">
        <v>83.83</v>
      </c>
      <c r="W217">
        <v>2.66</v>
      </c>
      <c r="X217">
        <v>1.06</v>
      </c>
      <c r="Y217">
        <v>0</v>
      </c>
      <c r="Z217">
        <v>1</v>
      </c>
      <c r="AA217" t="s">
        <v>5529</v>
      </c>
      <c r="AB217">
        <v>0</v>
      </c>
      <c r="AC217">
        <v>6</v>
      </c>
      <c r="AD217">
        <v>5.5</v>
      </c>
      <c r="AF217" t="s">
        <v>5534</v>
      </c>
      <c r="AI217">
        <v>0</v>
      </c>
      <c r="AJ217">
        <v>0</v>
      </c>
      <c r="AK217" t="s">
        <v>7869</v>
      </c>
      <c r="AL217" t="s">
        <v>7869</v>
      </c>
      <c r="AM217" t="s">
        <v>6856</v>
      </c>
    </row>
    <row r="218" spans="1:39">
      <c r="A218" t="s">
        <v>7048</v>
      </c>
      <c r="B218" t="s">
        <v>7264</v>
      </c>
      <c r="C218" t="s">
        <v>4967</v>
      </c>
      <c r="D218">
        <v>84</v>
      </c>
      <c r="E218" t="s">
        <v>7266</v>
      </c>
      <c r="G218" t="s">
        <v>7270</v>
      </c>
      <c r="H218" t="s">
        <v>4969</v>
      </c>
      <c r="K218" t="s">
        <v>5283</v>
      </c>
      <c r="M218" t="s">
        <v>7285</v>
      </c>
      <c r="N218">
        <v>8</v>
      </c>
      <c r="O218" t="s">
        <v>7346</v>
      </c>
      <c r="P218" t="s">
        <v>7599</v>
      </c>
      <c r="Q218">
        <v>1</v>
      </c>
      <c r="R218">
        <v>2</v>
      </c>
      <c r="S218">
        <v>-1.28</v>
      </c>
      <c r="T218">
        <v>3.21</v>
      </c>
      <c r="U218">
        <v>258.16</v>
      </c>
      <c r="V218">
        <v>57.53</v>
      </c>
      <c r="W218">
        <v>3.07</v>
      </c>
      <c r="X218">
        <v>-0.59</v>
      </c>
      <c r="Y218">
        <v>0</v>
      </c>
      <c r="Z218">
        <v>2</v>
      </c>
      <c r="AA218" t="s">
        <v>5529</v>
      </c>
      <c r="AB218">
        <v>0</v>
      </c>
      <c r="AC218">
        <v>2</v>
      </c>
      <c r="AD218">
        <v>5.395</v>
      </c>
      <c r="AF218" t="s">
        <v>5534</v>
      </c>
      <c r="AI218">
        <v>0</v>
      </c>
      <c r="AJ218">
        <v>0</v>
      </c>
      <c r="AK218" t="s">
        <v>7846</v>
      </c>
      <c r="AL218" t="s">
        <v>7846</v>
      </c>
      <c r="AM218" t="s">
        <v>6856</v>
      </c>
    </row>
    <row r="219" spans="1:39">
      <c r="A219" t="s">
        <v>7049</v>
      </c>
      <c r="B219" t="s">
        <v>7264</v>
      </c>
      <c r="C219" t="s">
        <v>4967</v>
      </c>
      <c r="D219">
        <v>83.89</v>
      </c>
      <c r="E219" t="s">
        <v>7266</v>
      </c>
      <c r="K219" t="s">
        <v>5283</v>
      </c>
      <c r="L219" t="s">
        <v>5284</v>
      </c>
      <c r="M219" t="s">
        <v>7295</v>
      </c>
      <c r="N219">
        <v>9</v>
      </c>
      <c r="O219" t="s">
        <v>7356</v>
      </c>
      <c r="P219" t="s">
        <v>7600</v>
      </c>
      <c r="Q219">
        <v>3</v>
      </c>
      <c r="R219">
        <v>2</v>
      </c>
      <c r="S219">
        <v>4.62</v>
      </c>
      <c r="T219">
        <v>4.62</v>
      </c>
      <c r="U219">
        <v>393.45</v>
      </c>
      <c r="V219">
        <v>71.09</v>
      </c>
      <c r="W219">
        <v>5.25</v>
      </c>
      <c r="X219">
        <v>12.38</v>
      </c>
      <c r="Y219">
        <v>4.32</v>
      </c>
      <c r="Z219">
        <v>4</v>
      </c>
      <c r="AA219" t="s">
        <v>5529</v>
      </c>
      <c r="AB219">
        <v>1</v>
      </c>
      <c r="AC219">
        <v>5</v>
      </c>
      <c r="AD219">
        <v>3.451071428571429</v>
      </c>
      <c r="AF219" t="s">
        <v>6792</v>
      </c>
      <c r="AI219">
        <v>0</v>
      </c>
      <c r="AJ219">
        <v>0</v>
      </c>
      <c r="AK219" t="s">
        <v>7853</v>
      </c>
      <c r="AL219" t="s">
        <v>7853</v>
      </c>
      <c r="AM219" t="s">
        <v>6856</v>
      </c>
    </row>
    <row r="220" spans="1:39">
      <c r="A220" t="s">
        <v>7050</v>
      </c>
      <c r="B220" t="s">
        <v>7264</v>
      </c>
      <c r="C220" t="s">
        <v>4967</v>
      </c>
      <c r="D220">
        <v>83.8</v>
      </c>
      <c r="E220" t="s">
        <v>7266</v>
      </c>
      <c r="G220" t="s">
        <v>7267</v>
      </c>
      <c r="H220" t="s">
        <v>4969</v>
      </c>
      <c r="K220" t="s">
        <v>5283</v>
      </c>
      <c r="L220" t="s">
        <v>5284</v>
      </c>
      <c r="M220" t="s">
        <v>7280</v>
      </c>
      <c r="N220">
        <v>9</v>
      </c>
      <c r="O220" t="s">
        <v>7341</v>
      </c>
      <c r="P220" t="s">
        <v>7601</v>
      </c>
      <c r="Q220">
        <v>3</v>
      </c>
      <c r="R220">
        <v>2</v>
      </c>
      <c r="S220">
        <v>1.91</v>
      </c>
      <c r="T220">
        <v>5.36</v>
      </c>
      <c r="U220">
        <v>450.54</v>
      </c>
      <c r="V220">
        <v>69.64</v>
      </c>
      <c r="W220">
        <v>5.45</v>
      </c>
      <c r="X220">
        <v>3.77</v>
      </c>
      <c r="Y220">
        <v>0.17</v>
      </c>
      <c r="Z220">
        <v>4</v>
      </c>
      <c r="AA220" t="s">
        <v>5529</v>
      </c>
      <c r="AB220">
        <v>1</v>
      </c>
      <c r="AC220">
        <v>9</v>
      </c>
      <c r="AD220">
        <v>3.853285714285714</v>
      </c>
      <c r="AF220" t="s">
        <v>5534</v>
      </c>
      <c r="AI220">
        <v>0</v>
      </c>
      <c r="AJ220">
        <v>0</v>
      </c>
      <c r="AK220" t="s">
        <v>6850</v>
      </c>
      <c r="AL220" t="s">
        <v>6850</v>
      </c>
      <c r="AM220" t="s">
        <v>6856</v>
      </c>
    </row>
    <row r="221" spans="1:39">
      <c r="A221" t="s">
        <v>7051</v>
      </c>
      <c r="B221" t="s">
        <v>7264</v>
      </c>
      <c r="C221" t="s">
        <v>4967</v>
      </c>
      <c r="D221">
        <v>83.59999999999999</v>
      </c>
      <c r="E221" t="s">
        <v>7266</v>
      </c>
      <c r="G221" t="s">
        <v>7267</v>
      </c>
      <c r="H221" t="s">
        <v>4969</v>
      </c>
      <c r="K221" t="s">
        <v>5283</v>
      </c>
      <c r="M221" t="s">
        <v>7307</v>
      </c>
      <c r="N221">
        <v>8</v>
      </c>
      <c r="O221" t="s">
        <v>7381</v>
      </c>
      <c r="P221" t="s">
        <v>7602</v>
      </c>
      <c r="Q221">
        <v>5</v>
      </c>
      <c r="R221">
        <v>2</v>
      </c>
      <c r="S221">
        <v>4.02</v>
      </c>
      <c r="T221">
        <v>4.15</v>
      </c>
      <c r="U221">
        <v>329.4</v>
      </c>
      <c r="V221">
        <v>67.79000000000001</v>
      </c>
      <c r="W221">
        <v>3.87</v>
      </c>
      <c r="X221">
        <v>7.88</v>
      </c>
      <c r="Y221">
        <v>5.51</v>
      </c>
      <c r="Z221">
        <v>2</v>
      </c>
      <c r="AA221" t="s">
        <v>5529</v>
      </c>
      <c r="AB221">
        <v>0</v>
      </c>
      <c r="AC221">
        <v>9</v>
      </c>
      <c r="AD221">
        <v>3.925</v>
      </c>
      <c r="AF221" t="s">
        <v>6792</v>
      </c>
      <c r="AI221">
        <v>0</v>
      </c>
      <c r="AJ221">
        <v>0</v>
      </c>
      <c r="AK221" t="s">
        <v>7870</v>
      </c>
      <c r="AL221" t="s">
        <v>7870</v>
      </c>
      <c r="AM221" t="s">
        <v>6856</v>
      </c>
    </row>
    <row r="222" spans="1:39">
      <c r="A222" t="s">
        <v>7052</v>
      </c>
      <c r="B222" t="s">
        <v>7264</v>
      </c>
      <c r="C222" t="s">
        <v>4967</v>
      </c>
      <c r="D222">
        <v>83.40000000000001</v>
      </c>
      <c r="E222" t="s">
        <v>7266</v>
      </c>
      <c r="K222" t="s">
        <v>5283</v>
      </c>
      <c r="M222" t="s">
        <v>7290</v>
      </c>
      <c r="N222">
        <v>8</v>
      </c>
      <c r="O222" t="s">
        <v>7351</v>
      </c>
      <c r="P222" t="s">
        <v>7603</v>
      </c>
      <c r="Q222">
        <v>10</v>
      </c>
      <c r="R222">
        <v>1</v>
      </c>
      <c r="S222">
        <v>7.69</v>
      </c>
      <c r="T222">
        <v>7.69</v>
      </c>
      <c r="U222">
        <v>653.6799999999999</v>
      </c>
      <c r="V222">
        <v>135.69</v>
      </c>
      <c r="W222">
        <v>4.96</v>
      </c>
      <c r="Y222">
        <v>0</v>
      </c>
      <c r="Z222">
        <v>4</v>
      </c>
      <c r="AA222" t="s">
        <v>5529</v>
      </c>
      <c r="AB222">
        <v>1</v>
      </c>
      <c r="AC222">
        <v>11</v>
      </c>
      <c r="AD222">
        <v>1.833333333333333</v>
      </c>
      <c r="AF222" t="s">
        <v>6792</v>
      </c>
      <c r="AI222">
        <v>0</v>
      </c>
      <c r="AJ222">
        <v>0</v>
      </c>
      <c r="AK222" t="s">
        <v>6847</v>
      </c>
      <c r="AL222" t="s">
        <v>6847</v>
      </c>
      <c r="AM222" t="s">
        <v>6856</v>
      </c>
    </row>
    <row r="223" spans="1:39">
      <c r="A223" t="s">
        <v>7053</v>
      </c>
      <c r="B223" t="s">
        <v>7264</v>
      </c>
      <c r="C223" t="s">
        <v>4967</v>
      </c>
      <c r="D223">
        <v>83.3</v>
      </c>
      <c r="E223" t="s">
        <v>7266</v>
      </c>
      <c r="G223" t="s">
        <v>7267</v>
      </c>
      <c r="H223" t="s">
        <v>4969</v>
      </c>
      <c r="K223" t="s">
        <v>5283</v>
      </c>
      <c r="M223" t="s">
        <v>7307</v>
      </c>
      <c r="N223">
        <v>8</v>
      </c>
      <c r="O223" t="s">
        <v>7368</v>
      </c>
      <c r="P223" t="s">
        <v>7604</v>
      </c>
      <c r="Q223">
        <v>7</v>
      </c>
      <c r="R223">
        <v>1</v>
      </c>
      <c r="S223">
        <v>-0.14</v>
      </c>
      <c r="T223">
        <v>-0.11</v>
      </c>
      <c r="U223">
        <v>359.38</v>
      </c>
      <c r="V223">
        <v>89.20999999999999</v>
      </c>
      <c r="W223">
        <v>0.99</v>
      </c>
      <c r="Y223">
        <v>6.14</v>
      </c>
      <c r="Z223">
        <v>2</v>
      </c>
      <c r="AA223" t="s">
        <v>5529</v>
      </c>
      <c r="AB223">
        <v>0</v>
      </c>
      <c r="AC223">
        <v>3</v>
      </c>
      <c r="AD223">
        <v>5.833333333333333</v>
      </c>
      <c r="AF223" t="s">
        <v>6792</v>
      </c>
      <c r="AI223">
        <v>0</v>
      </c>
      <c r="AJ223">
        <v>0</v>
      </c>
      <c r="AK223" t="s">
        <v>7861</v>
      </c>
      <c r="AL223" t="s">
        <v>7861</v>
      </c>
      <c r="AM223" t="s">
        <v>6856</v>
      </c>
    </row>
    <row r="224" spans="1:39">
      <c r="A224" t="s">
        <v>7054</v>
      </c>
      <c r="B224" t="s">
        <v>7264</v>
      </c>
      <c r="C224" t="s">
        <v>4967</v>
      </c>
      <c r="D224">
        <v>83.09999999999999</v>
      </c>
      <c r="E224" t="s">
        <v>7266</v>
      </c>
      <c r="K224" t="s">
        <v>5283</v>
      </c>
      <c r="M224" t="s">
        <v>7290</v>
      </c>
      <c r="N224">
        <v>8</v>
      </c>
      <c r="O224" t="s">
        <v>7351</v>
      </c>
      <c r="P224" t="s">
        <v>7605</v>
      </c>
      <c r="Q224">
        <v>10</v>
      </c>
      <c r="R224">
        <v>1</v>
      </c>
      <c r="S224">
        <v>-2.89</v>
      </c>
      <c r="T224">
        <v>0.83</v>
      </c>
      <c r="U224">
        <v>460.39</v>
      </c>
      <c r="V224">
        <v>159.57</v>
      </c>
      <c r="W224">
        <v>0.64</v>
      </c>
      <c r="X224">
        <v>2.51</v>
      </c>
      <c r="Y224">
        <v>0</v>
      </c>
      <c r="Z224">
        <v>1</v>
      </c>
      <c r="AA224" t="s">
        <v>5529</v>
      </c>
      <c r="AB224">
        <v>0</v>
      </c>
      <c r="AC224">
        <v>5</v>
      </c>
      <c r="AD224">
        <v>4.116261904761905</v>
      </c>
      <c r="AF224" t="s">
        <v>5534</v>
      </c>
      <c r="AI224">
        <v>0</v>
      </c>
      <c r="AJ224">
        <v>0</v>
      </c>
      <c r="AK224" t="s">
        <v>6847</v>
      </c>
      <c r="AL224" t="s">
        <v>6847</v>
      </c>
      <c r="AM224" t="s">
        <v>6856</v>
      </c>
    </row>
    <row r="225" spans="1:39">
      <c r="A225" t="s">
        <v>7055</v>
      </c>
      <c r="B225" t="s">
        <v>7264</v>
      </c>
      <c r="C225" t="s">
        <v>4967</v>
      </c>
      <c r="D225">
        <v>83</v>
      </c>
      <c r="E225" t="s">
        <v>7266</v>
      </c>
      <c r="G225" t="s">
        <v>7270</v>
      </c>
      <c r="H225" t="s">
        <v>4969</v>
      </c>
      <c r="K225" t="s">
        <v>5283</v>
      </c>
      <c r="M225" t="s">
        <v>7285</v>
      </c>
      <c r="N225">
        <v>8</v>
      </c>
      <c r="O225" t="s">
        <v>7346</v>
      </c>
      <c r="P225" t="s">
        <v>7606</v>
      </c>
      <c r="Q225">
        <v>1</v>
      </c>
      <c r="R225">
        <v>2</v>
      </c>
      <c r="S225">
        <v>-1.28</v>
      </c>
      <c r="T225">
        <v>3.21</v>
      </c>
      <c r="U225">
        <v>258.16</v>
      </c>
      <c r="V225">
        <v>57.53</v>
      </c>
      <c r="W225">
        <v>3.07</v>
      </c>
      <c r="X225">
        <v>-0.62</v>
      </c>
      <c r="Y225">
        <v>0</v>
      </c>
      <c r="Z225">
        <v>2</v>
      </c>
      <c r="AA225" t="s">
        <v>5529</v>
      </c>
      <c r="AB225">
        <v>0</v>
      </c>
      <c r="AC225">
        <v>2</v>
      </c>
      <c r="AD225">
        <v>5.395</v>
      </c>
      <c r="AF225" t="s">
        <v>5534</v>
      </c>
      <c r="AI225">
        <v>0</v>
      </c>
      <c r="AJ225">
        <v>0</v>
      </c>
      <c r="AK225" t="s">
        <v>7846</v>
      </c>
      <c r="AL225" t="s">
        <v>7846</v>
      </c>
      <c r="AM225" t="s">
        <v>6856</v>
      </c>
    </row>
    <row r="226" spans="1:39">
      <c r="A226" t="s">
        <v>7056</v>
      </c>
      <c r="B226" t="s">
        <v>7264</v>
      </c>
      <c r="C226" t="s">
        <v>4967</v>
      </c>
      <c r="D226">
        <v>83</v>
      </c>
      <c r="E226" t="s">
        <v>7266</v>
      </c>
      <c r="G226" t="s">
        <v>7268</v>
      </c>
      <c r="H226" t="s">
        <v>4969</v>
      </c>
      <c r="K226" t="s">
        <v>5283</v>
      </c>
      <c r="M226" t="s">
        <v>7310</v>
      </c>
      <c r="N226">
        <v>8</v>
      </c>
      <c r="O226" t="s">
        <v>7371</v>
      </c>
      <c r="P226" t="s">
        <v>7607</v>
      </c>
      <c r="Q226">
        <v>7</v>
      </c>
      <c r="R226">
        <v>5</v>
      </c>
      <c r="S226">
        <v>-2.8</v>
      </c>
      <c r="T226">
        <v>1.95</v>
      </c>
      <c r="U226">
        <v>585.65</v>
      </c>
      <c r="V226">
        <v>180.36</v>
      </c>
      <c r="W226">
        <v>1.95</v>
      </c>
      <c r="X226">
        <v>3.05</v>
      </c>
      <c r="Y226">
        <v>0</v>
      </c>
      <c r="Z226">
        <v>2</v>
      </c>
      <c r="AA226" t="s">
        <v>5529</v>
      </c>
      <c r="AB226">
        <v>1</v>
      </c>
      <c r="AC226">
        <v>19</v>
      </c>
      <c r="AD226">
        <v>3</v>
      </c>
      <c r="AF226" t="s">
        <v>5534</v>
      </c>
      <c r="AI226">
        <v>0</v>
      </c>
      <c r="AJ226">
        <v>0</v>
      </c>
      <c r="AK226" t="s">
        <v>5568</v>
      </c>
      <c r="AL226" t="s">
        <v>5568</v>
      </c>
      <c r="AM226" t="s">
        <v>6856</v>
      </c>
    </row>
    <row r="227" spans="1:39">
      <c r="A227" t="s">
        <v>7057</v>
      </c>
      <c r="B227" t="s">
        <v>7264</v>
      </c>
      <c r="C227" t="s">
        <v>4967</v>
      </c>
      <c r="D227">
        <v>83</v>
      </c>
      <c r="E227" t="s">
        <v>7266</v>
      </c>
      <c r="G227" t="s">
        <v>7267</v>
      </c>
      <c r="H227" t="s">
        <v>4969</v>
      </c>
      <c r="K227" t="s">
        <v>5283</v>
      </c>
      <c r="M227" t="s">
        <v>7302</v>
      </c>
      <c r="N227">
        <v>8</v>
      </c>
      <c r="O227" t="s">
        <v>7363</v>
      </c>
      <c r="P227" t="s">
        <v>7608</v>
      </c>
      <c r="Q227">
        <v>8</v>
      </c>
      <c r="R227">
        <v>5</v>
      </c>
      <c r="S227">
        <v>0.26</v>
      </c>
      <c r="T227">
        <v>5.01</v>
      </c>
      <c r="U227">
        <v>645.77</v>
      </c>
      <c r="V227">
        <v>180.36</v>
      </c>
      <c r="W227">
        <v>3.76</v>
      </c>
      <c r="X227">
        <v>1.66</v>
      </c>
      <c r="Y227">
        <v>0</v>
      </c>
      <c r="Z227">
        <v>2</v>
      </c>
      <c r="AA227" t="s">
        <v>5529</v>
      </c>
      <c r="AB227">
        <v>1</v>
      </c>
      <c r="AC227">
        <v>18</v>
      </c>
      <c r="AD227">
        <v>2</v>
      </c>
      <c r="AF227" t="s">
        <v>5534</v>
      </c>
      <c r="AI227">
        <v>0</v>
      </c>
      <c r="AJ227">
        <v>0</v>
      </c>
      <c r="AK227" t="s">
        <v>5568</v>
      </c>
      <c r="AL227" t="s">
        <v>5568</v>
      </c>
      <c r="AM227" t="s">
        <v>6856</v>
      </c>
    </row>
    <row r="228" spans="1:39">
      <c r="A228" t="s">
        <v>7058</v>
      </c>
      <c r="B228" t="s">
        <v>7264</v>
      </c>
      <c r="C228" t="s">
        <v>4967</v>
      </c>
      <c r="D228">
        <v>83</v>
      </c>
      <c r="E228" t="s">
        <v>7266</v>
      </c>
      <c r="G228" t="s">
        <v>7267</v>
      </c>
      <c r="H228" t="s">
        <v>4969</v>
      </c>
      <c r="K228" t="s">
        <v>5283</v>
      </c>
      <c r="M228" t="s">
        <v>7302</v>
      </c>
      <c r="N228">
        <v>8</v>
      </c>
      <c r="O228" t="s">
        <v>7363</v>
      </c>
      <c r="P228" t="s">
        <v>7609</v>
      </c>
      <c r="Q228">
        <v>7</v>
      </c>
      <c r="R228">
        <v>5</v>
      </c>
      <c r="S228">
        <v>-1.56</v>
      </c>
      <c r="T228">
        <v>3.18</v>
      </c>
      <c r="U228">
        <v>523.58</v>
      </c>
      <c r="V228">
        <v>180.36</v>
      </c>
      <c r="W228">
        <v>1.85</v>
      </c>
      <c r="X228">
        <v>1.66</v>
      </c>
      <c r="Y228">
        <v>0</v>
      </c>
      <c r="Z228">
        <v>1</v>
      </c>
      <c r="AA228" t="s">
        <v>5529</v>
      </c>
      <c r="AB228">
        <v>1</v>
      </c>
      <c r="AC228">
        <v>14</v>
      </c>
      <c r="AD228">
        <v>2.91</v>
      </c>
      <c r="AF228" t="s">
        <v>5534</v>
      </c>
      <c r="AI228">
        <v>0</v>
      </c>
      <c r="AJ228">
        <v>0</v>
      </c>
      <c r="AK228" t="s">
        <v>5568</v>
      </c>
      <c r="AL228" t="s">
        <v>5568</v>
      </c>
      <c r="AM228" t="s">
        <v>6856</v>
      </c>
    </row>
    <row r="229" spans="1:39">
      <c r="A229" t="s">
        <v>7059</v>
      </c>
      <c r="B229" t="s">
        <v>7264</v>
      </c>
      <c r="C229" t="s">
        <v>4967</v>
      </c>
      <c r="D229">
        <v>83</v>
      </c>
      <c r="E229" t="s">
        <v>7266</v>
      </c>
      <c r="G229" t="s">
        <v>7267</v>
      </c>
      <c r="H229" t="s">
        <v>4969</v>
      </c>
      <c r="K229" t="s">
        <v>5283</v>
      </c>
      <c r="L229" t="s">
        <v>5284</v>
      </c>
      <c r="M229" t="s">
        <v>7294</v>
      </c>
      <c r="N229">
        <v>9</v>
      </c>
      <c r="O229" t="s">
        <v>7355</v>
      </c>
      <c r="P229" t="s">
        <v>7610</v>
      </c>
      <c r="Q229">
        <v>7</v>
      </c>
      <c r="R229">
        <v>5</v>
      </c>
      <c r="S229">
        <v>-1.56</v>
      </c>
      <c r="T229">
        <v>3.18</v>
      </c>
      <c r="U229">
        <v>523.58</v>
      </c>
      <c r="V229">
        <v>180.36</v>
      </c>
      <c r="W229">
        <v>1.85</v>
      </c>
      <c r="X229">
        <v>1.66</v>
      </c>
      <c r="Y229">
        <v>0</v>
      </c>
      <c r="Z229">
        <v>1</v>
      </c>
      <c r="AA229" t="s">
        <v>5529</v>
      </c>
      <c r="AB229">
        <v>1</v>
      </c>
      <c r="AC229">
        <v>14</v>
      </c>
      <c r="AD229">
        <v>2.91</v>
      </c>
      <c r="AF229" t="s">
        <v>5534</v>
      </c>
      <c r="AI229">
        <v>0</v>
      </c>
      <c r="AJ229">
        <v>0</v>
      </c>
      <c r="AK229" t="s">
        <v>7852</v>
      </c>
      <c r="AL229" t="s">
        <v>7852</v>
      </c>
      <c r="AM229" t="s">
        <v>6856</v>
      </c>
    </row>
    <row r="230" spans="1:39">
      <c r="A230" t="s">
        <v>7060</v>
      </c>
      <c r="B230" t="s">
        <v>7264</v>
      </c>
      <c r="C230" t="s">
        <v>4967</v>
      </c>
      <c r="D230">
        <v>82.90000000000001</v>
      </c>
      <c r="E230" t="s">
        <v>7266</v>
      </c>
      <c r="G230" t="s">
        <v>7268</v>
      </c>
      <c r="H230" t="s">
        <v>4969</v>
      </c>
      <c r="K230" t="s">
        <v>5283</v>
      </c>
      <c r="M230" t="s">
        <v>7292</v>
      </c>
      <c r="N230">
        <v>8</v>
      </c>
      <c r="O230" t="s">
        <v>7353</v>
      </c>
      <c r="P230" t="s">
        <v>7611</v>
      </c>
      <c r="Q230">
        <v>6</v>
      </c>
      <c r="R230">
        <v>0</v>
      </c>
      <c r="S230">
        <v>3.85</v>
      </c>
      <c r="T230">
        <v>3.89</v>
      </c>
      <c r="U230">
        <v>380.44</v>
      </c>
      <c r="V230">
        <v>56.96</v>
      </c>
      <c r="W230">
        <v>3.73</v>
      </c>
      <c r="Y230">
        <v>6.39</v>
      </c>
      <c r="Z230">
        <v>3</v>
      </c>
      <c r="AA230" t="s">
        <v>5529</v>
      </c>
      <c r="AB230">
        <v>0</v>
      </c>
      <c r="AC230">
        <v>7</v>
      </c>
      <c r="AD230">
        <v>4.484</v>
      </c>
      <c r="AF230" t="s">
        <v>6792</v>
      </c>
      <c r="AI230">
        <v>0</v>
      </c>
      <c r="AJ230">
        <v>0</v>
      </c>
      <c r="AK230" t="s">
        <v>7850</v>
      </c>
      <c r="AL230" t="s">
        <v>7850</v>
      </c>
      <c r="AM230" t="s">
        <v>6856</v>
      </c>
    </row>
    <row r="231" spans="1:39">
      <c r="A231" t="s">
        <v>7061</v>
      </c>
      <c r="B231" t="s">
        <v>7264</v>
      </c>
      <c r="C231" t="s">
        <v>4967</v>
      </c>
      <c r="D231">
        <v>82.7</v>
      </c>
      <c r="E231" t="s">
        <v>7266</v>
      </c>
      <c r="G231" t="s">
        <v>7268</v>
      </c>
      <c r="H231" t="s">
        <v>4969</v>
      </c>
      <c r="K231" t="s">
        <v>5283</v>
      </c>
      <c r="M231" t="s">
        <v>7292</v>
      </c>
      <c r="N231">
        <v>8</v>
      </c>
      <c r="O231" t="s">
        <v>7353</v>
      </c>
      <c r="P231" t="s">
        <v>7612</v>
      </c>
      <c r="Q231">
        <v>5</v>
      </c>
      <c r="R231">
        <v>0</v>
      </c>
      <c r="S231">
        <v>2.16</v>
      </c>
      <c r="T231">
        <v>4.78</v>
      </c>
      <c r="U231">
        <v>378.47</v>
      </c>
      <c r="V231">
        <v>47.73</v>
      </c>
      <c r="W231">
        <v>4.88</v>
      </c>
      <c r="Y231">
        <v>10.18</v>
      </c>
      <c r="Z231">
        <v>3</v>
      </c>
      <c r="AA231" t="s">
        <v>5529</v>
      </c>
      <c r="AB231">
        <v>0</v>
      </c>
      <c r="AC231">
        <v>8</v>
      </c>
      <c r="AD231">
        <v>3.898071428571428</v>
      </c>
      <c r="AF231" t="s">
        <v>7841</v>
      </c>
      <c r="AI231">
        <v>0</v>
      </c>
      <c r="AJ231">
        <v>0</v>
      </c>
      <c r="AK231" t="s">
        <v>7850</v>
      </c>
      <c r="AL231" t="s">
        <v>7850</v>
      </c>
      <c r="AM231" t="s">
        <v>6856</v>
      </c>
    </row>
    <row r="232" spans="1:39">
      <c r="A232" t="s">
        <v>6941</v>
      </c>
      <c r="B232" t="s">
        <v>7264</v>
      </c>
      <c r="C232" t="s">
        <v>4967</v>
      </c>
      <c r="D232">
        <v>82.66</v>
      </c>
      <c r="E232" t="s">
        <v>7266</v>
      </c>
      <c r="K232" t="s">
        <v>5283</v>
      </c>
      <c r="L232" t="s">
        <v>5284</v>
      </c>
      <c r="M232" t="s">
        <v>7320</v>
      </c>
      <c r="N232">
        <v>9</v>
      </c>
      <c r="O232" t="s">
        <v>7382</v>
      </c>
      <c r="P232" t="s">
        <v>7492</v>
      </c>
      <c r="Q232">
        <v>5</v>
      </c>
      <c r="R232">
        <v>1</v>
      </c>
      <c r="S232">
        <v>5.96</v>
      </c>
      <c r="T232">
        <v>5.96</v>
      </c>
      <c r="U232">
        <v>481.52</v>
      </c>
      <c r="V232">
        <v>74.76000000000001</v>
      </c>
      <c r="W232">
        <v>5.9</v>
      </c>
      <c r="Y232">
        <v>0</v>
      </c>
      <c r="Z232">
        <v>3</v>
      </c>
      <c r="AA232" t="s">
        <v>5529</v>
      </c>
      <c r="AB232">
        <v>1</v>
      </c>
      <c r="AC232">
        <v>5</v>
      </c>
      <c r="AD232">
        <v>2.965333333333334</v>
      </c>
      <c r="AF232" t="s">
        <v>6792</v>
      </c>
      <c r="AI232">
        <v>0</v>
      </c>
      <c r="AJ232">
        <v>0</v>
      </c>
      <c r="AK232" t="s">
        <v>6797</v>
      </c>
      <c r="AL232" t="s">
        <v>6797</v>
      </c>
      <c r="AM232" t="s">
        <v>6856</v>
      </c>
    </row>
    <row r="233" spans="1:39">
      <c r="A233" t="s">
        <v>7062</v>
      </c>
      <c r="B233" t="s">
        <v>7264</v>
      </c>
      <c r="C233" t="s">
        <v>4967</v>
      </c>
      <c r="D233">
        <v>82.5</v>
      </c>
      <c r="E233" t="s">
        <v>7266</v>
      </c>
      <c r="G233" t="s">
        <v>7267</v>
      </c>
      <c r="H233" t="s">
        <v>4969</v>
      </c>
      <c r="K233" t="s">
        <v>5283</v>
      </c>
      <c r="M233" t="s">
        <v>7313</v>
      </c>
      <c r="N233">
        <v>8</v>
      </c>
      <c r="O233" t="s">
        <v>7374</v>
      </c>
      <c r="P233" t="s">
        <v>7613</v>
      </c>
      <c r="Q233">
        <v>3</v>
      </c>
      <c r="R233">
        <v>1</v>
      </c>
      <c r="S233">
        <v>4.79</v>
      </c>
      <c r="T233">
        <v>4.79</v>
      </c>
      <c r="U233">
        <v>319.4</v>
      </c>
      <c r="V233">
        <v>42.24</v>
      </c>
      <c r="W233">
        <v>4.65</v>
      </c>
      <c r="Y233">
        <v>1.54</v>
      </c>
      <c r="Z233">
        <v>2</v>
      </c>
      <c r="AA233" t="s">
        <v>5529</v>
      </c>
      <c r="AB233">
        <v>0</v>
      </c>
      <c r="AC233">
        <v>2</v>
      </c>
      <c r="AD233">
        <v>3.938333333333333</v>
      </c>
      <c r="AF233" t="s">
        <v>6792</v>
      </c>
      <c r="AI233">
        <v>0</v>
      </c>
      <c r="AJ233">
        <v>0</v>
      </c>
      <c r="AK233" t="s">
        <v>7864</v>
      </c>
      <c r="AL233" t="s">
        <v>7864</v>
      </c>
      <c r="AM233" t="s">
        <v>6856</v>
      </c>
    </row>
    <row r="234" spans="1:39">
      <c r="A234" t="s">
        <v>7063</v>
      </c>
      <c r="B234" t="s">
        <v>7264</v>
      </c>
      <c r="C234" t="s">
        <v>4967</v>
      </c>
      <c r="D234">
        <v>82.37</v>
      </c>
      <c r="E234" t="s">
        <v>7266</v>
      </c>
      <c r="K234" t="s">
        <v>5283</v>
      </c>
      <c r="L234" t="s">
        <v>5284</v>
      </c>
      <c r="M234" t="s">
        <v>7305</v>
      </c>
      <c r="N234">
        <v>9</v>
      </c>
      <c r="O234" t="s">
        <v>7366</v>
      </c>
      <c r="P234" t="s">
        <v>7614</v>
      </c>
      <c r="Q234">
        <v>8</v>
      </c>
      <c r="R234">
        <v>1</v>
      </c>
      <c r="S234">
        <v>3.7</v>
      </c>
      <c r="T234">
        <v>3.9</v>
      </c>
      <c r="U234">
        <v>419.42</v>
      </c>
      <c r="V234">
        <v>120.14</v>
      </c>
      <c r="W234">
        <v>4.55</v>
      </c>
      <c r="X234">
        <v>6.56</v>
      </c>
      <c r="Y234">
        <v>2.9</v>
      </c>
      <c r="Z234">
        <v>4</v>
      </c>
      <c r="AA234" t="s">
        <v>5529</v>
      </c>
      <c r="AB234">
        <v>0</v>
      </c>
      <c r="AC234">
        <v>6</v>
      </c>
      <c r="AD234">
        <v>3.108904761904762</v>
      </c>
      <c r="AF234" t="s">
        <v>6792</v>
      </c>
      <c r="AI234">
        <v>0</v>
      </c>
      <c r="AJ234">
        <v>0</v>
      </c>
      <c r="AK234" t="s">
        <v>7859</v>
      </c>
      <c r="AL234" t="s">
        <v>7859</v>
      </c>
      <c r="AM234" t="s">
        <v>6856</v>
      </c>
    </row>
    <row r="235" spans="1:39">
      <c r="A235" t="s">
        <v>7064</v>
      </c>
      <c r="B235" t="s">
        <v>7264</v>
      </c>
      <c r="C235" t="s">
        <v>4967</v>
      </c>
      <c r="D235">
        <v>82.2</v>
      </c>
      <c r="E235" t="s">
        <v>7266</v>
      </c>
      <c r="G235" t="s">
        <v>7267</v>
      </c>
      <c r="H235" t="s">
        <v>4969</v>
      </c>
      <c r="K235" t="s">
        <v>5283</v>
      </c>
      <c r="L235" t="s">
        <v>5284</v>
      </c>
      <c r="M235" t="s">
        <v>7315</v>
      </c>
      <c r="N235">
        <v>9</v>
      </c>
      <c r="O235" t="s">
        <v>7376</v>
      </c>
      <c r="P235" t="s">
        <v>7615</v>
      </c>
      <c r="Q235">
        <v>4</v>
      </c>
      <c r="R235">
        <v>2</v>
      </c>
      <c r="S235">
        <v>4.8</v>
      </c>
      <c r="T235">
        <v>4.8</v>
      </c>
      <c r="U235">
        <v>391.56</v>
      </c>
      <c r="V235">
        <v>93.78</v>
      </c>
      <c r="W235">
        <v>4.54</v>
      </c>
      <c r="Y235">
        <v>0</v>
      </c>
      <c r="Z235">
        <v>0</v>
      </c>
      <c r="AA235" t="s">
        <v>5529</v>
      </c>
      <c r="AB235">
        <v>0</v>
      </c>
      <c r="AC235">
        <v>7</v>
      </c>
      <c r="AD235">
        <v>3.248571428571429</v>
      </c>
      <c r="AF235" t="s">
        <v>6792</v>
      </c>
      <c r="AI235">
        <v>0</v>
      </c>
      <c r="AJ235">
        <v>0</v>
      </c>
      <c r="AK235" t="s">
        <v>7866</v>
      </c>
      <c r="AL235" t="s">
        <v>7866</v>
      </c>
      <c r="AM235" t="s">
        <v>6856</v>
      </c>
    </row>
    <row r="236" spans="1:39">
      <c r="A236" t="s">
        <v>7065</v>
      </c>
      <c r="B236" t="s">
        <v>7264</v>
      </c>
      <c r="C236" t="s">
        <v>4967</v>
      </c>
      <c r="D236">
        <v>82.2</v>
      </c>
      <c r="E236" t="s">
        <v>7266</v>
      </c>
      <c r="G236" t="s">
        <v>7267</v>
      </c>
      <c r="H236" t="s">
        <v>4969</v>
      </c>
      <c r="K236" t="s">
        <v>5283</v>
      </c>
      <c r="L236" t="s">
        <v>5284</v>
      </c>
      <c r="M236" t="s">
        <v>7298</v>
      </c>
      <c r="N236">
        <v>9</v>
      </c>
      <c r="O236" t="s">
        <v>7359</v>
      </c>
      <c r="P236" t="s">
        <v>7616</v>
      </c>
      <c r="Q236">
        <v>5</v>
      </c>
      <c r="R236">
        <v>2</v>
      </c>
      <c r="S236">
        <v>1.78</v>
      </c>
      <c r="T236">
        <v>4.67</v>
      </c>
      <c r="U236">
        <v>465.43</v>
      </c>
      <c r="V236">
        <v>98.20999999999999</v>
      </c>
      <c r="W236">
        <v>4.78</v>
      </c>
      <c r="X236">
        <v>4.47</v>
      </c>
      <c r="Y236">
        <v>1.05</v>
      </c>
      <c r="Z236">
        <v>4</v>
      </c>
      <c r="AA236" t="s">
        <v>5529</v>
      </c>
      <c r="AB236">
        <v>0</v>
      </c>
      <c r="AC236">
        <v>7</v>
      </c>
      <c r="AD236">
        <v>3.638261904761905</v>
      </c>
      <c r="AF236" t="s">
        <v>5534</v>
      </c>
      <c r="AI236">
        <v>0</v>
      </c>
      <c r="AJ236">
        <v>0</v>
      </c>
      <c r="AK236" t="s">
        <v>7855</v>
      </c>
      <c r="AL236" t="s">
        <v>7855</v>
      </c>
      <c r="AM236" t="s">
        <v>6856</v>
      </c>
    </row>
    <row r="237" spans="1:39">
      <c r="A237" t="s">
        <v>7066</v>
      </c>
      <c r="B237" t="s">
        <v>7264</v>
      </c>
      <c r="C237" t="s">
        <v>4967</v>
      </c>
      <c r="D237">
        <v>82.2</v>
      </c>
      <c r="E237" t="s">
        <v>7266</v>
      </c>
      <c r="G237" t="s">
        <v>7267</v>
      </c>
      <c r="H237" t="s">
        <v>4969</v>
      </c>
      <c r="K237" t="s">
        <v>5283</v>
      </c>
      <c r="L237" t="s">
        <v>5284</v>
      </c>
      <c r="M237" t="s">
        <v>7298</v>
      </c>
      <c r="N237">
        <v>9</v>
      </c>
      <c r="O237" t="s">
        <v>7359</v>
      </c>
      <c r="P237" t="s">
        <v>7617</v>
      </c>
      <c r="Q237">
        <v>6</v>
      </c>
      <c r="R237">
        <v>2</v>
      </c>
      <c r="S237">
        <v>1.14</v>
      </c>
      <c r="T237">
        <v>3.96</v>
      </c>
      <c r="U237">
        <v>460.51</v>
      </c>
      <c r="V237">
        <v>93.61</v>
      </c>
      <c r="W237">
        <v>4.5</v>
      </c>
      <c r="X237">
        <v>4.42</v>
      </c>
      <c r="Y237">
        <v>6.53</v>
      </c>
      <c r="Z237">
        <v>4</v>
      </c>
      <c r="AA237" t="s">
        <v>5529</v>
      </c>
      <c r="AB237">
        <v>0</v>
      </c>
      <c r="AC237">
        <v>9</v>
      </c>
      <c r="AD237">
        <v>4.181738095238096</v>
      </c>
      <c r="AF237" t="s">
        <v>5534</v>
      </c>
      <c r="AI237">
        <v>0</v>
      </c>
      <c r="AJ237">
        <v>0</v>
      </c>
      <c r="AK237" t="s">
        <v>7855</v>
      </c>
      <c r="AL237" t="s">
        <v>7855</v>
      </c>
      <c r="AM237" t="s">
        <v>6856</v>
      </c>
    </row>
    <row r="238" spans="1:39">
      <c r="A238" t="s">
        <v>7067</v>
      </c>
      <c r="B238" t="s">
        <v>7264</v>
      </c>
      <c r="C238" t="s">
        <v>4967</v>
      </c>
      <c r="D238">
        <v>82.14</v>
      </c>
      <c r="E238" t="s">
        <v>7266</v>
      </c>
      <c r="K238" t="s">
        <v>5283</v>
      </c>
      <c r="L238" t="s">
        <v>5284</v>
      </c>
      <c r="M238" t="s">
        <v>7295</v>
      </c>
      <c r="N238">
        <v>9</v>
      </c>
      <c r="O238" t="s">
        <v>7356</v>
      </c>
      <c r="P238" t="s">
        <v>7618</v>
      </c>
      <c r="Q238">
        <v>3</v>
      </c>
      <c r="R238">
        <v>2</v>
      </c>
      <c r="S238">
        <v>5.66</v>
      </c>
      <c r="T238">
        <v>5.66</v>
      </c>
      <c r="U238">
        <v>405.54</v>
      </c>
      <c r="V238">
        <v>71.09</v>
      </c>
      <c r="W238">
        <v>5.79</v>
      </c>
      <c r="X238">
        <v>13.63</v>
      </c>
      <c r="Y238">
        <v>4.08</v>
      </c>
      <c r="Z238">
        <v>2</v>
      </c>
      <c r="AA238" t="s">
        <v>5529</v>
      </c>
      <c r="AB238">
        <v>1</v>
      </c>
      <c r="AC238">
        <v>5</v>
      </c>
      <c r="AD238">
        <v>3.174714285714286</v>
      </c>
      <c r="AF238" t="s">
        <v>6792</v>
      </c>
      <c r="AI238">
        <v>0</v>
      </c>
      <c r="AJ238">
        <v>0</v>
      </c>
      <c r="AK238" t="s">
        <v>7853</v>
      </c>
      <c r="AL238" t="s">
        <v>7853</v>
      </c>
      <c r="AM238" t="s">
        <v>6856</v>
      </c>
    </row>
    <row r="239" spans="1:39">
      <c r="A239" t="s">
        <v>7068</v>
      </c>
      <c r="B239" t="s">
        <v>7264</v>
      </c>
      <c r="C239" t="s">
        <v>4967</v>
      </c>
      <c r="D239">
        <v>82.14</v>
      </c>
      <c r="E239" t="s">
        <v>7266</v>
      </c>
      <c r="K239" t="s">
        <v>5283</v>
      </c>
      <c r="L239" t="s">
        <v>5284</v>
      </c>
      <c r="M239" t="s">
        <v>7305</v>
      </c>
      <c r="N239">
        <v>9</v>
      </c>
      <c r="O239" t="s">
        <v>7366</v>
      </c>
      <c r="P239" t="s">
        <v>7619</v>
      </c>
      <c r="Q239">
        <v>9</v>
      </c>
      <c r="R239">
        <v>1</v>
      </c>
      <c r="S239">
        <v>5.51</v>
      </c>
      <c r="T239">
        <v>5.51</v>
      </c>
      <c r="U239">
        <v>527.52</v>
      </c>
      <c r="V239">
        <v>150.39</v>
      </c>
      <c r="W239">
        <v>6.15</v>
      </c>
      <c r="X239">
        <v>8.300000000000001</v>
      </c>
      <c r="Y239">
        <v>0</v>
      </c>
      <c r="Z239">
        <v>5</v>
      </c>
      <c r="AA239" t="s">
        <v>5529</v>
      </c>
      <c r="AB239">
        <v>2</v>
      </c>
      <c r="AC239">
        <v>8</v>
      </c>
      <c r="AD239">
        <v>1.833333333333333</v>
      </c>
      <c r="AF239" t="s">
        <v>6792</v>
      </c>
      <c r="AI239">
        <v>0</v>
      </c>
      <c r="AJ239">
        <v>0</v>
      </c>
      <c r="AK239" t="s">
        <v>7859</v>
      </c>
      <c r="AL239" t="s">
        <v>7859</v>
      </c>
      <c r="AM239" t="s">
        <v>6856</v>
      </c>
    </row>
    <row r="240" spans="1:39">
      <c r="A240" t="s">
        <v>7069</v>
      </c>
      <c r="B240" t="s">
        <v>7264</v>
      </c>
      <c r="C240" t="s">
        <v>4967</v>
      </c>
      <c r="D240">
        <v>82</v>
      </c>
      <c r="E240" t="s">
        <v>7266</v>
      </c>
      <c r="G240" t="s">
        <v>7268</v>
      </c>
      <c r="H240" t="s">
        <v>4969</v>
      </c>
      <c r="K240" t="s">
        <v>5283</v>
      </c>
      <c r="M240" t="s">
        <v>7310</v>
      </c>
      <c r="N240">
        <v>8</v>
      </c>
      <c r="O240" t="s">
        <v>7371</v>
      </c>
      <c r="P240" t="s">
        <v>7620</v>
      </c>
      <c r="Q240">
        <v>9</v>
      </c>
      <c r="R240">
        <v>6</v>
      </c>
      <c r="S240">
        <v>-2.28</v>
      </c>
      <c r="T240">
        <v>2.47</v>
      </c>
      <c r="U240">
        <v>640.72</v>
      </c>
      <c r="V240">
        <v>212.7</v>
      </c>
      <c r="W240">
        <v>1.82</v>
      </c>
      <c r="X240">
        <v>3.05</v>
      </c>
      <c r="Y240">
        <v>1.23</v>
      </c>
      <c r="Z240">
        <v>3</v>
      </c>
      <c r="AA240" t="s">
        <v>5529</v>
      </c>
      <c r="AB240">
        <v>2</v>
      </c>
      <c r="AC240">
        <v>19</v>
      </c>
      <c r="AD240">
        <v>3</v>
      </c>
      <c r="AF240" t="s">
        <v>5534</v>
      </c>
      <c r="AI240">
        <v>0</v>
      </c>
      <c r="AJ240">
        <v>0</v>
      </c>
      <c r="AK240" t="s">
        <v>5568</v>
      </c>
      <c r="AL240" t="s">
        <v>5568</v>
      </c>
      <c r="AM240" t="s">
        <v>6856</v>
      </c>
    </row>
    <row r="241" spans="1:39">
      <c r="A241" t="s">
        <v>7070</v>
      </c>
      <c r="B241" t="s">
        <v>7264</v>
      </c>
      <c r="C241" t="s">
        <v>4967</v>
      </c>
      <c r="D241">
        <v>82</v>
      </c>
      <c r="E241" t="s">
        <v>7266</v>
      </c>
      <c r="G241" t="s">
        <v>7267</v>
      </c>
      <c r="H241" t="s">
        <v>4969</v>
      </c>
      <c r="K241" t="s">
        <v>5283</v>
      </c>
      <c r="M241" t="s">
        <v>7302</v>
      </c>
      <c r="N241">
        <v>8</v>
      </c>
      <c r="O241" t="s">
        <v>7363</v>
      </c>
      <c r="P241" t="s">
        <v>7621</v>
      </c>
      <c r="Q241">
        <v>8</v>
      </c>
      <c r="R241">
        <v>5</v>
      </c>
      <c r="S241">
        <v>-0.88</v>
      </c>
      <c r="T241">
        <v>3.87</v>
      </c>
      <c r="U241">
        <v>583.7</v>
      </c>
      <c r="V241">
        <v>180.36</v>
      </c>
      <c r="W241">
        <v>2.58</v>
      </c>
      <c r="X241">
        <v>1.66</v>
      </c>
      <c r="Y241">
        <v>0</v>
      </c>
      <c r="Z241">
        <v>1</v>
      </c>
      <c r="AA241" t="s">
        <v>5529</v>
      </c>
      <c r="AB241">
        <v>1</v>
      </c>
      <c r="AC241">
        <v>17</v>
      </c>
      <c r="AD241">
        <v>2.565</v>
      </c>
      <c r="AF241" t="s">
        <v>5534</v>
      </c>
      <c r="AI241">
        <v>0</v>
      </c>
      <c r="AJ241">
        <v>0</v>
      </c>
      <c r="AK241" t="s">
        <v>5568</v>
      </c>
      <c r="AL241" t="s">
        <v>5568</v>
      </c>
      <c r="AM241" t="s">
        <v>6856</v>
      </c>
    </row>
    <row r="242" spans="1:39">
      <c r="A242" t="s">
        <v>7071</v>
      </c>
      <c r="B242" t="s">
        <v>7264</v>
      </c>
      <c r="C242" t="s">
        <v>4967</v>
      </c>
      <c r="D242">
        <v>81.90000000000001</v>
      </c>
      <c r="E242" t="s">
        <v>7266</v>
      </c>
      <c r="G242" t="s">
        <v>7267</v>
      </c>
      <c r="H242" t="s">
        <v>4969</v>
      </c>
      <c r="K242" t="s">
        <v>5283</v>
      </c>
      <c r="L242" t="s">
        <v>5284</v>
      </c>
      <c r="M242" t="s">
        <v>7306</v>
      </c>
      <c r="N242">
        <v>9</v>
      </c>
      <c r="O242" t="s">
        <v>7367</v>
      </c>
      <c r="P242" t="s">
        <v>7622</v>
      </c>
      <c r="Q242">
        <v>6</v>
      </c>
      <c r="R242">
        <v>1</v>
      </c>
      <c r="S242">
        <v>0.96</v>
      </c>
      <c r="T242">
        <v>2.4</v>
      </c>
      <c r="U242">
        <v>296.28</v>
      </c>
      <c r="V242">
        <v>73.06</v>
      </c>
      <c r="W242">
        <v>2.16</v>
      </c>
      <c r="X242">
        <v>4.05</v>
      </c>
      <c r="Y242">
        <v>9.31</v>
      </c>
      <c r="Z242">
        <v>4</v>
      </c>
      <c r="AA242" t="s">
        <v>5529</v>
      </c>
      <c r="AB242">
        <v>0</v>
      </c>
      <c r="AC242">
        <v>2</v>
      </c>
      <c r="AD242">
        <v>5.178333333333333</v>
      </c>
      <c r="AF242" t="s">
        <v>5535</v>
      </c>
      <c r="AI242">
        <v>0</v>
      </c>
      <c r="AJ242">
        <v>0</v>
      </c>
      <c r="AK242" t="s">
        <v>7860</v>
      </c>
      <c r="AL242" t="s">
        <v>7860</v>
      </c>
      <c r="AM242" t="s">
        <v>6856</v>
      </c>
    </row>
    <row r="243" spans="1:39">
      <c r="A243" t="s">
        <v>7072</v>
      </c>
      <c r="B243" t="s">
        <v>7264</v>
      </c>
      <c r="C243" t="s">
        <v>4967</v>
      </c>
      <c r="D243">
        <v>81.90000000000001</v>
      </c>
      <c r="E243" t="s">
        <v>7266</v>
      </c>
      <c r="G243" t="s">
        <v>7267</v>
      </c>
      <c r="H243" t="s">
        <v>4969</v>
      </c>
      <c r="K243" t="s">
        <v>5283</v>
      </c>
      <c r="L243" t="s">
        <v>5284</v>
      </c>
      <c r="M243" t="s">
        <v>7316</v>
      </c>
      <c r="N243">
        <v>9</v>
      </c>
      <c r="O243" t="s">
        <v>7377</v>
      </c>
      <c r="P243" t="s">
        <v>7623</v>
      </c>
      <c r="Q243">
        <v>7</v>
      </c>
      <c r="R243">
        <v>3</v>
      </c>
      <c r="S243">
        <v>1.68</v>
      </c>
      <c r="T243">
        <v>2.28</v>
      </c>
      <c r="U243">
        <v>508.58</v>
      </c>
      <c r="V243">
        <v>126.49</v>
      </c>
      <c r="W243">
        <v>4.46</v>
      </c>
      <c r="X243">
        <v>7.02</v>
      </c>
      <c r="Y243">
        <v>1.78</v>
      </c>
      <c r="Z243">
        <v>4</v>
      </c>
      <c r="AA243" t="s">
        <v>5529</v>
      </c>
      <c r="AB243">
        <v>1</v>
      </c>
      <c r="AC243">
        <v>8</v>
      </c>
      <c r="AD243">
        <v>3.166666666666667</v>
      </c>
      <c r="AF243" t="s">
        <v>6792</v>
      </c>
      <c r="AI243">
        <v>0</v>
      </c>
      <c r="AJ243">
        <v>0</v>
      </c>
      <c r="AK243" t="s">
        <v>7867</v>
      </c>
      <c r="AL243" t="s">
        <v>7867</v>
      </c>
      <c r="AM243" t="s">
        <v>6856</v>
      </c>
    </row>
    <row r="244" spans="1:39">
      <c r="A244" t="s">
        <v>7073</v>
      </c>
      <c r="B244" t="s">
        <v>7264</v>
      </c>
      <c r="C244" t="s">
        <v>4967</v>
      </c>
      <c r="D244">
        <v>81.77</v>
      </c>
      <c r="E244" t="s">
        <v>7266</v>
      </c>
      <c r="K244" t="s">
        <v>5283</v>
      </c>
      <c r="L244" t="s">
        <v>5284</v>
      </c>
      <c r="M244" t="s">
        <v>7305</v>
      </c>
      <c r="N244">
        <v>9</v>
      </c>
      <c r="O244" t="s">
        <v>7366</v>
      </c>
      <c r="P244" t="s">
        <v>7624</v>
      </c>
      <c r="Q244">
        <v>11</v>
      </c>
      <c r="R244">
        <v>1</v>
      </c>
      <c r="S244">
        <v>3.35</v>
      </c>
      <c r="T244">
        <v>3.54</v>
      </c>
      <c r="U244">
        <v>508.43</v>
      </c>
      <c r="V244">
        <v>193.53</v>
      </c>
      <c r="W244">
        <v>4.97</v>
      </c>
      <c r="X244">
        <v>6.44</v>
      </c>
      <c r="Y244">
        <v>0</v>
      </c>
      <c r="Z244">
        <v>4</v>
      </c>
      <c r="AA244" t="s">
        <v>5529</v>
      </c>
      <c r="AB244">
        <v>2</v>
      </c>
      <c r="AC244">
        <v>8</v>
      </c>
      <c r="AD244">
        <v>2.888333333333333</v>
      </c>
      <c r="AF244" t="s">
        <v>5534</v>
      </c>
      <c r="AI244">
        <v>0</v>
      </c>
      <c r="AJ244">
        <v>0</v>
      </c>
      <c r="AK244" t="s">
        <v>7859</v>
      </c>
      <c r="AL244" t="s">
        <v>7859</v>
      </c>
      <c r="AM244" t="s">
        <v>6856</v>
      </c>
    </row>
    <row r="245" spans="1:39">
      <c r="A245" t="s">
        <v>7074</v>
      </c>
      <c r="B245" t="s">
        <v>7264</v>
      </c>
      <c r="C245" t="s">
        <v>4967</v>
      </c>
      <c r="D245">
        <v>81.59999999999999</v>
      </c>
      <c r="E245" t="s">
        <v>7266</v>
      </c>
      <c r="G245" t="s">
        <v>7267</v>
      </c>
      <c r="H245" t="s">
        <v>4969</v>
      </c>
      <c r="K245" t="s">
        <v>5283</v>
      </c>
      <c r="M245" t="s">
        <v>7307</v>
      </c>
      <c r="N245">
        <v>8</v>
      </c>
      <c r="O245" t="s">
        <v>7383</v>
      </c>
      <c r="P245" t="s">
        <v>7625</v>
      </c>
      <c r="Q245">
        <v>4</v>
      </c>
      <c r="R245">
        <v>1</v>
      </c>
      <c r="S245">
        <v>2.57</v>
      </c>
      <c r="T245">
        <v>2.57</v>
      </c>
      <c r="U245">
        <v>341.44</v>
      </c>
      <c r="V245">
        <v>73.59999999999999</v>
      </c>
      <c r="W245">
        <v>5.07</v>
      </c>
      <c r="Y245">
        <v>0</v>
      </c>
      <c r="Z245">
        <v>3</v>
      </c>
      <c r="AA245" t="s">
        <v>5529</v>
      </c>
      <c r="AB245">
        <v>1</v>
      </c>
      <c r="AC245">
        <v>3</v>
      </c>
      <c r="AD245">
        <v>5.548333333333333</v>
      </c>
      <c r="AF245" t="s">
        <v>6792</v>
      </c>
      <c r="AI245">
        <v>0</v>
      </c>
      <c r="AJ245">
        <v>0</v>
      </c>
      <c r="AK245" t="s">
        <v>7871</v>
      </c>
      <c r="AL245" t="s">
        <v>7871</v>
      </c>
      <c r="AM245" t="s">
        <v>6856</v>
      </c>
    </row>
    <row r="246" spans="1:39">
      <c r="A246" t="s">
        <v>6058</v>
      </c>
      <c r="B246" t="s">
        <v>7264</v>
      </c>
      <c r="C246" t="s">
        <v>4967</v>
      </c>
      <c r="D246">
        <v>81.5</v>
      </c>
      <c r="E246" t="s">
        <v>7266</v>
      </c>
      <c r="G246" t="s">
        <v>7268</v>
      </c>
      <c r="H246" t="s">
        <v>4969</v>
      </c>
      <c r="K246" t="s">
        <v>5283</v>
      </c>
      <c r="L246" t="s">
        <v>5284</v>
      </c>
      <c r="M246" t="s">
        <v>7283</v>
      </c>
      <c r="N246">
        <v>9</v>
      </c>
      <c r="O246" t="s">
        <v>7344</v>
      </c>
      <c r="P246" t="s">
        <v>6731</v>
      </c>
      <c r="Q246">
        <v>6</v>
      </c>
      <c r="R246">
        <v>1</v>
      </c>
      <c r="S246">
        <v>-0.98</v>
      </c>
      <c r="T246">
        <v>2.67</v>
      </c>
      <c r="U246">
        <v>403.39</v>
      </c>
      <c r="V246">
        <v>98.86</v>
      </c>
      <c r="W246">
        <v>4.15</v>
      </c>
      <c r="X246">
        <v>3.06</v>
      </c>
      <c r="Y246">
        <v>0</v>
      </c>
      <c r="Z246">
        <v>2</v>
      </c>
      <c r="AA246" t="s">
        <v>5529</v>
      </c>
      <c r="AB246">
        <v>0</v>
      </c>
      <c r="AC246">
        <v>7</v>
      </c>
      <c r="AD246">
        <v>5.228071428571428</v>
      </c>
      <c r="AF246" t="s">
        <v>5534</v>
      </c>
      <c r="AI246">
        <v>0</v>
      </c>
      <c r="AJ246">
        <v>0</v>
      </c>
      <c r="AK246" t="s">
        <v>6814</v>
      </c>
      <c r="AL246" t="s">
        <v>6814</v>
      </c>
      <c r="AM246" t="s">
        <v>6856</v>
      </c>
    </row>
    <row r="247" spans="1:39">
      <c r="A247" t="s">
        <v>7075</v>
      </c>
      <c r="B247" t="s">
        <v>7264</v>
      </c>
      <c r="C247" t="s">
        <v>4967</v>
      </c>
      <c r="D247">
        <v>81.17</v>
      </c>
      <c r="E247" t="s">
        <v>7266</v>
      </c>
      <c r="K247" t="s">
        <v>5283</v>
      </c>
      <c r="L247" t="s">
        <v>5284</v>
      </c>
      <c r="M247" t="s">
        <v>7295</v>
      </c>
      <c r="N247">
        <v>9</v>
      </c>
      <c r="O247" t="s">
        <v>7356</v>
      </c>
      <c r="P247" t="s">
        <v>7626</v>
      </c>
      <c r="Q247">
        <v>2</v>
      </c>
      <c r="R247">
        <v>2</v>
      </c>
      <c r="S247">
        <v>4.83</v>
      </c>
      <c r="T247">
        <v>4.83</v>
      </c>
      <c r="U247">
        <v>392.46</v>
      </c>
      <c r="V247">
        <v>58.2</v>
      </c>
      <c r="W247">
        <v>5.86</v>
      </c>
      <c r="X247">
        <v>13.2</v>
      </c>
      <c r="Y247">
        <v>0</v>
      </c>
      <c r="Z247">
        <v>4</v>
      </c>
      <c r="AA247" t="s">
        <v>5529</v>
      </c>
      <c r="AB247">
        <v>1</v>
      </c>
      <c r="AC247">
        <v>5</v>
      </c>
      <c r="AD247">
        <v>3.353142857142857</v>
      </c>
      <c r="AF247" t="s">
        <v>6792</v>
      </c>
      <c r="AI247">
        <v>0</v>
      </c>
      <c r="AJ247">
        <v>0</v>
      </c>
      <c r="AK247" t="s">
        <v>7853</v>
      </c>
      <c r="AL247" t="s">
        <v>7853</v>
      </c>
      <c r="AM247" t="s">
        <v>6856</v>
      </c>
    </row>
    <row r="248" spans="1:39">
      <c r="A248" t="s">
        <v>6876</v>
      </c>
      <c r="B248" t="s">
        <v>7264</v>
      </c>
      <c r="C248" t="s">
        <v>4967</v>
      </c>
      <c r="D248">
        <v>81.14</v>
      </c>
      <c r="E248" t="s">
        <v>7266</v>
      </c>
      <c r="K248" t="s">
        <v>5283</v>
      </c>
      <c r="L248" t="s">
        <v>5284</v>
      </c>
      <c r="M248" t="s">
        <v>7320</v>
      </c>
      <c r="N248">
        <v>9</v>
      </c>
      <c r="O248" t="s">
        <v>7382</v>
      </c>
      <c r="P248" t="s">
        <v>7427</v>
      </c>
      <c r="Q248">
        <v>5</v>
      </c>
      <c r="R248">
        <v>1</v>
      </c>
      <c r="S248">
        <v>5.66</v>
      </c>
      <c r="T248">
        <v>5.66</v>
      </c>
      <c r="U248">
        <v>445.54</v>
      </c>
      <c r="V248">
        <v>74.76000000000001</v>
      </c>
      <c r="W248">
        <v>5.62</v>
      </c>
      <c r="Y248">
        <v>0</v>
      </c>
      <c r="Z248">
        <v>3</v>
      </c>
      <c r="AA248" t="s">
        <v>5529</v>
      </c>
      <c r="AB248">
        <v>1</v>
      </c>
      <c r="AC248">
        <v>5</v>
      </c>
      <c r="AD248">
        <v>3.222333333333333</v>
      </c>
      <c r="AF248" t="s">
        <v>6792</v>
      </c>
      <c r="AI248">
        <v>0</v>
      </c>
      <c r="AJ248">
        <v>0</v>
      </c>
      <c r="AK248" t="s">
        <v>6797</v>
      </c>
      <c r="AL248" t="s">
        <v>6797</v>
      </c>
      <c r="AM248" t="s">
        <v>6856</v>
      </c>
    </row>
    <row r="249" spans="1:39">
      <c r="A249" t="s">
        <v>7076</v>
      </c>
      <c r="B249" t="s">
        <v>7264</v>
      </c>
      <c r="C249" t="s">
        <v>4967</v>
      </c>
      <c r="D249">
        <v>81</v>
      </c>
      <c r="E249" t="s">
        <v>7266</v>
      </c>
      <c r="G249" t="s">
        <v>7271</v>
      </c>
      <c r="H249" t="s">
        <v>4969</v>
      </c>
      <c r="K249" t="s">
        <v>5283</v>
      </c>
      <c r="L249" t="s">
        <v>5284</v>
      </c>
      <c r="M249" t="s">
        <v>7300</v>
      </c>
      <c r="N249">
        <v>9</v>
      </c>
      <c r="O249" t="s">
        <v>7361</v>
      </c>
      <c r="P249" t="s">
        <v>7627</v>
      </c>
      <c r="Q249">
        <v>3</v>
      </c>
      <c r="R249">
        <v>2</v>
      </c>
      <c r="S249">
        <v>2.85</v>
      </c>
      <c r="T249">
        <v>5.5</v>
      </c>
      <c r="U249">
        <v>470.69</v>
      </c>
      <c r="V249">
        <v>74.59999999999999</v>
      </c>
      <c r="W249">
        <v>6.41</v>
      </c>
      <c r="X249">
        <v>4.71</v>
      </c>
      <c r="Y249">
        <v>0</v>
      </c>
      <c r="Z249">
        <v>0</v>
      </c>
      <c r="AA249" t="s">
        <v>5529</v>
      </c>
      <c r="AB249">
        <v>1</v>
      </c>
      <c r="AC249">
        <v>1</v>
      </c>
      <c r="AD249">
        <v>3.284357142857143</v>
      </c>
      <c r="AE249" t="s">
        <v>7828</v>
      </c>
      <c r="AF249" t="s">
        <v>5534</v>
      </c>
      <c r="AI249">
        <v>0</v>
      </c>
      <c r="AJ249">
        <v>0</v>
      </c>
      <c r="AK249" t="s">
        <v>6827</v>
      </c>
      <c r="AL249" t="s">
        <v>6827</v>
      </c>
      <c r="AM249" t="s">
        <v>6856</v>
      </c>
    </row>
    <row r="250" spans="1:39">
      <c r="A250" t="s">
        <v>7077</v>
      </c>
      <c r="B250" t="s">
        <v>7264</v>
      </c>
      <c r="C250" t="s">
        <v>4967</v>
      </c>
      <c r="D250">
        <v>81</v>
      </c>
      <c r="E250" t="s">
        <v>7266</v>
      </c>
      <c r="G250" t="s">
        <v>7268</v>
      </c>
      <c r="H250" t="s">
        <v>4969</v>
      </c>
      <c r="K250" t="s">
        <v>5283</v>
      </c>
      <c r="M250" t="s">
        <v>7310</v>
      </c>
      <c r="N250">
        <v>8</v>
      </c>
      <c r="O250" t="s">
        <v>7371</v>
      </c>
      <c r="P250" t="s">
        <v>7628</v>
      </c>
      <c r="Q250">
        <v>8</v>
      </c>
      <c r="R250">
        <v>6</v>
      </c>
      <c r="S250">
        <v>-0.97</v>
      </c>
      <c r="T250">
        <v>3.78</v>
      </c>
      <c r="U250">
        <v>615.6799999999999</v>
      </c>
      <c r="V250">
        <v>200.59</v>
      </c>
      <c r="W250">
        <v>3.02</v>
      </c>
      <c r="X250">
        <v>3.05</v>
      </c>
      <c r="Y250">
        <v>0</v>
      </c>
      <c r="Z250">
        <v>2</v>
      </c>
      <c r="AA250" t="s">
        <v>5529</v>
      </c>
      <c r="AB250">
        <v>2</v>
      </c>
      <c r="AC250">
        <v>16</v>
      </c>
      <c r="AD250">
        <v>2.61</v>
      </c>
      <c r="AF250" t="s">
        <v>5534</v>
      </c>
      <c r="AI250">
        <v>0</v>
      </c>
      <c r="AJ250">
        <v>0</v>
      </c>
      <c r="AK250" t="s">
        <v>5568</v>
      </c>
      <c r="AL250" t="s">
        <v>5568</v>
      </c>
      <c r="AM250" t="s">
        <v>6856</v>
      </c>
    </row>
    <row r="251" spans="1:39">
      <c r="A251" t="s">
        <v>7078</v>
      </c>
      <c r="B251" t="s">
        <v>7264</v>
      </c>
      <c r="C251" t="s">
        <v>4967</v>
      </c>
      <c r="D251">
        <v>81</v>
      </c>
      <c r="E251" t="s">
        <v>7266</v>
      </c>
      <c r="G251" t="s">
        <v>7270</v>
      </c>
      <c r="H251" t="s">
        <v>4969</v>
      </c>
      <c r="K251" t="s">
        <v>5283</v>
      </c>
      <c r="M251" t="s">
        <v>7285</v>
      </c>
      <c r="N251">
        <v>8</v>
      </c>
      <c r="O251" t="s">
        <v>7346</v>
      </c>
      <c r="P251" t="s">
        <v>7629</v>
      </c>
      <c r="Q251">
        <v>2</v>
      </c>
      <c r="R251">
        <v>4</v>
      </c>
      <c r="S251">
        <v>-3.95</v>
      </c>
      <c r="T251">
        <v>2.55</v>
      </c>
      <c r="U251">
        <v>405.18</v>
      </c>
      <c r="V251">
        <v>115.06</v>
      </c>
      <c r="W251">
        <v>3.29</v>
      </c>
      <c r="X251">
        <v>-0.68</v>
      </c>
      <c r="Y251">
        <v>0</v>
      </c>
      <c r="Z251">
        <v>2</v>
      </c>
      <c r="AA251" t="s">
        <v>5529</v>
      </c>
      <c r="AB251">
        <v>0</v>
      </c>
      <c r="AC251">
        <v>4</v>
      </c>
      <c r="AD251">
        <v>3.841952380952381</v>
      </c>
      <c r="AF251" t="s">
        <v>5534</v>
      </c>
      <c r="AI251">
        <v>0</v>
      </c>
      <c r="AJ251">
        <v>0</v>
      </c>
      <c r="AK251" t="s">
        <v>7846</v>
      </c>
      <c r="AL251" t="s">
        <v>7846</v>
      </c>
      <c r="AM251" t="s">
        <v>6856</v>
      </c>
    </row>
    <row r="252" spans="1:39">
      <c r="A252" t="s">
        <v>7079</v>
      </c>
      <c r="B252" t="s">
        <v>7264</v>
      </c>
      <c r="C252" t="s">
        <v>4967</v>
      </c>
      <c r="D252">
        <v>80.73999999999999</v>
      </c>
      <c r="E252" t="s">
        <v>7266</v>
      </c>
      <c r="K252" t="s">
        <v>5283</v>
      </c>
      <c r="L252" t="s">
        <v>5284</v>
      </c>
      <c r="M252" t="s">
        <v>7305</v>
      </c>
      <c r="N252">
        <v>9</v>
      </c>
      <c r="O252" t="s">
        <v>7366</v>
      </c>
      <c r="P252" t="s">
        <v>7630</v>
      </c>
      <c r="Q252">
        <v>9</v>
      </c>
      <c r="R252">
        <v>1</v>
      </c>
      <c r="S252">
        <v>4.16</v>
      </c>
      <c r="T252">
        <v>4.19</v>
      </c>
      <c r="U252">
        <v>497.88</v>
      </c>
      <c r="V252">
        <v>150.39</v>
      </c>
      <c r="W252">
        <v>5.72</v>
      </c>
      <c r="X252">
        <v>7.31</v>
      </c>
      <c r="Y252">
        <v>0</v>
      </c>
      <c r="Z252">
        <v>4</v>
      </c>
      <c r="AA252" t="s">
        <v>5529</v>
      </c>
      <c r="AB252">
        <v>1</v>
      </c>
      <c r="AC252">
        <v>7</v>
      </c>
      <c r="AD252">
        <v>2.25347619047619</v>
      </c>
      <c r="AF252" t="s">
        <v>6792</v>
      </c>
      <c r="AI252">
        <v>0</v>
      </c>
      <c r="AJ252">
        <v>0</v>
      </c>
      <c r="AK252" t="s">
        <v>7859</v>
      </c>
      <c r="AL252" t="s">
        <v>7859</v>
      </c>
      <c r="AM252" t="s">
        <v>6856</v>
      </c>
    </row>
    <row r="253" spans="1:39">
      <c r="A253" t="s">
        <v>7080</v>
      </c>
      <c r="B253" t="s">
        <v>7264</v>
      </c>
      <c r="C253" t="s">
        <v>4967</v>
      </c>
      <c r="D253">
        <v>80.7</v>
      </c>
      <c r="E253" t="s">
        <v>7266</v>
      </c>
      <c r="G253" t="s">
        <v>7267</v>
      </c>
      <c r="H253" t="s">
        <v>4969</v>
      </c>
      <c r="K253" t="s">
        <v>5283</v>
      </c>
      <c r="L253" t="s">
        <v>5284</v>
      </c>
      <c r="M253" t="s">
        <v>7306</v>
      </c>
      <c r="N253">
        <v>9</v>
      </c>
      <c r="O253" t="s">
        <v>7367</v>
      </c>
      <c r="P253" t="s">
        <v>7631</v>
      </c>
      <c r="Q253">
        <v>3</v>
      </c>
      <c r="R253">
        <v>2</v>
      </c>
      <c r="S253">
        <v>1.94</v>
      </c>
      <c r="T253">
        <v>1.94</v>
      </c>
      <c r="U253">
        <v>214.18</v>
      </c>
      <c r="V253">
        <v>79.03</v>
      </c>
      <c r="W253">
        <v>0.62</v>
      </c>
      <c r="X253">
        <v>9.17</v>
      </c>
      <c r="Y253">
        <v>0</v>
      </c>
      <c r="Z253">
        <v>2</v>
      </c>
      <c r="AA253" t="s">
        <v>5529</v>
      </c>
      <c r="AB253">
        <v>0</v>
      </c>
      <c r="AC253">
        <v>0</v>
      </c>
      <c r="AD253">
        <v>5.5</v>
      </c>
      <c r="AF253" t="s">
        <v>6792</v>
      </c>
      <c r="AI253">
        <v>0</v>
      </c>
      <c r="AJ253">
        <v>0</v>
      </c>
      <c r="AK253" t="s">
        <v>7860</v>
      </c>
      <c r="AL253" t="s">
        <v>7860</v>
      </c>
      <c r="AM253" t="s">
        <v>6856</v>
      </c>
    </row>
    <row r="254" spans="1:39">
      <c r="A254" t="s">
        <v>7081</v>
      </c>
      <c r="B254" t="s">
        <v>7264</v>
      </c>
      <c r="C254" t="s">
        <v>4967</v>
      </c>
      <c r="D254">
        <v>80.5</v>
      </c>
      <c r="E254" t="s">
        <v>7266</v>
      </c>
      <c r="K254" t="s">
        <v>5283</v>
      </c>
      <c r="L254" t="s">
        <v>5284</v>
      </c>
      <c r="M254" t="s">
        <v>7314</v>
      </c>
      <c r="N254">
        <v>9</v>
      </c>
      <c r="O254" t="s">
        <v>7375</v>
      </c>
      <c r="P254" t="s">
        <v>7632</v>
      </c>
      <c r="Q254">
        <v>4</v>
      </c>
      <c r="R254">
        <v>0</v>
      </c>
      <c r="S254">
        <v>2.76</v>
      </c>
      <c r="T254">
        <v>2.76</v>
      </c>
      <c r="U254">
        <v>445.26</v>
      </c>
      <c r="V254">
        <v>48.3</v>
      </c>
      <c r="W254">
        <v>4.3</v>
      </c>
      <c r="Y254">
        <v>0</v>
      </c>
      <c r="Z254">
        <v>3</v>
      </c>
      <c r="AA254" t="s">
        <v>5529</v>
      </c>
      <c r="AB254">
        <v>0</v>
      </c>
      <c r="AC254">
        <v>4</v>
      </c>
      <c r="AD254">
        <v>5.011</v>
      </c>
      <c r="AF254" t="s">
        <v>6792</v>
      </c>
      <c r="AI254">
        <v>0</v>
      </c>
      <c r="AJ254">
        <v>0</v>
      </c>
      <c r="AK254" t="s">
        <v>7865</v>
      </c>
      <c r="AL254" t="s">
        <v>7865</v>
      </c>
      <c r="AM254" t="s">
        <v>6856</v>
      </c>
    </row>
    <row r="255" spans="1:39">
      <c r="A255" t="s">
        <v>7082</v>
      </c>
      <c r="B255" t="s">
        <v>7264</v>
      </c>
      <c r="C255" t="s">
        <v>4967</v>
      </c>
      <c r="D255">
        <v>80.5</v>
      </c>
      <c r="E255" t="s">
        <v>7266</v>
      </c>
      <c r="G255" t="s">
        <v>7267</v>
      </c>
      <c r="H255" t="s">
        <v>4969</v>
      </c>
      <c r="K255" t="s">
        <v>5283</v>
      </c>
      <c r="M255" t="s">
        <v>7307</v>
      </c>
      <c r="N255">
        <v>8</v>
      </c>
      <c r="O255" t="s">
        <v>7368</v>
      </c>
      <c r="P255" t="s">
        <v>7633</v>
      </c>
      <c r="Q255">
        <v>6</v>
      </c>
      <c r="R255">
        <v>0</v>
      </c>
      <c r="S255">
        <v>3.58</v>
      </c>
      <c r="T255">
        <v>4.76</v>
      </c>
      <c r="U255">
        <v>429.56</v>
      </c>
      <c r="V255">
        <v>68.98</v>
      </c>
      <c r="W255">
        <v>4.6</v>
      </c>
      <c r="Y255">
        <v>8.550000000000001</v>
      </c>
      <c r="Z255">
        <v>2</v>
      </c>
      <c r="AA255" t="s">
        <v>5529</v>
      </c>
      <c r="AB255">
        <v>0</v>
      </c>
      <c r="AC255">
        <v>11</v>
      </c>
      <c r="AD255">
        <v>3.558142857142857</v>
      </c>
      <c r="AF255" t="s">
        <v>7841</v>
      </c>
      <c r="AI255">
        <v>0</v>
      </c>
      <c r="AJ255">
        <v>0</v>
      </c>
      <c r="AK255" t="s">
        <v>7861</v>
      </c>
      <c r="AL255" t="s">
        <v>7861</v>
      </c>
      <c r="AM255" t="s">
        <v>6856</v>
      </c>
    </row>
    <row r="256" spans="1:39">
      <c r="A256" t="s">
        <v>7083</v>
      </c>
      <c r="B256" t="s">
        <v>7264</v>
      </c>
      <c r="C256" t="s">
        <v>4967</v>
      </c>
      <c r="D256">
        <v>80.40000000000001</v>
      </c>
      <c r="E256" t="s">
        <v>7266</v>
      </c>
      <c r="G256" t="s">
        <v>7267</v>
      </c>
      <c r="H256" t="s">
        <v>4969</v>
      </c>
      <c r="K256" t="s">
        <v>5283</v>
      </c>
      <c r="L256" t="s">
        <v>5284</v>
      </c>
      <c r="M256" t="s">
        <v>7309</v>
      </c>
      <c r="N256">
        <v>9</v>
      </c>
      <c r="O256" t="s">
        <v>7370</v>
      </c>
      <c r="P256" t="s">
        <v>7634</v>
      </c>
      <c r="Q256">
        <v>4</v>
      </c>
      <c r="R256">
        <v>0</v>
      </c>
      <c r="S256">
        <v>3.39</v>
      </c>
      <c r="T256">
        <v>3.39</v>
      </c>
      <c r="U256">
        <v>293.32</v>
      </c>
      <c r="V256">
        <v>43.96</v>
      </c>
      <c r="W256">
        <v>4.31</v>
      </c>
      <c r="Y256">
        <v>0</v>
      </c>
      <c r="Z256">
        <v>3</v>
      </c>
      <c r="AA256" t="s">
        <v>5529</v>
      </c>
      <c r="AB256">
        <v>0</v>
      </c>
      <c r="AC256">
        <v>3</v>
      </c>
      <c r="AD256">
        <v>5.109999999999999</v>
      </c>
      <c r="AI256">
        <v>0</v>
      </c>
      <c r="AJ256">
        <v>0</v>
      </c>
      <c r="AK256" t="s">
        <v>7862</v>
      </c>
      <c r="AL256" t="s">
        <v>7862</v>
      </c>
      <c r="AM256" t="s">
        <v>6856</v>
      </c>
    </row>
    <row r="257" spans="1:39">
      <c r="A257" t="s">
        <v>7084</v>
      </c>
      <c r="B257" t="s">
        <v>7264</v>
      </c>
      <c r="C257" t="s">
        <v>4967</v>
      </c>
      <c r="D257">
        <v>80.40000000000001</v>
      </c>
      <c r="E257" t="s">
        <v>7266</v>
      </c>
      <c r="G257" t="s">
        <v>7267</v>
      </c>
      <c r="H257" t="s">
        <v>4969</v>
      </c>
      <c r="K257" t="s">
        <v>5283</v>
      </c>
      <c r="L257" t="s">
        <v>5284</v>
      </c>
      <c r="M257" t="s">
        <v>7307</v>
      </c>
      <c r="N257">
        <v>9</v>
      </c>
      <c r="O257" t="s">
        <v>7384</v>
      </c>
      <c r="P257" t="s">
        <v>7635</v>
      </c>
      <c r="Q257">
        <v>5</v>
      </c>
      <c r="R257">
        <v>0</v>
      </c>
      <c r="S257">
        <v>3.57</v>
      </c>
      <c r="T257">
        <v>3.57</v>
      </c>
      <c r="U257">
        <v>323.35</v>
      </c>
      <c r="V257">
        <v>53.19</v>
      </c>
      <c r="W257">
        <v>4.32</v>
      </c>
      <c r="Y257">
        <v>0</v>
      </c>
      <c r="Z257">
        <v>3</v>
      </c>
      <c r="AA257" t="s">
        <v>5529</v>
      </c>
      <c r="AB257">
        <v>0</v>
      </c>
      <c r="AC257">
        <v>4</v>
      </c>
      <c r="AD257">
        <v>4.93</v>
      </c>
      <c r="AI257">
        <v>0</v>
      </c>
      <c r="AJ257">
        <v>0</v>
      </c>
      <c r="AK257" t="s">
        <v>7872</v>
      </c>
      <c r="AL257" t="s">
        <v>7872</v>
      </c>
      <c r="AM257" t="s">
        <v>6856</v>
      </c>
    </row>
    <row r="258" spans="1:39">
      <c r="A258" t="s">
        <v>7085</v>
      </c>
      <c r="B258" t="s">
        <v>7264</v>
      </c>
      <c r="C258" t="s">
        <v>4967</v>
      </c>
      <c r="D258">
        <v>80.09999999999999</v>
      </c>
      <c r="E258" t="s">
        <v>7266</v>
      </c>
      <c r="G258" t="s">
        <v>7268</v>
      </c>
      <c r="H258" t="s">
        <v>4969</v>
      </c>
      <c r="K258" t="s">
        <v>5283</v>
      </c>
      <c r="L258" t="s">
        <v>5284</v>
      </c>
      <c r="M258" t="s">
        <v>7283</v>
      </c>
      <c r="N258">
        <v>9</v>
      </c>
      <c r="O258" t="s">
        <v>7344</v>
      </c>
      <c r="P258" t="s">
        <v>7636</v>
      </c>
      <c r="Q258">
        <v>6</v>
      </c>
      <c r="R258">
        <v>1</v>
      </c>
      <c r="S258">
        <v>0.16</v>
      </c>
      <c r="T258">
        <v>3.81</v>
      </c>
      <c r="U258">
        <v>493.52</v>
      </c>
      <c r="V258">
        <v>98.86</v>
      </c>
      <c r="W258">
        <v>5.76</v>
      </c>
      <c r="X258">
        <v>3.06</v>
      </c>
      <c r="Y258">
        <v>0</v>
      </c>
      <c r="Z258">
        <v>3</v>
      </c>
      <c r="AA258" t="s">
        <v>5529</v>
      </c>
      <c r="AB258">
        <v>1</v>
      </c>
      <c r="AC258">
        <v>9</v>
      </c>
      <c r="AD258">
        <v>4.179285714285714</v>
      </c>
      <c r="AF258" t="s">
        <v>5534</v>
      </c>
      <c r="AI258">
        <v>0</v>
      </c>
      <c r="AJ258">
        <v>0</v>
      </c>
      <c r="AK258" t="s">
        <v>6814</v>
      </c>
      <c r="AL258" t="s">
        <v>6814</v>
      </c>
      <c r="AM258" t="s">
        <v>6856</v>
      </c>
    </row>
    <row r="259" spans="1:39">
      <c r="A259" t="s">
        <v>7086</v>
      </c>
      <c r="B259" t="s">
        <v>7264</v>
      </c>
      <c r="C259" t="s">
        <v>4967</v>
      </c>
      <c r="D259">
        <v>80</v>
      </c>
      <c r="E259" t="s">
        <v>7266</v>
      </c>
      <c r="G259" t="s">
        <v>7267</v>
      </c>
      <c r="H259" t="s">
        <v>4969</v>
      </c>
      <c r="K259" t="s">
        <v>5283</v>
      </c>
      <c r="M259" t="s">
        <v>7302</v>
      </c>
      <c r="N259">
        <v>8</v>
      </c>
      <c r="O259" t="s">
        <v>7363</v>
      </c>
      <c r="P259" t="s">
        <v>7637</v>
      </c>
      <c r="Q259">
        <v>7</v>
      </c>
      <c r="R259">
        <v>5</v>
      </c>
      <c r="S259">
        <v>0.05</v>
      </c>
      <c r="T259">
        <v>4.79</v>
      </c>
      <c r="U259">
        <v>689.63</v>
      </c>
      <c r="V259">
        <v>180.36</v>
      </c>
      <c r="W259">
        <v>3.77</v>
      </c>
      <c r="X259">
        <v>1.66</v>
      </c>
      <c r="Y259">
        <v>0</v>
      </c>
      <c r="Z259">
        <v>2</v>
      </c>
      <c r="AA259" t="s">
        <v>5529</v>
      </c>
      <c r="AB259">
        <v>1</v>
      </c>
      <c r="AC259">
        <v>16</v>
      </c>
      <c r="AD259">
        <v>2.105</v>
      </c>
      <c r="AF259" t="s">
        <v>5534</v>
      </c>
      <c r="AI259">
        <v>0</v>
      </c>
      <c r="AJ259">
        <v>0</v>
      </c>
      <c r="AK259" t="s">
        <v>5568</v>
      </c>
      <c r="AL259" t="s">
        <v>5568</v>
      </c>
      <c r="AM259" t="s">
        <v>6856</v>
      </c>
    </row>
    <row r="260" spans="1:39">
      <c r="A260" t="s">
        <v>7087</v>
      </c>
      <c r="B260" t="s">
        <v>7264</v>
      </c>
      <c r="C260" t="s">
        <v>4967</v>
      </c>
      <c r="D260">
        <v>80</v>
      </c>
      <c r="E260" t="s">
        <v>7266</v>
      </c>
      <c r="G260" t="s">
        <v>7275</v>
      </c>
      <c r="H260" t="s">
        <v>4969</v>
      </c>
      <c r="K260" t="s">
        <v>5283</v>
      </c>
      <c r="L260" t="s">
        <v>5284</v>
      </c>
      <c r="M260" t="s">
        <v>7321</v>
      </c>
      <c r="N260">
        <v>9</v>
      </c>
      <c r="O260" t="s">
        <v>7385</v>
      </c>
      <c r="P260" t="s">
        <v>7638</v>
      </c>
      <c r="Q260">
        <v>6</v>
      </c>
      <c r="R260">
        <v>5</v>
      </c>
      <c r="S260">
        <v>-5.05</v>
      </c>
      <c r="T260">
        <v>0.7</v>
      </c>
      <c r="U260">
        <v>452.46</v>
      </c>
      <c r="V260">
        <v>179.33</v>
      </c>
      <c r="W260">
        <v>0.8</v>
      </c>
      <c r="X260">
        <v>1.66</v>
      </c>
      <c r="Y260">
        <v>0</v>
      </c>
      <c r="Z260">
        <v>1</v>
      </c>
      <c r="AA260" t="s">
        <v>5529</v>
      </c>
      <c r="AB260">
        <v>0</v>
      </c>
      <c r="AC260">
        <v>15</v>
      </c>
      <c r="AD260">
        <v>3.339571428571429</v>
      </c>
      <c r="AF260" t="s">
        <v>5534</v>
      </c>
      <c r="AI260">
        <v>0</v>
      </c>
      <c r="AJ260">
        <v>0</v>
      </c>
      <c r="AK260" t="s">
        <v>7873</v>
      </c>
      <c r="AL260" t="s">
        <v>7873</v>
      </c>
      <c r="AM260" t="s">
        <v>6856</v>
      </c>
    </row>
    <row r="261" spans="1:39">
      <c r="A261" t="s">
        <v>7088</v>
      </c>
      <c r="B261" t="s">
        <v>7264</v>
      </c>
      <c r="C261" t="s">
        <v>4967</v>
      </c>
      <c r="D261">
        <v>80</v>
      </c>
      <c r="E261" t="s">
        <v>7266</v>
      </c>
      <c r="G261" t="s">
        <v>7267</v>
      </c>
      <c r="H261" t="s">
        <v>4969</v>
      </c>
      <c r="K261" t="s">
        <v>5283</v>
      </c>
      <c r="L261" t="s">
        <v>5284</v>
      </c>
      <c r="M261" t="s">
        <v>7294</v>
      </c>
      <c r="N261">
        <v>9</v>
      </c>
      <c r="O261" t="s">
        <v>7355</v>
      </c>
      <c r="P261" t="s">
        <v>7639</v>
      </c>
      <c r="Q261">
        <v>6</v>
      </c>
      <c r="R261">
        <v>5</v>
      </c>
      <c r="S261">
        <v>-5.05</v>
      </c>
      <c r="T261">
        <v>0.7</v>
      </c>
      <c r="U261">
        <v>452.46</v>
      </c>
      <c r="V261">
        <v>179.33</v>
      </c>
      <c r="W261">
        <v>0.8</v>
      </c>
      <c r="X261">
        <v>1.66</v>
      </c>
      <c r="Y261">
        <v>0</v>
      </c>
      <c r="Z261">
        <v>1</v>
      </c>
      <c r="AA261" t="s">
        <v>5529</v>
      </c>
      <c r="AB261">
        <v>0</v>
      </c>
      <c r="AC261">
        <v>15</v>
      </c>
      <c r="AD261">
        <v>3.339571428571429</v>
      </c>
      <c r="AF261" t="s">
        <v>5534</v>
      </c>
      <c r="AI261">
        <v>0</v>
      </c>
      <c r="AJ261">
        <v>0</v>
      </c>
      <c r="AK261" t="s">
        <v>7852</v>
      </c>
      <c r="AL261" t="s">
        <v>7852</v>
      </c>
      <c r="AM261" t="s">
        <v>6856</v>
      </c>
    </row>
    <row r="262" spans="1:39">
      <c r="A262" t="s">
        <v>7089</v>
      </c>
      <c r="B262" t="s">
        <v>7264</v>
      </c>
      <c r="C262" t="s">
        <v>4967</v>
      </c>
      <c r="D262">
        <v>79.8</v>
      </c>
      <c r="E262" t="s">
        <v>7266</v>
      </c>
      <c r="G262" t="s">
        <v>7268</v>
      </c>
      <c r="H262" t="s">
        <v>4969</v>
      </c>
      <c r="K262" t="s">
        <v>5283</v>
      </c>
      <c r="L262" t="s">
        <v>5284</v>
      </c>
      <c r="M262" t="s">
        <v>7322</v>
      </c>
      <c r="N262">
        <v>9</v>
      </c>
      <c r="O262" t="s">
        <v>7386</v>
      </c>
      <c r="P262" t="s">
        <v>7640</v>
      </c>
      <c r="Q262">
        <v>6</v>
      </c>
      <c r="R262">
        <v>2</v>
      </c>
      <c r="S262">
        <v>2.6</v>
      </c>
      <c r="T262">
        <v>3.1</v>
      </c>
      <c r="U262">
        <v>503.61</v>
      </c>
      <c r="V262">
        <v>105.23</v>
      </c>
      <c r="W262">
        <v>5.4</v>
      </c>
      <c r="X262">
        <v>7</v>
      </c>
      <c r="Y262">
        <v>1.77</v>
      </c>
      <c r="Z262">
        <v>4</v>
      </c>
      <c r="AA262" t="s">
        <v>5529</v>
      </c>
      <c r="AB262">
        <v>2</v>
      </c>
      <c r="AC262">
        <v>8</v>
      </c>
      <c r="AD262">
        <v>3.642333333333333</v>
      </c>
      <c r="AF262" t="s">
        <v>6792</v>
      </c>
      <c r="AI262">
        <v>0</v>
      </c>
      <c r="AJ262">
        <v>0</v>
      </c>
      <c r="AK262" t="s">
        <v>7867</v>
      </c>
      <c r="AL262" t="s">
        <v>7867</v>
      </c>
      <c r="AM262" t="s">
        <v>6856</v>
      </c>
    </row>
    <row r="263" spans="1:39">
      <c r="A263" t="s">
        <v>7090</v>
      </c>
      <c r="B263" t="s">
        <v>7264</v>
      </c>
      <c r="C263" t="s">
        <v>4967</v>
      </c>
      <c r="D263">
        <v>79.8</v>
      </c>
      <c r="E263" t="s">
        <v>7266</v>
      </c>
      <c r="G263" t="s">
        <v>7267</v>
      </c>
      <c r="H263" t="s">
        <v>4969</v>
      </c>
      <c r="K263" t="s">
        <v>5283</v>
      </c>
      <c r="M263" t="s">
        <v>7307</v>
      </c>
      <c r="N263">
        <v>8</v>
      </c>
      <c r="O263" t="s">
        <v>7381</v>
      </c>
      <c r="P263" t="s">
        <v>7641</v>
      </c>
      <c r="Q263">
        <v>4</v>
      </c>
      <c r="R263">
        <v>2</v>
      </c>
      <c r="S263">
        <v>4.67</v>
      </c>
      <c r="T263">
        <v>4.8</v>
      </c>
      <c r="U263">
        <v>313.4</v>
      </c>
      <c r="V263">
        <v>58.56</v>
      </c>
      <c r="W263">
        <v>4.17</v>
      </c>
      <c r="X263">
        <v>7.88</v>
      </c>
      <c r="Y263">
        <v>5.22</v>
      </c>
      <c r="Z263">
        <v>2</v>
      </c>
      <c r="AA263" t="s">
        <v>5529</v>
      </c>
      <c r="AB263">
        <v>0</v>
      </c>
      <c r="AC263">
        <v>8</v>
      </c>
      <c r="AD263">
        <v>3.6</v>
      </c>
      <c r="AF263" t="s">
        <v>6792</v>
      </c>
      <c r="AI263">
        <v>0</v>
      </c>
      <c r="AJ263">
        <v>0</v>
      </c>
      <c r="AK263" t="s">
        <v>7870</v>
      </c>
      <c r="AL263" t="s">
        <v>7870</v>
      </c>
      <c r="AM263" t="s">
        <v>6856</v>
      </c>
    </row>
    <row r="264" spans="1:39">
      <c r="A264" t="s">
        <v>7091</v>
      </c>
      <c r="B264" t="s">
        <v>7264</v>
      </c>
      <c r="C264" t="s">
        <v>4967</v>
      </c>
      <c r="D264">
        <v>79.8</v>
      </c>
      <c r="E264" t="s">
        <v>7266</v>
      </c>
      <c r="G264" t="s">
        <v>7267</v>
      </c>
      <c r="H264" t="s">
        <v>4969</v>
      </c>
      <c r="K264" t="s">
        <v>5283</v>
      </c>
      <c r="L264" t="s">
        <v>5284</v>
      </c>
      <c r="M264" t="s">
        <v>7309</v>
      </c>
      <c r="N264">
        <v>9</v>
      </c>
      <c r="O264" t="s">
        <v>7370</v>
      </c>
      <c r="P264" t="s">
        <v>7642</v>
      </c>
      <c r="Q264">
        <v>6</v>
      </c>
      <c r="R264">
        <v>0</v>
      </c>
      <c r="S264">
        <v>1.77</v>
      </c>
      <c r="T264">
        <v>1.79</v>
      </c>
      <c r="U264">
        <v>273.29</v>
      </c>
      <c r="V264">
        <v>57.87</v>
      </c>
      <c r="W264">
        <v>2.22</v>
      </c>
      <c r="Y264">
        <v>6.09</v>
      </c>
      <c r="Z264">
        <v>2</v>
      </c>
      <c r="AA264" t="s">
        <v>5529</v>
      </c>
      <c r="AB264">
        <v>0</v>
      </c>
      <c r="AC264">
        <v>4</v>
      </c>
      <c r="AD264">
        <v>6</v>
      </c>
      <c r="AF264" t="s">
        <v>6792</v>
      </c>
      <c r="AI264">
        <v>0</v>
      </c>
      <c r="AJ264">
        <v>0</v>
      </c>
      <c r="AK264" t="s">
        <v>7862</v>
      </c>
      <c r="AL264" t="s">
        <v>7862</v>
      </c>
      <c r="AM264" t="s">
        <v>6856</v>
      </c>
    </row>
    <row r="265" spans="1:39">
      <c r="A265" t="s">
        <v>7092</v>
      </c>
      <c r="B265" t="s">
        <v>7264</v>
      </c>
      <c r="C265" t="s">
        <v>4967</v>
      </c>
      <c r="D265">
        <v>79.79000000000001</v>
      </c>
      <c r="E265" t="s">
        <v>7266</v>
      </c>
      <c r="K265" t="s">
        <v>5283</v>
      </c>
      <c r="L265" t="s">
        <v>5284</v>
      </c>
      <c r="M265" t="s">
        <v>7291</v>
      </c>
      <c r="N265">
        <v>9</v>
      </c>
      <c r="O265" t="s">
        <v>7352</v>
      </c>
      <c r="P265" t="s">
        <v>7643</v>
      </c>
      <c r="Q265">
        <v>4</v>
      </c>
      <c r="R265">
        <v>3</v>
      </c>
      <c r="S265">
        <v>5.84</v>
      </c>
      <c r="T265">
        <v>6.16</v>
      </c>
      <c r="U265">
        <v>392.5</v>
      </c>
      <c r="V265">
        <v>77.76000000000001</v>
      </c>
      <c r="W265">
        <v>5.93</v>
      </c>
      <c r="X265">
        <v>7.57</v>
      </c>
      <c r="Y265">
        <v>0</v>
      </c>
      <c r="Z265">
        <v>2</v>
      </c>
      <c r="AA265" t="s">
        <v>5529</v>
      </c>
      <c r="AB265">
        <v>1</v>
      </c>
      <c r="AC265">
        <v>8</v>
      </c>
      <c r="AD265">
        <v>2.934523809523809</v>
      </c>
      <c r="AE265" t="s">
        <v>7829</v>
      </c>
      <c r="AF265" t="s">
        <v>6792</v>
      </c>
      <c r="AI265">
        <v>0</v>
      </c>
      <c r="AJ265">
        <v>0</v>
      </c>
      <c r="AK265" t="s">
        <v>7849</v>
      </c>
      <c r="AL265" t="s">
        <v>7849</v>
      </c>
      <c r="AM265" t="s">
        <v>6856</v>
      </c>
    </row>
    <row r="266" spans="1:39">
      <c r="A266" t="s">
        <v>7093</v>
      </c>
      <c r="B266" t="s">
        <v>7264</v>
      </c>
      <c r="C266" t="s">
        <v>4967</v>
      </c>
      <c r="D266">
        <v>79.59999999999999</v>
      </c>
      <c r="E266" t="s">
        <v>7266</v>
      </c>
      <c r="G266" t="s">
        <v>7267</v>
      </c>
      <c r="H266" t="s">
        <v>4969</v>
      </c>
      <c r="K266" t="s">
        <v>5283</v>
      </c>
      <c r="L266" t="s">
        <v>5284</v>
      </c>
      <c r="M266" t="s">
        <v>7309</v>
      </c>
      <c r="N266">
        <v>9</v>
      </c>
      <c r="O266" t="s">
        <v>7370</v>
      </c>
      <c r="P266" t="s">
        <v>7644</v>
      </c>
      <c r="Q266">
        <v>5</v>
      </c>
      <c r="R266">
        <v>0</v>
      </c>
      <c r="S266">
        <v>3.52</v>
      </c>
      <c r="T266">
        <v>3.52</v>
      </c>
      <c r="U266">
        <v>323.35</v>
      </c>
      <c r="V266">
        <v>53.19</v>
      </c>
      <c r="W266">
        <v>4.32</v>
      </c>
      <c r="Y266">
        <v>0</v>
      </c>
      <c r="Z266">
        <v>3</v>
      </c>
      <c r="AA266" t="s">
        <v>5529</v>
      </c>
      <c r="AB266">
        <v>0</v>
      </c>
      <c r="AC266">
        <v>4</v>
      </c>
      <c r="AD266">
        <v>4.98</v>
      </c>
      <c r="AI266">
        <v>0</v>
      </c>
      <c r="AJ266">
        <v>0</v>
      </c>
      <c r="AK266" t="s">
        <v>7862</v>
      </c>
      <c r="AL266" t="s">
        <v>7862</v>
      </c>
      <c r="AM266" t="s">
        <v>6856</v>
      </c>
    </row>
    <row r="267" spans="1:39">
      <c r="A267" t="s">
        <v>7094</v>
      </c>
      <c r="B267" t="s">
        <v>7264</v>
      </c>
      <c r="C267" t="s">
        <v>4967</v>
      </c>
      <c r="D267">
        <v>79.59999999999999</v>
      </c>
      <c r="E267" t="s">
        <v>7266</v>
      </c>
      <c r="K267" t="s">
        <v>5283</v>
      </c>
      <c r="L267" t="s">
        <v>5284</v>
      </c>
      <c r="M267" t="s">
        <v>7305</v>
      </c>
      <c r="N267">
        <v>9</v>
      </c>
      <c r="O267" t="s">
        <v>7366</v>
      </c>
      <c r="P267" t="s">
        <v>7645</v>
      </c>
      <c r="Q267">
        <v>7</v>
      </c>
      <c r="R267">
        <v>1</v>
      </c>
      <c r="S267">
        <v>4.62</v>
      </c>
      <c r="T267">
        <v>4.64</v>
      </c>
      <c r="U267">
        <v>418.43</v>
      </c>
      <c r="V267">
        <v>107.25</v>
      </c>
      <c r="W267">
        <v>5.16</v>
      </c>
      <c r="X267">
        <v>7.79</v>
      </c>
      <c r="Y267">
        <v>0.01</v>
      </c>
      <c r="Z267">
        <v>4</v>
      </c>
      <c r="AA267" t="s">
        <v>5529</v>
      </c>
      <c r="AB267">
        <v>1</v>
      </c>
      <c r="AC267">
        <v>6</v>
      </c>
      <c r="AD267">
        <v>3.02097619047619</v>
      </c>
      <c r="AF267" t="s">
        <v>6792</v>
      </c>
      <c r="AI267">
        <v>0</v>
      </c>
      <c r="AJ267">
        <v>0</v>
      </c>
      <c r="AK267" t="s">
        <v>7859</v>
      </c>
      <c r="AL267" t="s">
        <v>7859</v>
      </c>
      <c r="AM267" t="s">
        <v>6856</v>
      </c>
    </row>
    <row r="268" spans="1:39">
      <c r="A268" t="s">
        <v>7095</v>
      </c>
      <c r="B268" t="s">
        <v>7264</v>
      </c>
      <c r="C268" t="s">
        <v>4967</v>
      </c>
      <c r="D268">
        <v>79.59999999999999</v>
      </c>
      <c r="E268" t="s">
        <v>7266</v>
      </c>
      <c r="G268" t="s">
        <v>7267</v>
      </c>
      <c r="H268" t="s">
        <v>4969</v>
      </c>
      <c r="K268" t="s">
        <v>5283</v>
      </c>
      <c r="L268" t="s">
        <v>5284</v>
      </c>
      <c r="M268" t="s">
        <v>7307</v>
      </c>
      <c r="N268">
        <v>9</v>
      </c>
      <c r="O268" t="s">
        <v>7384</v>
      </c>
      <c r="P268" t="s">
        <v>7646</v>
      </c>
      <c r="Q268">
        <v>6</v>
      </c>
      <c r="R268">
        <v>0</v>
      </c>
      <c r="S268">
        <v>3.71</v>
      </c>
      <c r="T268">
        <v>3.71</v>
      </c>
      <c r="U268">
        <v>353.37</v>
      </c>
      <c r="V268">
        <v>62.42</v>
      </c>
      <c r="W268">
        <v>4.32</v>
      </c>
      <c r="Y268">
        <v>0</v>
      </c>
      <c r="Z268">
        <v>3</v>
      </c>
      <c r="AA268" t="s">
        <v>5529</v>
      </c>
      <c r="AB268">
        <v>0</v>
      </c>
      <c r="AC268">
        <v>5</v>
      </c>
      <c r="AD268">
        <v>4.79</v>
      </c>
      <c r="AI268">
        <v>0</v>
      </c>
      <c r="AJ268">
        <v>0</v>
      </c>
      <c r="AK268" t="s">
        <v>7872</v>
      </c>
      <c r="AL268" t="s">
        <v>7872</v>
      </c>
      <c r="AM268" t="s">
        <v>6856</v>
      </c>
    </row>
    <row r="269" spans="1:39">
      <c r="A269" t="s">
        <v>6880</v>
      </c>
      <c r="B269" t="s">
        <v>7264</v>
      </c>
      <c r="C269" t="s">
        <v>4967</v>
      </c>
      <c r="D269">
        <v>79.5</v>
      </c>
      <c r="E269" t="s">
        <v>7266</v>
      </c>
      <c r="G269" t="s">
        <v>7268</v>
      </c>
      <c r="H269" t="s">
        <v>4969</v>
      </c>
      <c r="K269" t="s">
        <v>5283</v>
      </c>
      <c r="M269" t="s">
        <v>7304</v>
      </c>
      <c r="N269">
        <v>8</v>
      </c>
      <c r="O269" t="s">
        <v>7365</v>
      </c>
      <c r="P269" t="s">
        <v>7431</v>
      </c>
      <c r="Q269">
        <v>7</v>
      </c>
      <c r="R269">
        <v>2</v>
      </c>
      <c r="S269">
        <v>2.2</v>
      </c>
      <c r="T269">
        <v>5.54</v>
      </c>
      <c r="U269">
        <v>586.28</v>
      </c>
      <c r="V269">
        <v>109.5</v>
      </c>
      <c r="W269">
        <v>5.71</v>
      </c>
      <c r="X269">
        <v>4.45</v>
      </c>
      <c r="Y269">
        <v>1.48</v>
      </c>
      <c r="Z269">
        <v>4</v>
      </c>
      <c r="AA269" t="s">
        <v>5529</v>
      </c>
      <c r="AB269">
        <v>2</v>
      </c>
      <c r="AC269">
        <v>6</v>
      </c>
      <c r="AD269">
        <v>2.75</v>
      </c>
      <c r="AF269" t="s">
        <v>5534</v>
      </c>
      <c r="AI269">
        <v>0</v>
      </c>
      <c r="AJ269">
        <v>0</v>
      </c>
      <c r="AK269" t="s">
        <v>5542</v>
      </c>
      <c r="AL269" t="s">
        <v>5542</v>
      </c>
      <c r="AM269" t="s">
        <v>6856</v>
      </c>
    </row>
    <row r="270" spans="1:39">
      <c r="A270" t="s">
        <v>7096</v>
      </c>
      <c r="B270" t="s">
        <v>7264</v>
      </c>
      <c r="C270" t="s">
        <v>4967</v>
      </c>
      <c r="D270">
        <v>79.40000000000001</v>
      </c>
      <c r="E270" t="s">
        <v>7266</v>
      </c>
      <c r="G270" t="s">
        <v>7268</v>
      </c>
      <c r="H270" t="s">
        <v>4969</v>
      </c>
      <c r="K270" t="s">
        <v>5283</v>
      </c>
      <c r="L270" t="s">
        <v>5284</v>
      </c>
      <c r="M270" t="s">
        <v>7323</v>
      </c>
      <c r="N270">
        <v>9</v>
      </c>
      <c r="O270" t="s">
        <v>7387</v>
      </c>
      <c r="P270" t="s">
        <v>7647</v>
      </c>
      <c r="Q270">
        <v>5</v>
      </c>
      <c r="R270">
        <v>2</v>
      </c>
      <c r="S270">
        <v>2.51</v>
      </c>
      <c r="T270">
        <v>2.51</v>
      </c>
      <c r="U270">
        <v>330.3</v>
      </c>
      <c r="V270">
        <v>127.41</v>
      </c>
      <c r="W270">
        <v>2.5</v>
      </c>
      <c r="X270">
        <v>13.02</v>
      </c>
      <c r="Y270">
        <v>0</v>
      </c>
      <c r="Z270">
        <v>2</v>
      </c>
      <c r="AA270" t="s">
        <v>5529</v>
      </c>
      <c r="AB270">
        <v>0</v>
      </c>
      <c r="AC270">
        <v>6</v>
      </c>
      <c r="AD270">
        <v>4.245</v>
      </c>
      <c r="AF270" t="s">
        <v>6792</v>
      </c>
      <c r="AI270">
        <v>0</v>
      </c>
      <c r="AJ270">
        <v>0</v>
      </c>
      <c r="AK270" t="s">
        <v>7874</v>
      </c>
      <c r="AL270" t="s">
        <v>7874</v>
      </c>
      <c r="AM270" t="s">
        <v>6856</v>
      </c>
    </row>
    <row r="271" spans="1:39">
      <c r="A271" t="s">
        <v>7097</v>
      </c>
      <c r="B271" t="s">
        <v>7264</v>
      </c>
      <c r="C271" t="s">
        <v>4967</v>
      </c>
      <c r="D271">
        <v>79.3</v>
      </c>
      <c r="E271" t="s">
        <v>7266</v>
      </c>
      <c r="G271" t="s">
        <v>7268</v>
      </c>
      <c r="H271" t="s">
        <v>4969</v>
      </c>
      <c r="K271" t="s">
        <v>5283</v>
      </c>
      <c r="M271" t="s">
        <v>7292</v>
      </c>
      <c r="N271">
        <v>8</v>
      </c>
      <c r="O271" t="s">
        <v>7353</v>
      </c>
      <c r="P271" t="s">
        <v>7648</v>
      </c>
      <c r="Q271">
        <v>6</v>
      </c>
      <c r="R271">
        <v>0</v>
      </c>
      <c r="S271">
        <v>4.9</v>
      </c>
      <c r="T271">
        <v>4.9</v>
      </c>
      <c r="U271">
        <v>353.37</v>
      </c>
      <c r="V271">
        <v>70.79000000000001</v>
      </c>
      <c r="W271">
        <v>3.96</v>
      </c>
      <c r="Y271">
        <v>0</v>
      </c>
      <c r="Z271">
        <v>3</v>
      </c>
      <c r="AA271" t="s">
        <v>5529</v>
      </c>
      <c r="AB271">
        <v>0</v>
      </c>
      <c r="AC271">
        <v>7</v>
      </c>
      <c r="AD271">
        <v>4.05</v>
      </c>
      <c r="AF271" t="s">
        <v>6792</v>
      </c>
      <c r="AI271">
        <v>0</v>
      </c>
      <c r="AJ271">
        <v>0</v>
      </c>
      <c r="AK271" t="s">
        <v>7850</v>
      </c>
      <c r="AL271" t="s">
        <v>7850</v>
      </c>
      <c r="AM271" t="s">
        <v>6856</v>
      </c>
    </row>
    <row r="272" spans="1:39">
      <c r="A272" t="s">
        <v>7003</v>
      </c>
      <c r="B272" t="s">
        <v>7264</v>
      </c>
      <c r="C272" t="s">
        <v>4967</v>
      </c>
      <c r="D272">
        <v>79.2</v>
      </c>
      <c r="E272" t="s">
        <v>7266</v>
      </c>
      <c r="G272" t="s">
        <v>7276</v>
      </c>
      <c r="H272" t="s">
        <v>4969</v>
      </c>
      <c r="K272" t="s">
        <v>5283</v>
      </c>
      <c r="L272" t="s">
        <v>5284</v>
      </c>
      <c r="M272" t="s">
        <v>7324</v>
      </c>
      <c r="N272">
        <v>9</v>
      </c>
      <c r="O272" t="s">
        <v>7388</v>
      </c>
      <c r="P272" t="s">
        <v>7554</v>
      </c>
      <c r="Q272">
        <v>2</v>
      </c>
      <c r="R272">
        <v>3</v>
      </c>
      <c r="S272">
        <v>4.35</v>
      </c>
      <c r="T272">
        <v>4.35</v>
      </c>
      <c r="U272">
        <v>336.52</v>
      </c>
      <c r="V272">
        <v>75.34999999999999</v>
      </c>
      <c r="W272">
        <v>3.98</v>
      </c>
      <c r="Y272">
        <v>0</v>
      </c>
      <c r="Z272">
        <v>0</v>
      </c>
      <c r="AA272" t="s">
        <v>5529</v>
      </c>
      <c r="AB272">
        <v>0</v>
      </c>
      <c r="AC272">
        <v>6</v>
      </c>
      <c r="AD272">
        <v>3.491666666666667</v>
      </c>
      <c r="AF272" t="s">
        <v>6792</v>
      </c>
      <c r="AI272">
        <v>0</v>
      </c>
      <c r="AJ272">
        <v>0</v>
      </c>
      <c r="AK272" t="s">
        <v>7866</v>
      </c>
      <c r="AL272" t="s">
        <v>7866</v>
      </c>
      <c r="AM272" t="s">
        <v>6856</v>
      </c>
    </row>
    <row r="273" spans="1:39">
      <c r="A273" t="s">
        <v>7098</v>
      </c>
      <c r="B273" t="s">
        <v>7264</v>
      </c>
      <c r="C273" t="s">
        <v>4967</v>
      </c>
      <c r="D273">
        <v>79.2</v>
      </c>
      <c r="E273" t="s">
        <v>7266</v>
      </c>
      <c r="G273" t="s">
        <v>7267</v>
      </c>
      <c r="H273" t="s">
        <v>4969</v>
      </c>
      <c r="K273" t="s">
        <v>5283</v>
      </c>
      <c r="L273" t="s">
        <v>5284</v>
      </c>
      <c r="M273" t="s">
        <v>7315</v>
      </c>
      <c r="N273">
        <v>9</v>
      </c>
      <c r="O273" t="s">
        <v>7376</v>
      </c>
      <c r="P273" t="s">
        <v>7649</v>
      </c>
      <c r="Q273">
        <v>2</v>
      </c>
      <c r="R273">
        <v>4</v>
      </c>
      <c r="S273">
        <v>3.27</v>
      </c>
      <c r="T273">
        <v>3.27</v>
      </c>
      <c r="U273">
        <v>364.53</v>
      </c>
      <c r="V273">
        <v>110.24</v>
      </c>
      <c r="W273">
        <v>3.27</v>
      </c>
      <c r="Y273">
        <v>0</v>
      </c>
      <c r="Z273">
        <v>0</v>
      </c>
      <c r="AA273" t="s">
        <v>5529</v>
      </c>
      <c r="AB273">
        <v>0</v>
      </c>
      <c r="AC273">
        <v>6</v>
      </c>
      <c r="AD273">
        <v>3.522976190476191</v>
      </c>
      <c r="AF273" t="s">
        <v>6792</v>
      </c>
      <c r="AI273">
        <v>0</v>
      </c>
      <c r="AJ273">
        <v>0</v>
      </c>
      <c r="AK273" t="s">
        <v>7866</v>
      </c>
      <c r="AL273" t="s">
        <v>7866</v>
      </c>
      <c r="AM273" t="s">
        <v>6856</v>
      </c>
    </row>
    <row r="274" spans="1:39">
      <c r="A274" t="s">
        <v>7064</v>
      </c>
      <c r="B274" t="s">
        <v>7264</v>
      </c>
      <c r="C274" t="s">
        <v>4967</v>
      </c>
      <c r="D274">
        <v>79.09999999999999</v>
      </c>
      <c r="E274" t="s">
        <v>7266</v>
      </c>
      <c r="G274" t="s">
        <v>7276</v>
      </c>
      <c r="H274" t="s">
        <v>4969</v>
      </c>
      <c r="K274" t="s">
        <v>5283</v>
      </c>
      <c r="L274" t="s">
        <v>5284</v>
      </c>
      <c r="M274" t="s">
        <v>7324</v>
      </c>
      <c r="N274">
        <v>9</v>
      </c>
      <c r="O274" t="s">
        <v>7388</v>
      </c>
      <c r="P274" t="s">
        <v>7615</v>
      </c>
      <c r="Q274">
        <v>4</v>
      </c>
      <c r="R274">
        <v>2</v>
      </c>
      <c r="S274">
        <v>4.8</v>
      </c>
      <c r="T274">
        <v>4.8</v>
      </c>
      <c r="U274">
        <v>391.56</v>
      </c>
      <c r="V274">
        <v>93.78</v>
      </c>
      <c r="W274">
        <v>4.54</v>
      </c>
      <c r="Y274">
        <v>0</v>
      </c>
      <c r="Z274">
        <v>0</v>
      </c>
      <c r="AA274" t="s">
        <v>5529</v>
      </c>
      <c r="AB274">
        <v>0</v>
      </c>
      <c r="AC274">
        <v>7</v>
      </c>
      <c r="AD274">
        <v>3.248571428571429</v>
      </c>
      <c r="AF274" t="s">
        <v>6792</v>
      </c>
      <c r="AI274">
        <v>0</v>
      </c>
      <c r="AJ274">
        <v>0</v>
      </c>
      <c r="AK274" t="s">
        <v>7866</v>
      </c>
      <c r="AL274" t="s">
        <v>7866</v>
      </c>
      <c r="AM274" t="s">
        <v>6856</v>
      </c>
    </row>
    <row r="275" spans="1:39">
      <c r="A275" t="s">
        <v>7099</v>
      </c>
      <c r="B275" t="s">
        <v>7264</v>
      </c>
      <c r="C275" t="s">
        <v>4967</v>
      </c>
      <c r="D275">
        <v>78.8</v>
      </c>
      <c r="E275" t="s">
        <v>7266</v>
      </c>
      <c r="G275" t="s">
        <v>7268</v>
      </c>
      <c r="H275" t="s">
        <v>4969</v>
      </c>
      <c r="K275" t="s">
        <v>5283</v>
      </c>
      <c r="L275" t="s">
        <v>5284</v>
      </c>
      <c r="M275" t="s">
        <v>7323</v>
      </c>
      <c r="N275">
        <v>9</v>
      </c>
      <c r="O275" t="s">
        <v>7387</v>
      </c>
      <c r="P275" t="s">
        <v>7650</v>
      </c>
      <c r="Q275">
        <v>4</v>
      </c>
      <c r="R275">
        <v>2</v>
      </c>
      <c r="S275">
        <v>2.78</v>
      </c>
      <c r="T275">
        <v>2.78</v>
      </c>
      <c r="U275">
        <v>330.38</v>
      </c>
      <c r="V275">
        <v>68.81999999999999</v>
      </c>
      <c r="W275">
        <v>2.71</v>
      </c>
      <c r="X275">
        <v>12.54</v>
      </c>
      <c r="Y275">
        <v>0</v>
      </c>
      <c r="Z275">
        <v>2</v>
      </c>
      <c r="AA275" t="s">
        <v>5529</v>
      </c>
      <c r="AB275">
        <v>0</v>
      </c>
      <c r="AC275">
        <v>7</v>
      </c>
      <c r="AD275">
        <v>5.11</v>
      </c>
      <c r="AF275" t="s">
        <v>6792</v>
      </c>
      <c r="AI275">
        <v>0</v>
      </c>
      <c r="AJ275">
        <v>0</v>
      </c>
      <c r="AK275" t="s">
        <v>7874</v>
      </c>
      <c r="AL275" t="s">
        <v>7874</v>
      </c>
      <c r="AM275" t="s">
        <v>6856</v>
      </c>
    </row>
    <row r="276" spans="1:39">
      <c r="A276" t="s">
        <v>7100</v>
      </c>
      <c r="B276" t="s">
        <v>7264</v>
      </c>
      <c r="C276" t="s">
        <v>4967</v>
      </c>
      <c r="D276">
        <v>78.64</v>
      </c>
      <c r="E276" t="s">
        <v>7266</v>
      </c>
      <c r="K276" t="s">
        <v>5283</v>
      </c>
      <c r="L276" t="s">
        <v>5284</v>
      </c>
      <c r="M276" t="s">
        <v>7282</v>
      </c>
      <c r="N276">
        <v>9</v>
      </c>
      <c r="O276" t="s">
        <v>7343</v>
      </c>
      <c r="P276" t="s">
        <v>7651</v>
      </c>
      <c r="Q276">
        <v>5</v>
      </c>
      <c r="R276">
        <v>4</v>
      </c>
      <c r="S276">
        <v>-0.6899999999999999</v>
      </c>
      <c r="T276">
        <v>3.53</v>
      </c>
      <c r="U276">
        <v>719.59</v>
      </c>
      <c r="V276">
        <v>97.98999999999999</v>
      </c>
      <c r="W276">
        <v>6.32</v>
      </c>
      <c r="X276">
        <v>3.02</v>
      </c>
      <c r="Y276">
        <v>0</v>
      </c>
      <c r="Z276">
        <v>2</v>
      </c>
      <c r="AA276" t="s">
        <v>5529</v>
      </c>
      <c r="AB276">
        <v>2</v>
      </c>
      <c r="AC276">
        <v>2</v>
      </c>
      <c r="AD276">
        <v>3.468666666666667</v>
      </c>
      <c r="AF276" t="s">
        <v>5534</v>
      </c>
      <c r="AI276">
        <v>0</v>
      </c>
      <c r="AJ276">
        <v>0</v>
      </c>
      <c r="AK276" t="s">
        <v>6839</v>
      </c>
      <c r="AL276" t="s">
        <v>6839</v>
      </c>
      <c r="AM276" t="s">
        <v>6856</v>
      </c>
    </row>
    <row r="277" spans="1:39">
      <c r="A277" t="s">
        <v>7101</v>
      </c>
      <c r="B277" t="s">
        <v>7264</v>
      </c>
      <c r="C277" t="s">
        <v>4967</v>
      </c>
      <c r="D277">
        <v>78.09999999999999</v>
      </c>
      <c r="E277" t="s">
        <v>7266</v>
      </c>
      <c r="G277" t="s">
        <v>7267</v>
      </c>
      <c r="H277" t="s">
        <v>4969</v>
      </c>
      <c r="K277" t="s">
        <v>5283</v>
      </c>
      <c r="L277" t="s">
        <v>5284</v>
      </c>
      <c r="M277" t="s">
        <v>7316</v>
      </c>
      <c r="N277">
        <v>9</v>
      </c>
      <c r="O277" t="s">
        <v>7377</v>
      </c>
      <c r="P277" t="s">
        <v>7652</v>
      </c>
      <c r="Q277">
        <v>8</v>
      </c>
      <c r="R277">
        <v>4</v>
      </c>
      <c r="S277">
        <v>2.41</v>
      </c>
      <c r="T277">
        <v>3.14</v>
      </c>
      <c r="U277">
        <v>524.58</v>
      </c>
      <c r="V277">
        <v>146.72</v>
      </c>
      <c r="W277">
        <v>4.16</v>
      </c>
      <c r="X277">
        <v>7</v>
      </c>
      <c r="Y277">
        <v>1.76</v>
      </c>
      <c r="Z277">
        <v>4</v>
      </c>
      <c r="AA277" t="s">
        <v>5529</v>
      </c>
      <c r="AB277">
        <v>1</v>
      </c>
      <c r="AC277">
        <v>8</v>
      </c>
      <c r="AD277">
        <v>2.725</v>
      </c>
      <c r="AF277" t="s">
        <v>6792</v>
      </c>
      <c r="AI277">
        <v>0</v>
      </c>
      <c r="AJ277">
        <v>0</v>
      </c>
      <c r="AK277" t="s">
        <v>7867</v>
      </c>
      <c r="AL277" t="s">
        <v>7867</v>
      </c>
      <c r="AM277" t="s">
        <v>6856</v>
      </c>
    </row>
    <row r="278" spans="1:39">
      <c r="A278" t="s">
        <v>7102</v>
      </c>
      <c r="B278" t="s">
        <v>7264</v>
      </c>
      <c r="C278" t="s">
        <v>4967</v>
      </c>
      <c r="D278">
        <v>78</v>
      </c>
      <c r="E278" t="s">
        <v>7266</v>
      </c>
      <c r="G278" t="s">
        <v>7268</v>
      </c>
      <c r="H278" t="s">
        <v>4969</v>
      </c>
      <c r="K278" t="s">
        <v>5283</v>
      </c>
      <c r="M278" t="s">
        <v>7310</v>
      </c>
      <c r="N278">
        <v>8</v>
      </c>
      <c r="O278" t="s">
        <v>7371</v>
      </c>
      <c r="P278" t="s">
        <v>7653</v>
      </c>
      <c r="Q278">
        <v>7</v>
      </c>
      <c r="R278">
        <v>6</v>
      </c>
      <c r="S278">
        <v>-3.35</v>
      </c>
      <c r="T278">
        <v>1.4</v>
      </c>
      <c r="U278">
        <v>585.65</v>
      </c>
      <c r="V278">
        <v>191.36</v>
      </c>
      <c r="W278">
        <v>1.68</v>
      </c>
      <c r="X278">
        <v>3.05</v>
      </c>
      <c r="Y278">
        <v>0</v>
      </c>
      <c r="Z278">
        <v>2</v>
      </c>
      <c r="AA278" t="s">
        <v>5529</v>
      </c>
      <c r="AB278">
        <v>2</v>
      </c>
      <c r="AC278">
        <v>19</v>
      </c>
      <c r="AD278">
        <v>3</v>
      </c>
      <c r="AF278" t="s">
        <v>5534</v>
      </c>
      <c r="AI278">
        <v>0</v>
      </c>
      <c r="AJ278">
        <v>0</v>
      </c>
      <c r="AK278" t="s">
        <v>5568</v>
      </c>
      <c r="AL278" t="s">
        <v>5568</v>
      </c>
      <c r="AM278" t="s">
        <v>6856</v>
      </c>
    </row>
    <row r="279" spans="1:39">
      <c r="A279" t="s">
        <v>6910</v>
      </c>
      <c r="B279" t="s">
        <v>7264</v>
      </c>
      <c r="C279" t="s">
        <v>4967</v>
      </c>
      <c r="D279">
        <v>78</v>
      </c>
      <c r="E279" t="s">
        <v>7266</v>
      </c>
      <c r="G279" t="s">
        <v>7268</v>
      </c>
      <c r="H279" t="s">
        <v>4969</v>
      </c>
      <c r="K279" t="s">
        <v>5283</v>
      </c>
      <c r="M279" t="s">
        <v>7310</v>
      </c>
      <c r="N279">
        <v>8</v>
      </c>
      <c r="O279" t="s">
        <v>7371</v>
      </c>
      <c r="P279" t="s">
        <v>7461</v>
      </c>
      <c r="Q279">
        <v>7</v>
      </c>
      <c r="R279">
        <v>5</v>
      </c>
      <c r="S279">
        <v>-0.31</v>
      </c>
      <c r="T279">
        <v>4.44</v>
      </c>
      <c r="U279">
        <v>599.6799999999999</v>
      </c>
      <c r="V279">
        <v>180.36</v>
      </c>
      <c r="W279">
        <v>3.32</v>
      </c>
      <c r="X279">
        <v>3.05</v>
      </c>
      <c r="Y279">
        <v>0</v>
      </c>
      <c r="Z279">
        <v>2</v>
      </c>
      <c r="AA279" t="s">
        <v>5529</v>
      </c>
      <c r="AB279">
        <v>1</v>
      </c>
      <c r="AC279">
        <v>16</v>
      </c>
      <c r="AD279">
        <v>2.28</v>
      </c>
      <c r="AF279" t="s">
        <v>5534</v>
      </c>
      <c r="AI279">
        <v>0</v>
      </c>
      <c r="AJ279">
        <v>0</v>
      </c>
      <c r="AK279" t="s">
        <v>5568</v>
      </c>
      <c r="AL279" t="s">
        <v>5568</v>
      </c>
      <c r="AM279" t="s">
        <v>6856</v>
      </c>
    </row>
    <row r="280" spans="1:39">
      <c r="A280" t="s">
        <v>7103</v>
      </c>
      <c r="B280" t="s">
        <v>7264</v>
      </c>
      <c r="C280" t="s">
        <v>4967</v>
      </c>
      <c r="D280">
        <v>78</v>
      </c>
      <c r="E280" t="s">
        <v>7266</v>
      </c>
      <c r="G280" t="s">
        <v>7267</v>
      </c>
      <c r="H280" t="s">
        <v>4969</v>
      </c>
      <c r="K280" t="s">
        <v>5283</v>
      </c>
      <c r="L280" t="s">
        <v>5284</v>
      </c>
      <c r="M280" t="s">
        <v>7294</v>
      </c>
      <c r="N280">
        <v>9</v>
      </c>
      <c r="O280" t="s">
        <v>7355</v>
      </c>
      <c r="P280" t="s">
        <v>7654</v>
      </c>
      <c r="Q280">
        <v>7</v>
      </c>
      <c r="R280">
        <v>5</v>
      </c>
      <c r="S280">
        <v>-0.31</v>
      </c>
      <c r="T280">
        <v>4.44</v>
      </c>
      <c r="U280">
        <v>599.6799999999999</v>
      </c>
      <c r="V280">
        <v>180.36</v>
      </c>
      <c r="W280">
        <v>3.32</v>
      </c>
      <c r="X280">
        <v>3.05</v>
      </c>
      <c r="Y280">
        <v>0</v>
      </c>
      <c r="Z280">
        <v>2</v>
      </c>
      <c r="AA280" t="s">
        <v>5529</v>
      </c>
      <c r="AB280">
        <v>1</v>
      </c>
      <c r="AC280">
        <v>16</v>
      </c>
      <c r="AD280">
        <v>2.28</v>
      </c>
      <c r="AF280" t="s">
        <v>5534</v>
      </c>
      <c r="AI280">
        <v>0</v>
      </c>
      <c r="AJ280">
        <v>0</v>
      </c>
      <c r="AK280" t="s">
        <v>7852</v>
      </c>
      <c r="AL280" t="s">
        <v>7852</v>
      </c>
      <c r="AM280" t="s">
        <v>6856</v>
      </c>
    </row>
    <row r="281" spans="1:39">
      <c r="A281" t="s">
        <v>6910</v>
      </c>
      <c r="B281" t="s">
        <v>7264</v>
      </c>
      <c r="C281" t="s">
        <v>4967</v>
      </c>
      <c r="D281">
        <v>78</v>
      </c>
      <c r="E281" t="s">
        <v>7266</v>
      </c>
      <c r="K281" t="s">
        <v>5283</v>
      </c>
      <c r="M281" t="s">
        <v>7325</v>
      </c>
      <c r="N281">
        <v>8</v>
      </c>
      <c r="O281" t="s">
        <v>7389</v>
      </c>
      <c r="P281" t="s">
        <v>7461</v>
      </c>
      <c r="Q281">
        <v>7</v>
      </c>
      <c r="R281">
        <v>5</v>
      </c>
      <c r="S281">
        <v>-0.31</v>
      </c>
      <c r="T281">
        <v>4.44</v>
      </c>
      <c r="U281">
        <v>599.6799999999999</v>
      </c>
      <c r="V281">
        <v>180.36</v>
      </c>
      <c r="W281">
        <v>3.32</v>
      </c>
      <c r="X281">
        <v>3.05</v>
      </c>
      <c r="Y281">
        <v>0</v>
      </c>
      <c r="Z281">
        <v>2</v>
      </c>
      <c r="AA281" t="s">
        <v>5529</v>
      </c>
      <c r="AB281">
        <v>1</v>
      </c>
      <c r="AC281">
        <v>16</v>
      </c>
      <c r="AD281">
        <v>2.28</v>
      </c>
      <c r="AF281" t="s">
        <v>5534</v>
      </c>
      <c r="AI281">
        <v>0</v>
      </c>
      <c r="AJ281">
        <v>0</v>
      </c>
      <c r="AK281" t="s">
        <v>7857</v>
      </c>
      <c r="AL281" t="s">
        <v>7857</v>
      </c>
      <c r="AM281" t="s">
        <v>6856</v>
      </c>
    </row>
    <row r="282" spans="1:39">
      <c r="A282" t="s">
        <v>7104</v>
      </c>
      <c r="B282" t="s">
        <v>7264</v>
      </c>
      <c r="C282" t="s">
        <v>4967</v>
      </c>
      <c r="D282">
        <v>77.5</v>
      </c>
      <c r="E282" t="s">
        <v>7266</v>
      </c>
      <c r="K282" t="s">
        <v>5283</v>
      </c>
      <c r="L282" t="s">
        <v>5284</v>
      </c>
      <c r="M282" t="s">
        <v>7293</v>
      </c>
      <c r="N282">
        <v>9</v>
      </c>
      <c r="O282" t="s">
        <v>7354</v>
      </c>
      <c r="P282" t="s">
        <v>7655</v>
      </c>
      <c r="Q282">
        <v>4</v>
      </c>
      <c r="R282">
        <v>3</v>
      </c>
      <c r="S282">
        <v>-0.12</v>
      </c>
      <c r="T282">
        <v>-0.12</v>
      </c>
      <c r="U282">
        <v>268.35</v>
      </c>
      <c r="V282">
        <v>77.76000000000001</v>
      </c>
      <c r="W282">
        <v>1.49</v>
      </c>
      <c r="X282">
        <v>13.51</v>
      </c>
      <c r="Y282">
        <v>0</v>
      </c>
      <c r="Z282">
        <v>0</v>
      </c>
      <c r="AA282" t="s">
        <v>5529</v>
      </c>
      <c r="AB282">
        <v>0</v>
      </c>
      <c r="AC282">
        <v>0</v>
      </c>
      <c r="AD282">
        <v>5.166666666666667</v>
      </c>
      <c r="AE282" t="s">
        <v>7830</v>
      </c>
      <c r="AF282" t="s">
        <v>6792</v>
      </c>
      <c r="AI282">
        <v>0</v>
      </c>
      <c r="AJ282">
        <v>0</v>
      </c>
      <c r="AK282" t="s">
        <v>7851</v>
      </c>
      <c r="AL282" t="s">
        <v>7851</v>
      </c>
      <c r="AM282" t="s">
        <v>6856</v>
      </c>
    </row>
    <row r="283" spans="1:39">
      <c r="A283" t="s">
        <v>7105</v>
      </c>
      <c r="B283" t="s">
        <v>7264</v>
      </c>
      <c r="C283" t="s">
        <v>4967</v>
      </c>
      <c r="D283">
        <v>77.13</v>
      </c>
      <c r="E283" t="s">
        <v>7266</v>
      </c>
      <c r="K283" t="s">
        <v>5283</v>
      </c>
      <c r="L283" t="s">
        <v>5284</v>
      </c>
      <c r="M283" t="s">
        <v>7305</v>
      </c>
      <c r="N283">
        <v>9</v>
      </c>
      <c r="O283" t="s">
        <v>7366</v>
      </c>
      <c r="P283" t="s">
        <v>7656</v>
      </c>
      <c r="Q283">
        <v>7</v>
      </c>
      <c r="R283">
        <v>1</v>
      </c>
      <c r="S283">
        <v>4.89</v>
      </c>
      <c r="T283">
        <v>4.91</v>
      </c>
      <c r="U283">
        <v>436.42</v>
      </c>
      <c r="V283">
        <v>107.25</v>
      </c>
      <c r="W283">
        <v>5.3</v>
      </c>
      <c r="X283">
        <v>7.67</v>
      </c>
      <c r="Y283">
        <v>0</v>
      </c>
      <c r="Z283">
        <v>4</v>
      </c>
      <c r="AA283" t="s">
        <v>5529</v>
      </c>
      <c r="AB283">
        <v>1</v>
      </c>
      <c r="AC283">
        <v>6</v>
      </c>
      <c r="AD283">
        <v>2.757476190476191</v>
      </c>
      <c r="AF283" t="s">
        <v>6792</v>
      </c>
      <c r="AI283">
        <v>0</v>
      </c>
      <c r="AJ283">
        <v>0</v>
      </c>
      <c r="AK283" t="s">
        <v>7859</v>
      </c>
      <c r="AL283" t="s">
        <v>7859</v>
      </c>
      <c r="AM283" t="s">
        <v>6856</v>
      </c>
    </row>
    <row r="284" spans="1:39">
      <c r="A284" t="s">
        <v>7106</v>
      </c>
      <c r="B284" t="s">
        <v>7264</v>
      </c>
      <c r="C284" t="s">
        <v>4967</v>
      </c>
      <c r="D284">
        <v>77</v>
      </c>
      <c r="E284" t="s">
        <v>7266</v>
      </c>
      <c r="G284" t="s">
        <v>7268</v>
      </c>
      <c r="H284" t="s">
        <v>4969</v>
      </c>
      <c r="K284" t="s">
        <v>5283</v>
      </c>
      <c r="M284" t="s">
        <v>7310</v>
      </c>
      <c r="N284">
        <v>8</v>
      </c>
      <c r="O284" t="s">
        <v>7371</v>
      </c>
      <c r="P284" t="s">
        <v>7657</v>
      </c>
      <c r="Q284">
        <v>6</v>
      </c>
      <c r="R284">
        <v>5</v>
      </c>
      <c r="S284">
        <v>-2.86</v>
      </c>
      <c r="T284">
        <v>1.89</v>
      </c>
      <c r="U284">
        <v>541.6</v>
      </c>
      <c r="V284">
        <v>171.13</v>
      </c>
      <c r="W284">
        <v>1.93</v>
      </c>
      <c r="X284">
        <v>3.05</v>
      </c>
      <c r="Y284">
        <v>0</v>
      </c>
      <c r="Z284">
        <v>2</v>
      </c>
      <c r="AA284" t="s">
        <v>5529</v>
      </c>
      <c r="AB284">
        <v>1</v>
      </c>
      <c r="AC284">
        <v>16</v>
      </c>
      <c r="AD284">
        <v>3</v>
      </c>
      <c r="AF284" t="s">
        <v>5534</v>
      </c>
      <c r="AI284">
        <v>0</v>
      </c>
      <c r="AJ284">
        <v>0</v>
      </c>
      <c r="AK284" t="s">
        <v>5568</v>
      </c>
      <c r="AL284" t="s">
        <v>5568</v>
      </c>
      <c r="AM284" t="s">
        <v>6856</v>
      </c>
    </row>
    <row r="285" spans="1:39">
      <c r="A285" t="s">
        <v>7107</v>
      </c>
      <c r="B285" t="s">
        <v>7264</v>
      </c>
      <c r="C285" t="s">
        <v>4967</v>
      </c>
      <c r="D285">
        <v>77</v>
      </c>
      <c r="E285" t="s">
        <v>7266</v>
      </c>
      <c r="G285" t="s">
        <v>7276</v>
      </c>
      <c r="H285" t="s">
        <v>4969</v>
      </c>
      <c r="K285" t="s">
        <v>5283</v>
      </c>
      <c r="L285" t="s">
        <v>5284</v>
      </c>
      <c r="M285" t="s">
        <v>7326</v>
      </c>
      <c r="N285">
        <v>9</v>
      </c>
      <c r="O285" t="s">
        <v>7390</v>
      </c>
      <c r="P285" t="s">
        <v>7658</v>
      </c>
      <c r="Q285">
        <v>4</v>
      </c>
      <c r="R285">
        <v>1</v>
      </c>
      <c r="S285">
        <v>6.91</v>
      </c>
      <c r="T285">
        <v>6.91</v>
      </c>
      <c r="U285">
        <v>500.76</v>
      </c>
      <c r="V285">
        <v>47.92</v>
      </c>
      <c r="W285">
        <v>6.92</v>
      </c>
      <c r="Y285">
        <v>0</v>
      </c>
      <c r="Z285">
        <v>0</v>
      </c>
      <c r="AA285" t="s">
        <v>5529</v>
      </c>
      <c r="AB285">
        <v>2</v>
      </c>
      <c r="AC285">
        <v>6</v>
      </c>
      <c r="AD285">
        <v>2.833333333333333</v>
      </c>
      <c r="AF285" t="s">
        <v>6792</v>
      </c>
      <c r="AI285">
        <v>0</v>
      </c>
      <c r="AJ285">
        <v>0</v>
      </c>
      <c r="AK285" t="s">
        <v>7875</v>
      </c>
      <c r="AL285" t="s">
        <v>7875</v>
      </c>
      <c r="AM285" t="s">
        <v>6856</v>
      </c>
    </row>
    <row r="286" spans="1:39">
      <c r="A286" t="s">
        <v>6911</v>
      </c>
      <c r="B286" t="s">
        <v>7264</v>
      </c>
      <c r="C286" t="s">
        <v>4967</v>
      </c>
      <c r="D286">
        <v>77</v>
      </c>
      <c r="E286" t="s">
        <v>7266</v>
      </c>
      <c r="K286" t="s">
        <v>5283</v>
      </c>
      <c r="M286" t="s">
        <v>7325</v>
      </c>
      <c r="N286">
        <v>8</v>
      </c>
      <c r="O286" t="s">
        <v>7389</v>
      </c>
      <c r="P286" t="s">
        <v>7462</v>
      </c>
      <c r="Q286">
        <v>9</v>
      </c>
      <c r="R286">
        <v>5</v>
      </c>
      <c r="S286">
        <v>0.25</v>
      </c>
      <c r="T286">
        <v>4.99</v>
      </c>
      <c r="U286">
        <v>623.71</v>
      </c>
      <c r="V286">
        <v>197.52</v>
      </c>
      <c r="W286">
        <v>2.8</v>
      </c>
      <c r="X286">
        <v>2.98</v>
      </c>
      <c r="Y286">
        <v>0.62</v>
      </c>
      <c r="Z286">
        <v>3</v>
      </c>
      <c r="AA286" t="s">
        <v>5529</v>
      </c>
      <c r="AB286">
        <v>1</v>
      </c>
      <c r="AC286">
        <v>16</v>
      </c>
      <c r="AD286">
        <v>2.005</v>
      </c>
      <c r="AF286" t="s">
        <v>5534</v>
      </c>
      <c r="AI286">
        <v>0</v>
      </c>
      <c r="AJ286">
        <v>0</v>
      </c>
      <c r="AK286" t="s">
        <v>7857</v>
      </c>
      <c r="AL286" t="s">
        <v>7857</v>
      </c>
      <c r="AM286" t="s">
        <v>6856</v>
      </c>
    </row>
    <row r="287" spans="1:39">
      <c r="A287" t="s">
        <v>7108</v>
      </c>
      <c r="B287" t="s">
        <v>7264</v>
      </c>
      <c r="C287" t="s">
        <v>4967</v>
      </c>
      <c r="D287">
        <v>77</v>
      </c>
      <c r="E287" t="s">
        <v>7266</v>
      </c>
      <c r="G287" t="s">
        <v>7267</v>
      </c>
      <c r="H287" t="s">
        <v>4969</v>
      </c>
      <c r="K287" t="s">
        <v>5283</v>
      </c>
      <c r="M287" t="s">
        <v>7302</v>
      </c>
      <c r="N287">
        <v>8</v>
      </c>
      <c r="O287" t="s">
        <v>7363</v>
      </c>
      <c r="P287" t="s">
        <v>7659</v>
      </c>
      <c r="Q287">
        <v>7</v>
      </c>
      <c r="R287">
        <v>5</v>
      </c>
      <c r="S287">
        <v>0.4</v>
      </c>
      <c r="T287">
        <v>5.14</v>
      </c>
      <c r="U287">
        <v>613.71</v>
      </c>
      <c r="V287">
        <v>180.36</v>
      </c>
      <c r="W287">
        <v>3.46</v>
      </c>
      <c r="X287">
        <v>1.66</v>
      </c>
      <c r="Y287">
        <v>0</v>
      </c>
      <c r="Z287">
        <v>2</v>
      </c>
      <c r="AA287" t="s">
        <v>5529</v>
      </c>
      <c r="AB287">
        <v>1</v>
      </c>
      <c r="AC287">
        <v>17</v>
      </c>
      <c r="AD287">
        <v>2</v>
      </c>
      <c r="AF287" t="s">
        <v>5534</v>
      </c>
      <c r="AI287">
        <v>0</v>
      </c>
      <c r="AJ287">
        <v>0</v>
      </c>
      <c r="AK287" t="s">
        <v>5568</v>
      </c>
      <c r="AL287" t="s">
        <v>5568</v>
      </c>
      <c r="AM287" t="s">
        <v>6856</v>
      </c>
    </row>
    <row r="288" spans="1:39">
      <c r="A288" t="s">
        <v>7109</v>
      </c>
      <c r="B288" t="s">
        <v>7264</v>
      </c>
      <c r="C288" t="s">
        <v>4967</v>
      </c>
      <c r="D288">
        <v>76.90000000000001</v>
      </c>
      <c r="E288" t="s">
        <v>7266</v>
      </c>
      <c r="G288" t="s">
        <v>7267</v>
      </c>
      <c r="H288" t="s">
        <v>4969</v>
      </c>
      <c r="K288" t="s">
        <v>5283</v>
      </c>
      <c r="M288" t="s">
        <v>7307</v>
      </c>
      <c r="N288">
        <v>8</v>
      </c>
      <c r="O288" t="s">
        <v>7391</v>
      </c>
      <c r="P288" t="s">
        <v>7660</v>
      </c>
      <c r="Q288">
        <v>2</v>
      </c>
      <c r="R288">
        <v>1</v>
      </c>
      <c r="S288">
        <v>4.14</v>
      </c>
      <c r="T288">
        <v>4.14</v>
      </c>
      <c r="U288">
        <v>319.4</v>
      </c>
      <c r="V288">
        <v>38.33</v>
      </c>
      <c r="W288">
        <v>3.75</v>
      </c>
      <c r="Y288">
        <v>0</v>
      </c>
      <c r="Z288">
        <v>3</v>
      </c>
      <c r="AA288" t="s">
        <v>5529</v>
      </c>
      <c r="AB288">
        <v>0</v>
      </c>
      <c r="AC288">
        <v>6</v>
      </c>
      <c r="AD288">
        <v>4.179833333333334</v>
      </c>
      <c r="AF288" t="s">
        <v>6792</v>
      </c>
      <c r="AI288">
        <v>0</v>
      </c>
      <c r="AJ288">
        <v>0</v>
      </c>
      <c r="AK288" t="s">
        <v>7876</v>
      </c>
      <c r="AL288" t="s">
        <v>7876</v>
      </c>
      <c r="AM288" t="s">
        <v>6856</v>
      </c>
    </row>
    <row r="289" spans="1:39">
      <c r="A289" t="s">
        <v>7110</v>
      </c>
      <c r="B289" t="s">
        <v>7264</v>
      </c>
      <c r="C289" t="s">
        <v>4967</v>
      </c>
      <c r="D289">
        <v>76.90000000000001</v>
      </c>
      <c r="E289" t="s">
        <v>7266</v>
      </c>
      <c r="G289" t="s">
        <v>7267</v>
      </c>
      <c r="H289" t="s">
        <v>4969</v>
      </c>
      <c r="K289" t="s">
        <v>5283</v>
      </c>
      <c r="M289" t="s">
        <v>7307</v>
      </c>
      <c r="N289">
        <v>8</v>
      </c>
      <c r="O289" t="s">
        <v>7383</v>
      </c>
      <c r="P289" t="s">
        <v>7661</v>
      </c>
      <c r="Q289">
        <v>6</v>
      </c>
      <c r="R289">
        <v>1</v>
      </c>
      <c r="S289">
        <v>2.19</v>
      </c>
      <c r="T289">
        <v>2.19</v>
      </c>
      <c r="U289">
        <v>401.49</v>
      </c>
      <c r="V289">
        <v>92.06</v>
      </c>
      <c r="W289">
        <v>5.09</v>
      </c>
      <c r="Y289">
        <v>0</v>
      </c>
      <c r="Z289">
        <v>3</v>
      </c>
      <c r="AA289" t="s">
        <v>5529</v>
      </c>
      <c r="AB289">
        <v>1</v>
      </c>
      <c r="AC289">
        <v>5</v>
      </c>
      <c r="AD289">
        <v>5.373309523809524</v>
      </c>
      <c r="AF289" t="s">
        <v>6792</v>
      </c>
      <c r="AI289">
        <v>0</v>
      </c>
      <c r="AJ289">
        <v>0</v>
      </c>
      <c r="AK289" t="s">
        <v>7871</v>
      </c>
      <c r="AL289" t="s">
        <v>7871</v>
      </c>
      <c r="AM289" t="s">
        <v>6856</v>
      </c>
    </row>
    <row r="290" spans="1:39">
      <c r="A290" t="s">
        <v>7111</v>
      </c>
      <c r="B290" t="s">
        <v>7264</v>
      </c>
      <c r="C290" t="s">
        <v>4967</v>
      </c>
      <c r="D290">
        <v>76.90000000000001</v>
      </c>
      <c r="E290" t="s">
        <v>7266</v>
      </c>
      <c r="G290" t="s">
        <v>7267</v>
      </c>
      <c r="H290" t="s">
        <v>4969</v>
      </c>
      <c r="K290" t="s">
        <v>5283</v>
      </c>
      <c r="L290" t="s">
        <v>5284</v>
      </c>
      <c r="M290" t="s">
        <v>7298</v>
      </c>
      <c r="N290">
        <v>9</v>
      </c>
      <c r="O290" t="s">
        <v>7359</v>
      </c>
      <c r="P290" t="s">
        <v>7662</v>
      </c>
      <c r="Q290">
        <v>7</v>
      </c>
      <c r="R290">
        <v>2</v>
      </c>
      <c r="S290">
        <v>0.96</v>
      </c>
      <c r="T290">
        <v>3.76</v>
      </c>
      <c r="U290">
        <v>472.55</v>
      </c>
      <c r="V290">
        <v>102.84</v>
      </c>
      <c r="W290">
        <v>4.37</v>
      </c>
      <c r="X290">
        <v>4.42</v>
      </c>
      <c r="Y290">
        <v>6.69</v>
      </c>
      <c r="Z290">
        <v>4</v>
      </c>
      <c r="AA290" t="s">
        <v>5529</v>
      </c>
      <c r="AB290">
        <v>0</v>
      </c>
      <c r="AC290">
        <v>10</v>
      </c>
      <c r="AD290">
        <v>3.888071428571428</v>
      </c>
      <c r="AF290" t="s">
        <v>5534</v>
      </c>
      <c r="AI290">
        <v>0</v>
      </c>
      <c r="AJ290">
        <v>0</v>
      </c>
      <c r="AK290" t="s">
        <v>7855</v>
      </c>
      <c r="AL290" t="s">
        <v>7855</v>
      </c>
      <c r="AM290" t="s">
        <v>6856</v>
      </c>
    </row>
    <row r="291" spans="1:39">
      <c r="A291" t="s">
        <v>7112</v>
      </c>
      <c r="B291" t="s">
        <v>7264</v>
      </c>
      <c r="C291" t="s">
        <v>4967</v>
      </c>
      <c r="D291">
        <v>76.7</v>
      </c>
      <c r="E291" t="s">
        <v>7266</v>
      </c>
      <c r="G291" t="s">
        <v>7268</v>
      </c>
      <c r="H291" t="s">
        <v>4969</v>
      </c>
      <c r="K291" t="s">
        <v>5283</v>
      </c>
      <c r="L291" t="s">
        <v>5284</v>
      </c>
      <c r="M291" t="s">
        <v>7283</v>
      </c>
      <c r="N291">
        <v>9</v>
      </c>
      <c r="O291" t="s">
        <v>7344</v>
      </c>
      <c r="P291" t="s">
        <v>7663</v>
      </c>
      <c r="Q291">
        <v>6</v>
      </c>
      <c r="R291">
        <v>2</v>
      </c>
      <c r="S291">
        <v>-2.83</v>
      </c>
      <c r="T291">
        <v>1.92</v>
      </c>
      <c r="U291">
        <v>409.39</v>
      </c>
      <c r="V291">
        <v>126.93</v>
      </c>
      <c r="W291">
        <v>3.74</v>
      </c>
      <c r="X291">
        <v>1.53</v>
      </c>
      <c r="Y291">
        <v>0</v>
      </c>
      <c r="Z291">
        <v>1</v>
      </c>
      <c r="AA291" t="s">
        <v>5529</v>
      </c>
      <c r="AB291">
        <v>0</v>
      </c>
      <c r="AC291">
        <v>7</v>
      </c>
      <c r="AD291">
        <v>4.147214285714286</v>
      </c>
      <c r="AF291" t="s">
        <v>5534</v>
      </c>
      <c r="AI291">
        <v>0</v>
      </c>
      <c r="AJ291">
        <v>0</v>
      </c>
      <c r="AK291" t="s">
        <v>6814</v>
      </c>
      <c r="AL291" t="s">
        <v>6814</v>
      </c>
      <c r="AM291" t="s">
        <v>6856</v>
      </c>
    </row>
    <row r="292" spans="1:39">
      <c r="A292" t="s">
        <v>7113</v>
      </c>
      <c r="B292" t="s">
        <v>7264</v>
      </c>
      <c r="C292" t="s">
        <v>4967</v>
      </c>
      <c r="D292">
        <v>76.59999999999999</v>
      </c>
      <c r="E292" t="s">
        <v>7266</v>
      </c>
      <c r="G292" t="s">
        <v>7267</v>
      </c>
      <c r="H292" t="s">
        <v>4969</v>
      </c>
      <c r="K292" t="s">
        <v>5283</v>
      </c>
      <c r="L292" t="s">
        <v>5284</v>
      </c>
      <c r="M292" t="s">
        <v>7306</v>
      </c>
      <c r="N292">
        <v>9</v>
      </c>
      <c r="O292" t="s">
        <v>7367</v>
      </c>
      <c r="P292" t="s">
        <v>7664</v>
      </c>
      <c r="Q292">
        <v>5</v>
      </c>
      <c r="R292">
        <v>0</v>
      </c>
      <c r="S292">
        <v>6.09</v>
      </c>
      <c r="T292">
        <v>6.09</v>
      </c>
      <c r="U292">
        <v>280.28</v>
      </c>
      <c r="V292">
        <v>52.71</v>
      </c>
      <c r="W292">
        <v>1.7</v>
      </c>
      <c r="Y292">
        <v>0</v>
      </c>
      <c r="Z292">
        <v>2</v>
      </c>
      <c r="AA292" t="s">
        <v>5529</v>
      </c>
      <c r="AB292">
        <v>0</v>
      </c>
      <c r="AC292">
        <v>1</v>
      </c>
      <c r="AD292">
        <v>4</v>
      </c>
      <c r="AF292" t="s">
        <v>6792</v>
      </c>
      <c r="AI292">
        <v>0</v>
      </c>
      <c r="AJ292">
        <v>0</v>
      </c>
      <c r="AK292" t="s">
        <v>7860</v>
      </c>
      <c r="AL292" t="s">
        <v>7860</v>
      </c>
      <c r="AM292" t="s">
        <v>6856</v>
      </c>
    </row>
    <row r="293" spans="1:39">
      <c r="A293" t="s">
        <v>7114</v>
      </c>
      <c r="B293" t="s">
        <v>7264</v>
      </c>
      <c r="C293" t="s">
        <v>4967</v>
      </c>
      <c r="D293">
        <v>76.3</v>
      </c>
      <c r="E293" t="s">
        <v>7266</v>
      </c>
      <c r="G293" t="s">
        <v>7268</v>
      </c>
      <c r="H293" t="s">
        <v>4969</v>
      </c>
      <c r="K293" t="s">
        <v>5283</v>
      </c>
      <c r="M293" t="s">
        <v>7292</v>
      </c>
      <c r="N293">
        <v>8</v>
      </c>
      <c r="O293" t="s">
        <v>7353</v>
      </c>
      <c r="P293" t="s">
        <v>7665</v>
      </c>
      <c r="Q293">
        <v>5</v>
      </c>
      <c r="R293">
        <v>0</v>
      </c>
      <c r="S293">
        <v>4.23</v>
      </c>
      <c r="T293">
        <v>5.47</v>
      </c>
      <c r="U293">
        <v>378.47</v>
      </c>
      <c r="V293">
        <v>47.73</v>
      </c>
      <c r="W293">
        <v>4.88</v>
      </c>
      <c r="Y293">
        <v>8.619999999999999</v>
      </c>
      <c r="Z293">
        <v>3</v>
      </c>
      <c r="AA293" t="s">
        <v>5529</v>
      </c>
      <c r="AB293">
        <v>0</v>
      </c>
      <c r="AC293">
        <v>7</v>
      </c>
      <c r="AD293">
        <v>3.558071428571429</v>
      </c>
      <c r="AF293" t="s">
        <v>7841</v>
      </c>
      <c r="AI293">
        <v>0</v>
      </c>
      <c r="AJ293">
        <v>0</v>
      </c>
      <c r="AK293" t="s">
        <v>7850</v>
      </c>
      <c r="AL293" t="s">
        <v>7850</v>
      </c>
      <c r="AM293" t="s">
        <v>6856</v>
      </c>
    </row>
    <row r="294" spans="1:39">
      <c r="A294" t="s">
        <v>7115</v>
      </c>
      <c r="B294" t="s">
        <v>7264</v>
      </c>
      <c r="C294" t="s">
        <v>4967</v>
      </c>
      <c r="D294">
        <v>76</v>
      </c>
      <c r="E294" t="s">
        <v>7266</v>
      </c>
      <c r="G294" t="s">
        <v>7267</v>
      </c>
      <c r="H294" t="s">
        <v>4969</v>
      </c>
      <c r="K294" t="s">
        <v>5283</v>
      </c>
      <c r="M294" t="s">
        <v>7302</v>
      </c>
      <c r="N294">
        <v>8</v>
      </c>
      <c r="O294" t="s">
        <v>7363</v>
      </c>
      <c r="P294" t="s">
        <v>7666</v>
      </c>
      <c r="Q294">
        <v>7</v>
      </c>
      <c r="R294">
        <v>5</v>
      </c>
      <c r="S294">
        <v>-0.19</v>
      </c>
      <c r="T294">
        <v>4.56</v>
      </c>
      <c r="U294">
        <v>565.66</v>
      </c>
      <c r="V294">
        <v>180.36</v>
      </c>
      <c r="W294">
        <v>2.88</v>
      </c>
      <c r="X294">
        <v>1.66</v>
      </c>
      <c r="Y294">
        <v>0</v>
      </c>
      <c r="Z294">
        <v>1</v>
      </c>
      <c r="AA294" t="s">
        <v>5529</v>
      </c>
      <c r="AB294">
        <v>1</v>
      </c>
      <c r="AC294">
        <v>16</v>
      </c>
      <c r="AD294">
        <v>2.22</v>
      </c>
      <c r="AF294" t="s">
        <v>5534</v>
      </c>
      <c r="AI294">
        <v>0</v>
      </c>
      <c r="AJ294">
        <v>0</v>
      </c>
      <c r="AK294" t="s">
        <v>5568</v>
      </c>
      <c r="AL294" t="s">
        <v>5568</v>
      </c>
      <c r="AM294" t="s">
        <v>6856</v>
      </c>
    </row>
    <row r="295" spans="1:39">
      <c r="A295" t="s">
        <v>7116</v>
      </c>
      <c r="B295" t="s">
        <v>7264</v>
      </c>
      <c r="C295" t="s">
        <v>4967</v>
      </c>
      <c r="D295">
        <v>75.7</v>
      </c>
      <c r="E295" t="s">
        <v>7266</v>
      </c>
      <c r="G295" t="s">
        <v>7268</v>
      </c>
      <c r="H295" t="s">
        <v>4969</v>
      </c>
      <c r="K295" t="s">
        <v>5283</v>
      </c>
      <c r="L295" t="s">
        <v>5284</v>
      </c>
      <c r="M295" t="s">
        <v>7322</v>
      </c>
      <c r="N295">
        <v>9</v>
      </c>
      <c r="O295" t="s">
        <v>7386</v>
      </c>
      <c r="P295" t="s">
        <v>7667</v>
      </c>
      <c r="Q295">
        <v>7</v>
      </c>
      <c r="R295">
        <v>2</v>
      </c>
      <c r="S295">
        <v>2.59</v>
      </c>
      <c r="T295">
        <v>3.09</v>
      </c>
      <c r="U295">
        <v>521.62</v>
      </c>
      <c r="V295">
        <v>114.46</v>
      </c>
      <c r="W295">
        <v>5.02</v>
      </c>
      <c r="X295">
        <v>7.02</v>
      </c>
      <c r="Y295">
        <v>1.78</v>
      </c>
      <c r="Z295">
        <v>4</v>
      </c>
      <c r="AA295" t="s">
        <v>5529</v>
      </c>
      <c r="AB295">
        <v>2</v>
      </c>
      <c r="AC295">
        <v>10</v>
      </c>
      <c r="AD295">
        <v>3.344666666666667</v>
      </c>
      <c r="AF295" t="s">
        <v>6792</v>
      </c>
      <c r="AI295">
        <v>0</v>
      </c>
      <c r="AJ295">
        <v>0</v>
      </c>
      <c r="AK295" t="s">
        <v>7867</v>
      </c>
      <c r="AL295" t="s">
        <v>7867</v>
      </c>
      <c r="AM295" t="s">
        <v>6856</v>
      </c>
    </row>
    <row r="296" spans="1:39">
      <c r="A296" t="s">
        <v>7117</v>
      </c>
      <c r="B296" t="s">
        <v>7264</v>
      </c>
      <c r="C296" t="s">
        <v>4967</v>
      </c>
      <c r="D296">
        <v>75.59999999999999</v>
      </c>
      <c r="E296" t="s">
        <v>7266</v>
      </c>
      <c r="G296" t="s">
        <v>7267</v>
      </c>
      <c r="H296" t="s">
        <v>4969</v>
      </c>
      <c r="K296" t="s">
        <v>5283</v>
      </c>
      <c r="M296" t="s">
        <v>7307</v>
      </c>
      <c r="N296">
        <v>8</v>
      </c>
      <c r="O296" t="s">
        <v>7392</v>
      </c>
      <c r="P296" t="s">
        <v>7668</v>
      </c>
      <c r="Q296">
        <v>4</v>
      </c>
      <c r="R296">
        <v>0</v>
      </c>
      <c r="S296">
        <v>3.64</v>
      </c>
      <c r="T296">
        <v>3.64</v>
      </c>
      <c r="U296">
        <v>292.29</v>
      </c>
      <c r="V296">
        <v>52.58</v>
      </c>
      <c r="W296">
        <v>4.21</v>
      </c>
      <c r="Y296">
        <v>0</v>
      </c>
      <c r="Z296">
        <v>4</v>
      </c>
      <c r="AA296" t="s">
        <v>5529</v>
      </c>
      <c r="AB296">
        <v>0</v>
      </c>
      <c r="AC296">
        <v>2</v>
      </c>
      <c r="AD296">
        <v>4.859999999999999</v>
      </c>
      <c r="AI296">
        <v>0</v>
      </c>
      <c r="AJ296">
        <v>0</v>
      </c>
      <c r="AK296" t="s">
        <v>7877</v>
      </c>
      <c r="AL296" t="s">
        <v>7877</v>
      </c>
      <c r="AM296" t="s">
        <v>6856</v>
      </c>
    </row>
    <row r="297" spans="1:39">
      <c r="A297" t="s">
        <v>7118</v>
      </c>
      <c r="B297" t="s">
        <v>7265</v>
      </c>
      <c r="C297" t="s">
        <v>4967</v>
      </c>
      <c r="D297">
        <v>75.59999999999999</v>
      </c>
      <c r="E297" t="s">
        <v>7266</v>
      </c>
      <c r="G297" t="s">
        <v>7268</v>
      </c>
      <c r="H297" t="s">
        <v>4969</v>
      </c>
      <c r="K297" t="s">
        <v>5283</v>
      </c>
      <c r="M297" t="s">
        <v>7292</v>
      </c>
      <c r="N297">
        <v>8</v>
      </c>
      <c r="O297" t="s">
        <v>7353</v>
      </c>
      <c r="P297" t="s">
        <v>7669</v>
      </c>
      <c r="Q297">
        <v>5</v>
      </c>
      <c r="R297">
        <v>1</v>
      </c>
      <c r="S297">
        <v>1.83</v>
      </c>
      <c r="T297">
        <v>4.59</v>
      </c>
      <c r="U297">
        <v>353.37</v>
      </c>
      <c r="V297">
        <v>81.79000000000001</v>
      </c>
      <c r="W297">
        <v>4.26</v>
      </c>
      <c r="X297">
        <v>4.59</v>
      </c>
      <c r="Y297">
        <v>0</v>
      </c>
      <c r="Z297">
        <v>3</v>
      </c>
      <c r="AA297" t="s">
        <v>5529</v>
      </c>
      <c r="AB297">
        <v>0</v>
      </c>
      <c r="AC297">
        <v>8</v>
      </c>
      <c r="AD297">
        <v>5.038333333333333</v>
      </c>
      <c r="AF297" t="s">
        <v>5534</v>
      </c>
      <c r="AI297">
        <v>0</v>
      </c>
      <c r="AJ297">
        <v>0</v>
      </c>
      <c r="AK297" t="s">
        <v>7850</v>
      </c>
      <c r="AL297" t="s">
        <v>7850</v>
      </c>
      <c r="AM297" t="s">
        <v>6856</v>
      </c>
    </row>
    <row r="298" spans="1:39">
      <c r="A298" t="s">
        <v>7119</v>
      </c>
      <c r="B298" t="s">
        <v>7264</v>
      </c>
      <c r="C298" t="s">
        <v>4967</v>
      </c>
      <c r="D298">
        <v>75.31</v>
      </c>
      <c r="E298" t="s">
        <v>7266</v>
      </c>
      <c r="K298" t="s">
        <v>5283</v>
      </c>
      <c r="L298" t="s">
        <v>5284</v>
      </c>
      <c r="M298" t="s">
        <v>7303</v>
      </c>
      <c r="N298">
        <v>9</v>
      </c>
      <c r="O298" t="s">
        <v>7364</v>
      </c>
      <c r="P298" t="s">
        <v>7670</v>
      </c>
      <c r="Q298">
        <v>4</v>
      </c>
      <c r="R298">
        <v>0</v>
      </c>
      <c r="S298">
        <v>7.46</v>
      </c>
      <c r="T298">
        <v>7.46</v>
      </c>
      <c r="U298">
        <v>696.85</v>
      </c>
      <c r="V298">
        <v>36.92</v>
      </c>
      <c r="W298">
        <v>7.43</v>
      </c>
      <c r="Y298">
        <v>0</v>
      </c>
      <c r="Z298">
        <v>2</v>
      </c>
      <c r="AA298" t="s">
        <v>5529</v>
      </c>
      <c r="AB298">
        <v>2</v>
      </c>
      <c r="AC298">
        <v>6</v>
      </c>
      <c r="AD298">
        <v>2.846</v>
      </c>
      <c r="AI298">
        <v>0</v>
      </c>
      <c r="AJ298">
        <v>0</v>
      </c>
      <c r="AK298" t="s">
        <v>7858</v>
      </c>
      <c r="AL298" t="s">
        <v>7858</v>
      </c>
      <c r="AM298" t="s">
        <v>6856</v>
      </c>
    </row>
    <row r="299" spans="1:39">
      <c r="A299" t="s">
        <v>7120</v>
      </c>
      <c r="B299" t="s">
        <v>7264</v>
      </c>
      <c r="C299" t="s">
        <v>4967</v>
      </c>
      <c r="D299">
        <v>75.13</v>
      </c>
      <c r="E299" t="s">
        <v>7266</v>
      </c>
      <c r="K299" t="s">
        <v>5283</v>
      </c>
      <c r="L299" t="s">
        <v>5284</v>
      </c>
      <c r="M299" t="s">
        <v>7305</v>
      </c>
      <c r="N299">
        <v>9</v>
      </c>
      <c r="O299" t="s">
        <v>7366</v>
      </c>
      <c r="P299" t="s">
        <v>7671</v>
      </c>
      <c r="Q299">
        <v>8</v>
      </c>
      <c r="R299">
        <v>1</v>
      </c>
      <c r="S299">
        <v>4.25</v>
      </c>
      <c r="T299">
        <v>4.29</v>
      </c>
      <c r="U299">
        <v>408.4</v>
      </c>
      <c r="V299">
        <v>120.39</v>
      </c>
      <c r="W299">
        <v>4.75</v>
      </c>
      <c r="X299">
        <v>7.17</v>
      </c>
      <c r="Y299">
        <v>0</v>
      </c>
      <c r="Z299">
        <v>4</v>
      </c>
      <c r="AA299" t="s">
        <v>5529</v>
      </c>
      <c r="AB299">
        <v>0</v>
      </c>
      <c r="AC299">
        <v>6</v>
      </c>
      <c r="AD299">
        <v>2.842619047619048</v>
      </c>
      <c r="AF299" t="s">
        <v>6792</v>
      </c>
      <c r="AI299">
        <v>0</v>
      </c>
      <c r="AJ299">
        <v>0</v>
      </c>
      <c r="AK299" t="s">
        <v>7859</v>
      </c>
      <c r="AL299" t="s">
        <v>7859</v>
      </c>
      <c r="AM299" t="s">
        <v>6856</v>
      </c>
    </row>
    <row r="300" spans="1:39">
      <c r="A300" t="s">
        <v>7121</v>
      </c>
      <c r="B300" t="s">
        <v>7264</v>
      </c>
      <c r="C300" t="s">
        <v>4967</v>
      </c>
      <c r="D300">
        <v>75</v>
      </c>
      <c r="E300" t="s">
        <v>7266</v>
      </c>
      <c r="G300" t="s">
        <v>7277</v>
      </c>
      <c r="H300" t="s">
        <v>4969</v>
      </c>
      <c r="K300" t="s">
        <v>5283</v>
      </c>
      <c r="L300" t="s">
        <v>5284</v>
      </c>
      <c r="M300" t="s">
        <v>7327</v>
      </c>
      <c r="N300">
        <v>9</v>
      </c>
      <c r="O300" t="s">
        <v>7393</v>
      </c>
      <c r="P300" t="s">
        <v>7672</v>
      </c>
      <c r="Q300">
        <v>8</v>
      </c>
      <c r="R300">
        <v>6</v>
      </c>
      <c r="S300">
        <v>-2.18</v>
      </c>
      <c r="T300">
        <v>-0.53</v>
      </c>
      <c r="U300">
        <v>318.24</v>
      </c>
      <c r="V300">
        <v>151.59</v>
      </c>
      <c r="W300">
        <v>1.69</v>
      </c>
      <c r="X300">
        <v>6.12</v>
      </c>
      <c r="Y300">
        <v>0</v>
      </c>
      <c r="Z300">
        <v>3</v>
      </c>
      <c r="AA300" t="s">
        <v>5529</v>
      </c>
      <c r="AB300">
        <v>1</v>
      </c>
      <c r="AC300">
        <v>1</v>
      </c>
      <c r="AD300">
        <v>4</v>
      </c>
      <c r="AE300" t="s">
        <v>7831</v>
      </c>
      <c r="AF300" t="s">
        <v>5534</v>
      </c>
      <c r="AI300">
        <v>0</v>
      </c>
      <c r="AJ300">
        <v>0</v>
      </c>
      <c r="AK300" t="s">
        <v>7878</v>
      </c>
      <c r="AL300" t="s">
        <v>7878</v>
      </c>
      <c r="AM300" t="s">
        <v>6856</v>
      </c>
    </row>
    <row r="301" spans="1:39">
      <c r="A301" t="s">
        <v>6868</v>
      </c>
      <c r="B301" t="s">
        <v>7264</v>
      </c>
      <c r="C301" t="s">
        <v>4967</v>
      </c>
      <c r="D301">
        <v>75</v>
      </c>
      <c r="E301" t="s">
        <v>7266</v>
      </c>
      <c r="G301" t="s">
        <v>7268</v>
      </c>
      <c r="H301" t="s">
        <v>4969</v>
      </c>
      <c r="K301" t="s">
        <v>5283</v>
      </c>
      <c r="M301" t="s">
        <v>7328</v>
      </c>
      <c r="N301">
        <v>8</v>
      </c>
      <c r="O301" t="s">
        <v>7394</v>
      </c>
      <c r="P301" t="s">
        <v>7419</v>
      </c>
      <c r="Q301">
        <v>11</v>
      </c>
      <c r="R301">
        <v>3</v>
      </c>
      <c r="S301">
        <v>-3.79</v>
      </c>
      <c r="T301">
        <v>0.95</v>
      </c>
      <c r="U301">
        <v>682.71</v>
      </c>
      <c r="V301">
        <v>178.93</v>
      </c>
      <c r="W301">
        <v>3.89</v>
      </c>
      <c r="X301">
        <v>3.29</v>
      </c>
      <c r="Y301">
        <v>0</v>
      </c>
      <c r="Z301">
        <v>5</v>
      </c>
      <c r="AA301" t="s">
        <v>5529</v>
      </c>
      <c r="AB301">
        <v>2</v>
      </c>
      <c r="AC301">
        <v>12</v>
      </c>
      <c r="AD301">
        <v>3.166666666666667</v>
      </c>
      <c r="AF301" t="s">
        <v>5534</v>
      </c>
      <c r="AI301">
        <v>0</v>
      </c>
      <c r="AJ301">
        <v>0</v>
      </c>
      <c r="AK301" t="s">
        <v>7847</v>
      </c>
      <c r="AL301" t="s">
        <v>7847</v>
      </c>
      <c r="AM301" t="s">
        <v>6856</v>
      </c>
    </row>
    <row r="302" spans="1:39">
      <c r="A302" t="s">
        <v>7122</v>
      </c>
      <c r="B302" t="s">
        <v>7264</v>
      </c>
      <c r="C302" t="s">
        <v>4967</v>
      </c>
      <c r="D302">
        <v>75</v>
      </c>
      <c r="E302" t="s">
        <v>7266</v>
      </c>
      <c r="G302" t="s">
        <v>7268</v>
      </c>
      <c r="H302" t="s">
        <v>4969</v>
      </c>
      <c r="K302" t="s">
        <v>5283</v>
      </c>
      <c r="M302" t="s">
        <v>7310</v>
      </c>
      <c r="N302">
        <v>8</v>
      </c>
      <c r="O302" t="s">
        <v>7371</v>
      </c>
      <c r="P302" t="s">
        <v>7673</v>
      </c>
      <c r="Q302">
        <v>8</v>
      </c>
      <c r="R302">
        <v>6</v>
      </c>
      <c r="S302">
        <v>-1.87</v>
      </c>
      <c r="T302">
        <v>2.88</v>
      </c>
      <c r="U302">
        <v>670.76</v>
      </c>
      <c r="V302">
        <v>209.46</v>
      </c>
      <c r="W302">
        <v>2.82</v>
      </c>
      <c r="X302">
        <v>3.05</v>
      </c>
      <c r="Y302">
        <v>0</v>
      </c>
      <c r="Z302">
        <v>2</v>
      </c>
      <c r="AA302" t="s">
        <v>5529</v>
      </c>
      <c r="AB302">
        <v>2</v>
      </c>
      <c r="AC302">
        <v>19</v>
      </c>
      <c r="AD302">
        <v>3</v>
      </c>
      <c r="AF302" t="s">
        <v>5534</v>
      </c>
      <c r="AI302">
        <v>0</v>
      </c>
      <c r="AJ302">
        <v>0</v>
      </c>
      <c r="AK302" t="s">
        <v>5568</v>
      </c>
      <c r="AL302" t="s">
        <v>5568</v>
      </c>
      <c r="AM302" t="s">
        <v>6856</v>
      </c>
    </row>
    <row r="303" spans="1:39">
      <c r="A303" t="s">
        <v>7123</v>
      </c>
      <c r="B303" t="s">
        <v>7264</v>
      </c>
      <c r="C303" t="s">
        <v>4967</v>
      </c>
      <c r="D303">
        <v>75</v>
      </c>
      <c r="E303" t="s">
        <v>7266</v>
      </c>
      <c r="K303" t="s">
        <v>5283</v>
      </c>
      <c r="M303" t="s">
        <v>7329</v>
      </c>
      <c r="N303">
        <v>8</v>
      </c>
      <c r="O303" t="s">
        <v>7395</v>
      </c>
      <c r="P303" t="s">
        <v>7674</v>
      </c>
      <c r="Q303">
        <v>7</v>
      </c>
      <c r="R303">
        <v>1</v>
      </c>
      <c r="S303">
        <v>2.36</v>
      </c>
      <c r="T303">
        <v>2.55</v>
      </c>
      <c r="U303">
        <v>607.64</v>
      </c>
      <c r="V303">
        <v>105.23</v>
      </c>
      <c r="W303">
        <v>6.12</v>
      </c>
      <c r="X303">
        <v>12.64</v>
      </c>
      <c r="Y303">
        <v>7.14</v>
      </c>
      <c r="Z303">
        <v>4</v>
      </c>
      <c r="AA303" t="s">
        <v>5529</v>
      </c>
      <c r="AB303">
        <v>2</v>
      </c>
      <c r="AC303">
        <v>7</v>
      </c>
      <c r="AD303">
        <v>4.145666666666667</v>
      </c>
      <c r="AF303" t="s">
        <v>6792</v>
      </c>
      <c r="AI303">
        <v>0</v>
      </c>
      <c r="AJ303">
        <v>0</v>
      </c>
      <c r="AK303" t="s">
        <v>7879</v>
      </c>
      <c r="AL303" t="s">
        <v>7879</v>
      </c>
      <c r="AM303" t="s">
        <v>6856</v>
      </c>
    </row>
    <row r="304" spans="1:39">
      <c r="A304" t="s">
        <v>7124</v>
      </c>
      <c r="B304" t="s">
        <v>7264</v>
      </c>
      <c r="C304" t="s">
        <v>4967</v>
      </c>
      <c r="D304">
        <v>74.90000000000001</v>
      </c>
      <c r="E304" t="s">
        <v>7266</v>
      </c>
      <c r="G304" t="s">
        <v>7267</v>
      </c>
      <c r="H304" t="s">
        <v>4969</v>
      </c>
      <c r="K304" t="s">
        <v>5283</v>
      </c>
      <c r="M304" t="s">
        <v>7307</v>
      </c>
      <c r="N304">
        <v>8</v>
      </c>
      <c r="O304" t="s">
        <v>7392</v>
      </c>
      <c r="P304" t="s">
        <v>7675</v>
      </c>
      <c r="Q304">
        <v>6</v>
      </c>
      <c r="R304">
        <v>2</v>
      </c>
      <c r="S304">
        <v>3.96</v>
      </c>
      <c r="T304">
        <v>3.97</v>
      </c>
      <c r="U304">
        <v>350.33</v>
      </c>
      <c r="V304">
        <v>100.88</v>
      </c>
      <c r="W304">
        <v>4.66</v>
      </c>
      <c r="X304">
        <v>9.16</v>
      </c>
      <c r="Y304">
        <v>0</v>
      </c>
      <c r="Z304">
        <v>4</v>
      </c>
      <c r="AA304" t="s">
        <v>5529</v>
      </c>
      <c r="AB304">
        <v>0</v>
      </c>
      <c r="AC304">
        <v>3</v>
      </c>
      <c r="AD304">
        <v>3.672333333333333</v>
      </c>
      <c r="AF304" t="s">
        <v>6792</v>
      </c>
      <c r="AI304">
        <v>0</v>
      </c>
      <c r="AJ304">
        <v>0</v>
      </c>
      <c r="AK304" t="s">
        <v>7877</v>
      </c>
      <c r="AL304" t="s">
        <v>7877</v>
      </c>
      <c r="AM304" t="s">
        <v>6856</v>
      </c>
    </row>
    <row r="305" spans="1:39">
      <c r="A305" t="s">
        <v>7125</v>
      </c>
      <c r="B305" t="s">
        <v>7264</v>
      </c>
      <c r="C305" t="s">
        <v>4967</v>
      </c>
      <c r="D305">
        <v>74.86</v>
      </c>
      <c r="E305" t="s">
        <v>7266</v>
      </c>
      <c r="K305" t="s">
        <v>5283</v>
      </c>
      <c r="L305" t="s">
        <v>5284</v>
      </c>
      <c r="M305" t="s">
        <v>7303</v>
      </c>
      <c r="N305">
        <v>9</v>
      </c>
      <c r="O305" t="s">
        <v>7364</v>
      </c>
      <c r="P305" t="s">
        <v>7676</v>
      </c>
      <c r="Q305">
        <v>5</v>
      </c>
      <c r="R305">
        <v>1</v>
      </c>
      <c r="S305">
        <v>4.16</v>
      </c>
      <c r="T305">
        <v>4.16</v>
      </c>
      <c r="U305">
        <v>555.0599999999999</v>
      </c>
      <c r="V305">
        <v>57.15</v>
      </c>
      <c r="W305">
        <v>5.09</v>
      </c>
      <c r="X305">
        <v>13.82</v>
      </c>
      <c r="Y305">
        <v>0</v>
      </c>
      <c r="Z305">
        <v>2</v>
      </c>
      <c r="AA305" t="s">
        <v>5529</v>
      </c>
      <c r="AB305">
        <v>2</v>
      </c>
      <c r="AC305">
        <v>7</v>
      </c>
      <c r="AD305">
        <v>3.253333333333333</v>
      </c>
      <c r="AF305" t="s">
        <v>6792</v>
      </c>
      <c r="AI305">
        <v>0</v>
      </c>
      <c r="AJ305">
        <v>0</v>
      </c>
      <c r="AK305" t="s">
        <v>7858</v>
      </c>
      <c r="AL305" t="s">
        <v>7858</v>
      </c>
      <c r="AM305" t="s">
        <v>6856</v>
      </c>
    </row>
    <row r="306" spans="1:39">
      <c r="A306" t="s">
        <v>7126</v>
      </c>
      <c r="B306" t="s">
        <v>7264</v>
      </c>
      <c r="C306" t="s">
        <v>4967</v>
      </c>
      <c r="D306">
        <v>74.59999999999999</v>
      </c>
      <c r="E306" t="s">
        <v>7266</v>
      </c>
      <c r="G306" t="s">
        <v>7267</v>
      </c>
      <c r="H306" t="s">
        <v>4969</v>
      </c>
      <c r="K306" t="s">
        <v>5283</v>
      </c>
      <c r="M306" t="s">
        <v>7307</v>
      </c>
      <c r="N306">
        <v>8</v>
      </c>
      <c r="O306" t="s">
        <v>7368</v>
      </c>
      <c r="P306" t="s">
        <v>7677</v>
      </c>
      <c r="Q306">
        <v>6</v>
      </c>
      <c r="R306">
        <v>1</v>
      </c>
      <c r="S306">
        <v>-0.36</v>
      </c>
      <c r="T306">
        <v>0.9399999999999999</v>
      </c>
      <c r="U306">
        <v>343.38</v>
      </c>
      <c r="V306">
        <v>79.98</v>
      </c>
      <c r="W306">
        <v>1.75</v>
      </c>
      <c r="Y306">
        <v>8.57</v>
      </c>
      <c r="Z306">
        <v>2</v>
      </c>
      <c r="AA306" t="s">
        <v>5529</v>
      </c>
      <c r="AB306">
        <v>0</v>
      </c>
      <c r="AC306">
        <v>3</v>
      </c>
      <c r="AD306">
        <v>5.548333333333333</v>
      </c>
      <c r="AF306" t="s">
        <v>7841</v>
      </c>
      <c r="AI306">
        <v>0</v>
      </c>
      <c r="AJ306">
        <v>0</v>
      </c>
      <c r="AK306" t="s">
        <v>7861</v>
      </c>
      <c r="AL306" t="s">
        <v>7861</v>
      </c>
      <c r="AM306" t="s">
        <v>6856</v>
      </c>
    </row>
    <row r="307" spans="1:39">
      <c r="A307" t="s">
        <v>6922</v>
      </c>
      <c r="B307" t="s">
        <v>7264</v>
      </c>
      <c r="C307" t="s">
        <v>4967</v>
      </c>
      <c r="D307">
        <v>74.18000000000001</v>
      </c>
      <c r="E307" t="s">
        <v>7266</v>
      </c>
      <c r="K307" t="s">
        <v>5283</v>
      </c>
      <c r="L307" t="s">
        <v>5284</v>
      </c>
      <c r="M307" t="s">
        <v>7320</v>
      </c>
      <c r="N307">
        <v>9</v>
      </c>
      <c r="O307" t="s">
        <v>7382</v>
      </c>
      <c r="P307" t="s">
        <v>7473</v>
      </c>
      <c r="Q307">
        <v>5</v>
      </c>
      <c r="R307">
        <v>1</v>
      </c>
      <c r="S307">
        <v>6.18</v>
      </c>
      <c r="T307">
        <v>6.18</v>
      </c>
      <c r="U307">
        <v>481.52</v>
      </c>
      <c r="V307">
        <v>74.76000000000001</v>
      </c>
      <c r="W307">
        <v>5.9</v>
      </c>
      <c r="Y307">
        <v>0</v>
      </c>
      <c r="Z307">
        <v>3</v>
      </c>
      <c r="AA307" t="s">
        <v>5529</v>
      </c>
      <c r="AB307">
        <v>1</v>
      </c>
      <c r="AC307">
        <v>5</v>
      </c>
      <c r="AD307">
        <v>2.965333333333334</v>
      </c>
      <c r="AF307" t="s">
        <v>6792</v>
      </c>
      <c r="AI307">
        <v>0</v>
      </c>
      <c r="AJ307">
        <v>0</v>
      </c>
      <c r="AK307" t="s">
        <v>6797</v>
      </c>
      <c r="AL307" t="s">
        <v>6797</v>
      </c>
      <c r="AM307" t="s">
        <v>6856</v>
      </c>
    </row>
    <row r="308" spans="1:39">
      <c r="A308" t="s">
        <v>7127</v>
      </c>
      <c r="B308" t="s">
        <v>7264</v>
      </c>
      <c r="C308" t="s">
        <v>4967</v>
      </c>
      <c r="D308">
        <v>74.09999999999999</v>
      </c>
      <c r="E308" t="s">
        <v>7266</v>
      </c>
      <c r="G308" t="s">
        <v>7267</v>
      </c>
      <c r="H308" t="s">
        <v>4969</v>
      </c>
      <c r="K308" t="s">
        <v>5283</v>
      </c>
      <c r="M308" t="s">
        <v>7307</v>
      </c>
      <c r="N308">
        <v>8</v>
      </c>
      <c r="O308" t="s">
        <v>7368</v>
      </c>
      <c r="P308" t="s">
        <v>7678</v>
      </c>
      <c r="Q308">
        <v>6</v>
      </c>
      <c r="R308">
        <v>0</v>
      </c>
      <c r="S308">
        <v>0.78</v>
      </c>
      <c r="T308">
        <v>2.72</v>
      </c>
      <c r="U308">
        <v>373.45</v>
      </c>
      <c r="V308">
        <v>68.98</v>
      </c>
      <c r="W308">
        <v>3.04</v>
      </c>
      <c r="Y308">
        <v>9.359999999999999</v>
      </c>
      <c r="Z308">
        <v>2</v>
      </c>
      <c r="AA308" t="s">
        <v>5529</v>
      </c>
      <c r="AB308">
        <v>0</v>
      </c>
      <c r="AC308">
        <v>7</v>
      </c>
      <c r="AD308">
        <v>5.223928571428572</v>
      </c>
      <c r="AF308" t="s">
        <v>7841</v>
      </c>
      <c r="AI308">
        <v>0</v>
      </c>
      <c r="AJ308">
        <v>0</v>
      </c>
      <c r="AK308" t="s">
        <v>7861</v>
      </c>
      <c r="AL308" t="s">
        <v>7861</v>
      </c>
      <c r="AM308" t="s">
        <v>6856</v>
      </c>
    </row>
    <row r="309" spans="1:39">
      <c r="A309" t="s">
        <v>7128</v>
      </c>
      <c r="B309" t="s">
        <v>7264</v>
      </c>
      <c r="C309" t="s">
        <v>4967</v>
      </c>
      <c r="D309">
        <v>74.06</v>
      </c>
      <c r="E309" t="s">
        <v>7266</v>
      </c>
      <c r="K309" t="s">
        <v>5283</v>
      </c>
      <c r="L309" t="s">
        <v>5284</v>
      </c>
      <c r="M309" t="s">
        <v>7305</v>
      </c>
      <c r="N309">
        <v>9</v>
      </c>
      <c r="O309" t="s">
        <v>7366</v>
      </c>
      <c r="P309" t="s">
        <v>7679</v>
      </c>
      <c r="Q309">
        <v>7</v>
      </c>
      <c r="R309">
        <v>1</v>
      </c>
      <c r="S309">
        <v>6.72</v>
      </c>
      <c r="T309">
        <v>6.72</v>
      </c>
      <c r="U309">
        <v>482.52</v>
      </c>
      <c r="V309">
        <v>107.25</v>
      </c>
      <c r="W309">
        <v>6.24</v>
      </c>
      <c r="X309">
        <v>8.289999999999999</v>
      </c>
      <c r="Y309">
        <v>0</v>
      </c>
      <c r="Z309">
        <v>5</v>
      </c>
      <c r="AA309" t="s">
        <v>5529</v>
      </c>
      <c r="AB309">
        <v>1</v>
      </c>
      <c r="AC309">
        <v>7</v>
      </c>
      <c r="AD309">
        <v>2.383190476190476</v>
      </c>
      <c r="AF309" t="s">
        <v>6792</v>
      </c>
      <c r="AI309">
        <v>0</v>
      </c>
      <c r="AJ309">
        <v>0</v>
      </c>
      <c r="AK309" t="s">
        <v>7859</v>
      </c>
      <c r="AL309" t="s">
        <v>7859</v>
      </c>
      <c r="AM309" t="s">
        <v>6856</v>
      </c>
    </row>
    <row r="310" spans="1:39">
      <c r="A310" t="s">
        <v>7129</v>
      </c>
      <c r="B310" t="s">
        <v>7264</v>
      </c>
      <c r="C310" t="s">
        <v>4967</v>
      </c>
      <c r="D310">
        <v>74</v>
      </c>
      <c r="E310" t="s">
        <v>7266</v>
      </c>
      <c r="G310" t="s">
        <v>7268</v>
      </c>
      <c r="H310" t="s">
        <v>4969</v>
      </c>
      <c r="K310" t="s">
        <v>5283</v>
      </c>
      <c r="M310" t="s">
        <v>7310</v>
      </c>
      <c r="N310">
        <v>8</v>
      </c>
      <c r="O310" t="s">
        <v>7371</v>
      </c>
      <c r="P310" t="s">
        <v>7680</v>
      </c>
      <c r="Q310">
        <v>6</v>
      </c>
      <c r="R310">
        <v>5</v>
      </c>
      <c r="S310">
        <v>-0.37</v>
      </c>
      <c r="T310">
        <v>4.38</v>
      </c>
      <c r="U310">
        <v>631.73</v>
      </c>
      <c r="V310">
        <v>171.13</v>
      </c>
      <c r="W310">
        <v>3.54</v>
      </c>
      <c r="X310">
        <v>3.05</v>
      </c>
      <c r="Y310">
        <v>0</v>
      </c>
      <c r="Z310">
        <v>3</v>
      </c>
      <c r="AA310" t="s">
        <v>5529</v>
      </c>
      <c r="AB310">
        <v>1</v>
      </c>
      <c r="AC310">
        <v>19</v>
      </c>
      <c r="AD310">
        <v>2.31</v>
      </c>
      <c r="AF310" t="s">
        <v>5534</v>
      </c>
      <c r="AI310">
        <v>0</v>
      </c>
      <c r="AJ310">
        <v>0</v>
      </c>
      <c r="AK310" t="s">
        <v>5568</v>
      </c>
      <c r="AL310" t="s">
        <v>5568</v>
      </c>
      <c r="AM310" t="s">
        <v>6856</v>
      </c>
    </row>
    <row r="311" spans="1:39">
      <c r="A311" t="s">
        <v>7130</v>
      </c>
      <c r="B311" t="s">
        <v>7264</v>
      </c>
      <c r="C311" t="s">
        <v>4967</v>
      </c>
      <c r="D311">
        <v>73.83</v>
      </c>
      <c r="E311" t="s">
        <v>7266</v>
      </c>
      <c r="K311" t="s">
        <v>5283</v>
      </c>
      <c r="L311" t="s">
        <v>5284</v>
      </c>
      <c r="M311" t="s">
        <v>7303</v>
      </c>
      <c r="N311">
        <v>9</v>
      </c>
      <c r="O311" t="s">
        <v>7364</v>
      </c>
      <c r="P311" t="s">
        <v>7681</v>
      </c>
      <c r="Q311">
        <v>6</v>
      </c>
      <c r="R311">
        <v>0</v>
      </c>
      <c r="S311">
        <v>4.57</v>
      </c>
      <c r="T311">
        <v>4.57</v>
      </c>
      <c r="U311">
        <v>597.09</v>
      </c>
      <c r="V311">
        <v>63.22</v>
      </c>
      <c r="W311">
        <v>5.78</v>
      </c>
      <c r="Y311">
        <v>0</v>
      </c>
      <c r="Z311">
        <v>2</v>
      </c>
      <c r="AA311" t="s">
        <v>5529</v>
      </c>
      <c r="AB311">
        <v>2</v>
      </c>
      <c r="AC311">
        <v>9</v>
      </c>
      <c r="AD311">
        <v>3.215</v>
      </c>
      <c r="AI311">
        <v>0</v>
      </c>
      <c r="AJ311">
        <v>0</v>
      </c>
      <c r="AK311" t="s">
        <v>7858</v>
      </c>
      <c r="AL311" t="s">
        <v>7858</v>
      </c>
      <c r="AM311" t="s">
        <v>6856</v>
      </c>
    </row>
    <row r="312" spans="1:39">
      <c r="A312" t="s">
        <v>7131</v>
      </c>
      <c r="B312" t="s">
        <v>7264</v>
      </c>
      <c r="C312" t="s">
        <v>4967</v>
      </c>
      <c r="D312">
        <v>73</v>
      </c>
      <c r="E312" t="s">
        <v>7266</v>
      </c>
      <c r="K312" t="s">
        <v>5283</v>
      </c>
      <c r="L312" t="s">
        <v>5284</v>
      </c>
      <c r="M312" t="s">
        <v>7314</v>
      </c>
      <c r="N312">
        <v>9</v>
      </c>
      <c r="O312" t="s">
        <v>7375</v>
      </c>
      <c r="P312" t="s">
        <v>7682</v>
      </c>
      <c r="Q312">
        <v>4</v>
      </c>
      <c r="R312">
        <v>0</v>
      </c>
      <c r="S312">
        <v>3.67</v>
      </c>
      <c r="T312">
        <v>3.67</v>
      </c>
      <c r="U312">
        <v>445.46</v>
      </c>
      <c r="V312">
        <v>48.3</v>
      </c>
      <c r="W312">
        <v>5.56</v>
      </c>
      <c r="Y312">
        <v>0</v>
      </c>
      <c r="Z312">
        <v>4</v>
      </c>
      <c r="AA312" t="s">
        <v>5529</v>
      </c>
      <c r="AB312">
        <v>1</v>
      </c>
      <c r="AC312">
        <v>6</v>
      </c>
      <c r="AD312">
        <v>4.219571428571429</v>
      </c>
      <c r="AF312" t="s">
        <v>6792</v>
      </c>
      <c r="AI312">
        <v>0</v>
      </c>
      <c r="AJ312">
        <v>0</v>
      </c>
      <c r="AK312" t="s">
        <v>7865</v>
      </c>
      <c r="AL312" t="s">
        <v>7865</v>
      </c>
      <c r="AM312" t="s">
        <v>6856</v>
      </c>
    </row>
    <row r="313" spans="1:39">
      <c r="A313" t="s">
        <v>7132</v>
      </c>
      <c r="B313" t="s">
        <v>7264</v>
      </c>
      <c r="C313" t="s">
        <v>4967</v>
      </c>
      <c r="D313">
        <v>73</v>
      </c>
      <c r="E313" t="s">
        <v>7266</v>
      </c>
      <c r="G313" t="s">
        <v>7268</v>
      </c>
      <c r="H313" t="s">
        <v>4969</v>
      </c>
      <c r="K313" t="s">
        <v>5283</v>
      </c>
      <c r="M313" t="s">
        <v>7310</v>
      </c>
      <c r="N313">
        <v>8</v>
      </c>
      <c r="O313" t="s">
        <v>7371</v>
      </c>
      <c r="P313" t="s">
        <v>7683</v>
      </c>
      <c r="Q313">
        <v>8</v>
      </c>
      <c r="R313">
        <v>6</v>
      </c>
      <c r="S313">
        <v>-3.48</v>
      </c>
      <c r="T313">
        <v>1.27</v>
      </c>
      <c r="U313">
        <v>648.74</v>
      </c>
      <c r="V313">
        <v>217.3</v>
      </c>
      <c r="W313">
        <v>0.85</v>
      </c>
      <c r="X313">
        <v>3.05</v>
      </c>
      <c r="Y313">
        <v>0</v>
      </c>
      <c r="Z313">
        <v>2</v>
      </c>
      <c r="AA313" t="s">
        <v>5529</v>
      </c>
      <c r="AB313">
        <v>2</v>
      </c>
      <c r="AC313">
        <v>20</v>
      </c>
      <c r="AD313">
        <v>3</v>
      </c>
      <c r="AF313" t="s">
        <v>5534</v>
      </c>
      <c r="AI313">
        <v>0</v>
      </c>
      <c r="AJ313">
        <v>0</v>
      </c>
      <c r="AK313" t="s">
        <v>5568</v>
      </c>
      <c r="AL313" t="s">
        <v>5568</v>
      </c>
      <c r="AM313" t="s">
        <v>6856</v>
      </c>
    </row>
    <row r="314" spans="1:39">
      <c r="A314" t="s">
        <v>7133</v>
      </c>
      <c r="B314" t="s">
        <v>7264</v>
      </c>
      <c r="C314" t="s">
        <v>4967</v>
      </c>
      <c r="D314">
        <v>72.64</v>
      </c>
      <c r="E314" t="s">
        <v>7266</v>
      </c>
      <c r="K314" t="s">
        <v>5283</v>
      </c>
      <c r="L314" t="s">
        <v>5284</v>
      </c>
      <c r="M314" t="s">
        <v>7303</v>
      </c>
      <c r="N314">
        <v>9</v>
      </c>
      <c r="O314" t="s">
        <v>7364</v>
      </c>
      <c r="P314" t="s">
        <v>7684</v>
      </c>
      <c r="Q314">
        <v>4</v>
      </c>
      <c r="R314">
        <v>0</v>
      </c>
      <c r="S314">
        <v>6.65</v>
      </c>
      <c r="T314">
        <v>6.65</v>
      </c>
      <c r="U314">
        <v>617.95</v>
      </c>
      <c r="V314">
        <v>36.92</v>
      </c>
      <c r="W314">
        <v>6.67</v>
      </c>
      <c r="Y314">
        <v>0</v>
      </c>
      <c r="Z314">
        <v>2</v>
      </c>
      <c r="AA314" t="s">
        <v>5529</v>
      </c>
      <c r="AB314">
        <v>2</v>
      </c>
      <c r="AC314">
        <v>6</v>
      </c>
      <c r="AD314">
        <v>2.846</v>
      </c>
      <c r="AI314">
        <v>0</v>
      </c>
      <c r="AJ314">
        <v>0</v>
      </c>
      <c r="AK314" t="s">
        <v>7858</v>
      </c>
      <c r="AL314" t="s">
        <v>7858</v>
      </c>
      <c r="AM314" t="s">
        <v>6856</v>
      </c>
    </row>
    <row r="315" spans="1:39">
      <c r="A315" t="s">
        <v>7134</v>
      </c>
      <c r="B315" t="s">
        <v>7264</v>
      </c>
      <c r="C315" t="s">
        <v>4967</v>
      </c>
      <c r="D315">
        <v>72.56999999999999</v>
      </c>
      <c r="E315" t="s">
        <v>7266</v>
      </c>
      <c r="K315" t="s">
        <v>5283</v>
      </c>
      <c r="L315" t="s">
        <v>5284</v>
      </c>
      <c r="M315" t="s">
        <v>7305</v>
      </c>
      <c r="N315">
        <v>9</v>
      </c>
      <c r="O315" t="s">
        <v>7366</v>
      </c>
      <c r="P315" t="s">
        <v>7685</v>
      </c>
      <c r="Q315">
        <v>8</v>
      </c>
      <c r="R315">
        <v>1</v>
      </c>
      <c r="S315">
        <v>4.7</v>
      </c>
      <c r="T315">
        <v>4.71</v>
      </c>
      <c r="U315">
        <v>448.46</v>
      </c>
      <c r="V315">
        <v>116.48</v>
      </c>
      <c r="W315">
        <v>5.17</v>
      </c>
      <c r="X315">
        <v>7.92</v>
      </c>
      <c r="Y315">
        <v>0</v>
      </c>
      <c r="Z315">
        <v>4</v>
      </c>
      <c r="AA315" t="s">
        <v>5529</v>
      </c>
      <c r="AB315">
        <v>1</v>
      </c>
      <c r="AC315">
        <v>7</v>
      </c>
      <c r="AD315">
        <v>2.463809523809524</v>
      </c>
      <c r="AF315" t="s">
        <v>6792</v>
      </c>
      <c r="AI315">
        <v>0</v>
      </c>
      <c r="AJ315">
        <v>0</v>
      </c>
      <c r="AK315" t="s">
        <v>7859</v>
      </c>
      <c r="AL315" t="s">
        <v>7859</v>
      </c>
      <c r="AM315" t="s">
        <v>6856</v>
      </c>
    </row>
    <row r="316" spans="1:39">
      <c r="A316" t="s">
        <v>6931</v>
      </c>
      <c r="B316" t="s">
        <v>7264</v>
      </c>
      <c r="C316" t="s">
        <v>4967</v>
      </c>
      <c r="D316">
        <v>72.13</v>
      </c>
      <c r="E316" t="s">
        <v>7266</v>
      </c>
      <c r="K316" t="s">
        <v>5283</v>
      </c>
      <c r="L316" t="s">
        <v>5284</v>
      </c>
      <c r="M316" t="s">
        <v>7317</v>
      </c>
      <c r="N316">
        <v>9</v>
      </c>
      <c r="O316" t="s">
        <v>7378</v>
      </c>
      <c r="P316" t="s">
        <v>7482</v>
      </c>
      <c r="Q316">
        <v>5</v>
      </c>
      <c r="R316">
        <v>4</v>
      </c>
      <c r="S316">
        <v>-1.16</v>
      </c>
      <c r="T316">
        <v>3.02</v>
      </c>
      <c r="U316">
        <v>640.7</v>
      </c>
      <c r="V316">
        <v>97.98999999999999</v>
      </c>
      <c r="W316">
        <v>5.55</v>
      </c>
      <c r="X316">
        <v>3.62</v>
      </c>
      <c r="Y316">
        <v>0</v>
      </c>
      <c r="Z316">
        <v>2</v>
      </c>
      <c r="AA316" t="s">
        <v>5529</v>
      </c>
      <c r="AB316">
        <v>2</v>
      </c>
      <c r="AC316">
        <v>2</v>
      </c>
      <c r="AD316">
        <v>3.723666666666667</v>
      </c>
      <c r="AF316" t="s">
        <v>5534</v>
      </c>
      <c r="AI316">
        <v>0</v>
      </c>
      <c r="AJ316">
        <v>0</v>
      </c>
      <c r="AK316" t="s">
        <v>6839</v>
      </c>
      <c r="AL316" t="s">
        <v>6839</v>
      </c>
      <c r="AM316" t="s">
        <v>6856</v>
      </c>
    </row>
    <row r="317" spans="1:39">
      <c r="A317" t="s">
        <v>7135</v>
      </c>
      <c r="B317" t="s">
        <v>7264</v>
      </c>
      <c r="C317" t="s">
        <v>4967</v>
      </c>
      <c r="D317">
        <v>72.09999999999999</v>
      </c>
      <c r="E317" t="s">
        <v>7266</v>
      </c>
      <c r="G317" t="s">
        <v>7267</v>
      </c>
      <c r="H317" t="s">
        <v>4969</v>
      </c>
      <c r="K317" t="s">
        <v>5283</v>
      </c>
      <c r="M317" t="s">
        <v>7307</v>
      </c>
      <c r="N317">
        <v>8</v>
      </c>
      <c r="O317" t="s">
        <v>7368</v>
      </c>
      <c r="P317" t="s">
        <v>7686</v>
      </c>
      <c r="Q317">
        <v>6</v>
      </c>
      <c r="R317">
        <v>0</v>
      </c>
      <c r="S317">
        <v>0.5600000000000001</v>
      </c>
      <c r="T317">
        <v>1.79</v>
      </c>
      <c r="U317">
        <v>371.43</v>
      </c>
      <c r="V317">
        <v>68.98</v>
      </c>
      <c r="W317">
        <v>2.8</v>
      </c>
      <c r="Y317">
        <v>8.609999999999999</v>
      </c>
      <c r="Z317">
        <v>2</v>
      </c>
      <c r="AA317" t="s">
        <v>5529</v>
      </c>
      <c r="AB317">
        <v>0</v>
      </c>
      <c r="AC317">
        <v>5</v>
      </c>
      <c r="AD317">
        <v>5.613357142857144</v>
      </c>
      <c r="AF317" t="s">
        <v>7841</v>
      </c>
      <c r="AI317">
        <v>0</v>
      </c>
      <c r="AJ317">
        <v>0</v>
      </c>
      <c r="AK317" t="s">
        <v>7861</v>
      </c>
      <c r="AL317" t="s">
        <v>7861</v>
      </c>
      <c r="AM317" t="s">
        <v>6856</v>
      </c>
    </row>
    <row r="318" spans="1:39">
      <c r="A318" t="s">
        <v>7136</v>
      </c>
      <c r="B318" t="s">
        <v>7264</v>
      </c>
      <c r="C318" t="s">
        <v>4967</v>
      </c>
      <c r="D318">
        <v>72.09999999999999</v>
      </c>
      <c r="E318" t="s">
        <v>7266</v>
      </c>
      <c r="G318" t="s">
        <v>7267</v>
      </c>
      <c r="H318" t="s">
        <v>4969</v>
      </c>
      <c r="K318" t="s">
        <v>5283</v>
      </c>
      <c r="M318" t="s">
        <v>7287</v>
      </c>
      <c r="N318">
        <v>8</v>
      </c>
      <c r="O318" t="s">
        <v>7348</v>
      </c>
      <c r="P318" t="s">
        <v>7687</v>
      </c>
      <c r="Q318">
        <v>5</v>
      </c>
      <c r="R318">
        <v>2</v>
      </c>
      <c r="S318">
        <v>4.49</v>
      </c>
      <c r="T318">
        <v>7.38</v>
      </c>
      <c r="U318">
        <v>513.62</v>
      </c>
      <c r="V318">
        <v>92.7</v>
      </c>
      <c r="W318">
        <v>6.75</v>
      </c>
      <c r="X318">
        <v>4.41</v>
      </c>
      <c r="Y318">
        <v>0</v>
      </c>
      <c r="Z318">
        <v>4</v>
      </c>
      <c r="AA318" t="s">
        <v>5529</v>
      </c>
      <c r="AB318">
        <v>2</v>
      </c>
      <c r="AC318">
        <v>7</v>
      </c>
      <c r="AD318">
        <v>2.41</v>
      </c>
      <c r="AF318" t="s">
        <v>5534</v>
      </c>
      <c r="AI318">
        <v>0</v>
      </c>
      <c r="AJ318">
        <v>0</v>
      </c>
      <c r="AK318" t="s">
        <v>5542</v>
      </c>
      <c r="AL318" t="s">
        <v>5542</v>
      </c>
      <c r="AM318" t="s">
        <v>6856</v>
      </c>
    </row>
    <row r="319" spans="1:39">
      <c r="A319" t="s">
        <v>7137</v>
      </c>
      <c r="B319" t="s">
        <v>7264</v>
      </c>
      <c r="C319" t="s">
        <v>4967</v>
      </c>
      <c r="D319">
        <v>72</v>
      </c>
      <c r="E319" t="s">
        <v>7266</v>
      </c>
      <c r="G319" t="s">
        <v>7267</v>
      </c>
      <c r="H319" t="s">
        <v>4969</v>
      </c>
      <c r="K319" t="s">
        <v>5283</v>
      </c>
      <c r="M319" t="s">
        <v>7307</v>
      </c>
      <c r="N319">
        <v>8</v>
      </c>
      <c r="O319" t="s">
        <v>7392</v>
      </c>
      <c r="P319" t="s">
        <v>7688</v>
      </c>
      <c r="Q319">
        <v>6</v>
      </c>
      <c r="R319">
        <v>2</v>
      </c>
      <c r="S319">
        <v>3.48</v>
      </c>
      <c r="T319">
        <v>3.97</v>
      </c>
      <c r="U319">
        <v>350.33</v>
      </c>
      <c r="V319">
        <v>100.88</v>
      </c>
      <c r="W319">
        <v>4.66</v>
      </c>
      <c r="X319">
        <v>7.49</v>
      </c>
      <c r="Y319">
        <v>0</v>
      </c>
      <c r="Z319">
        <v>4</v>
      </c>
      <c r="AA319" t="s">
        <v>5529</v>
      </c>
      <c r="AB319">
        <v>0</v>
      </c>
      <c r="AC319">
        <v>3</v>
      </c>
      <c r="AD319">
        <v>3.912333333333334</v>
      </c>
      <c r="AF319" t="s">
        <v>6792</v>
      </c>
      <c r="AI319">
        <v>0</v>
      </c>
      <c r="AJ319">
        <v>0</v>
      </c>
      <c r="AK319" t="s">
        <v>7877</v>
      </c>
      <c r="AL319" t="s">
        <v>7877</v>
      </c>
      <c r="AM319" t="s">
        <v>6856</v>
      </c>
    </row>
    <row r="320" spans="1:39">
      <c r="A320" t="s">
        <v>7138</v>
      </c>
      <c r="B320" t="s">
        <v>7264</v>
      </c>
      <c r="C320" t="s">
        <v>4967</v>
      </c>
      <c r="D320">
        <v>72</v>
      </c>
      <c r="E320" t="s">
        <v>7266</v>
      </c>
      <c r="G320" t="s">
        <v>7267</v>
      </c>
      <c r="H320" t="s">
        <v>4969</v>
      </c>
      <c r="K320" t="s">
        <v>5283</v>
      </c>
      <c r="M320" t="s">
        <v>7302</v>
      </c>
      <c r="N320">
        <v>8</v>
      </c>
      <c r="O320" t="s">
        <v>7363</v>
      </c>
      <c r="P320" t="s">
        <v>7689</v>
      </c>
      <c r="Q320">
        <v>7</v>
      </c>
      <c r="R320">
        <v>5</v>
      </c>
      <c r="S320">
        <v>-0.7</v>
      </c>
      <c r="T320">
        <v>4.05</v>
      </c>
      <c r="U320">
        <v>551.64</v>
      </c>
      <c r="V320">
        <v>180.36</v>
      </c>
      <c r="W320">
        <v>2.49</v>
      </c>
      <c r="X320">
        <v>1.66</v>
      </c>
      <c r="Y320">
        <v>0</v>
      </c>
      <c r="Z320">
        <v>1</v>
      </c>
      <c r="AA320" t="s">
        <v>5529</v>
      </c>
      <c r="AB320">
        <v>1</v>
      </c>
      <c r="AC320">
        <v>15</v>
      </c>
      <c r="AD320">
        <v>2.475</v>
      </c>
      <c r="AF320" t="s">
        <v>5534</v>
      </c>
      <c r="AI320">
        <v>0</v>
      </c>
      <c r="AJ320">
        <v>0</v>
      </c>
      <c r="AK320" t="s">
        <v>5568</v>
      </c>
      <c r="AL320" t="s">
        <v>5568</v>
      </c>
      <c r="AM320" t="s">
        <v>6856</v>
      </c>
    </row>
    <row r="321" spans="1:39">
      <c r="A321" t="s">
        <v>7139</v>
      </c>
      <c r="B321" t="s">
        <v>7264</v>
      </c>
      <c r="C321" t="s">
        <v>4967</v>
      </c>
      <c r="D321">
        <v>71.8</v>
      </c>
      <c r="E321" t="s">
        <v>7266</v>
      </c>
      <c r="G321" t="s">
        <v>7267</v>
      </c>
      <c r="H321" t="s">
        <v>4969</v>
      </c>
      <c r="K321" t="s">
        <v>5283</v>
      </c>
      <c r="M321" t="s">
        <v>7313</v>
      </c>
      <c r="N321">
        <v>8</v>
      </c>
      <c r="O321" t="s">
        <v>7374</v>
      </c>
      <c r="P321" t="s">
        <v>7690</v>
      </c>
      <c r="Q321">
        <v>3</v>
      </c>
      <c r="R321">
        <v>1</v>
      </c>
      <c r="S321">
        <v>5.22</v>
      </c>
      <c r="T321">
        <v>5.22</v>
      </c>
      <c r="U321">
        <v>359.47</v>
      </c>
      <c r="V321">
        <v>38.33</v>
      </c>
      <c r="W321">
        <v>5.07</v>
      </c>
      <c r="Y321">
        <v>1.74</v>
      </c>
      <c r="Z321">
        <v>2</v>
      </c>
      <c r="AA321" t="s">
        <v>5529</v>
      </c>
      <c r="AB321">
        <v>1</v>
      </c>
      <c r="AC321">
        <v>3</v>
      </c>
      <c r="AD321">
        <v>3.749833333333334</v>
      </c>
      <c r="AF321" t="s">
        <v>6792</v>
      </c>
      <c r="AI321">
        <v>0</v>
      </c>
      <c r="AJ321">
        <v>0</v>
      </c>
      <c r="AK321" t="s">
        <v>7864</v>
      </c>
      <c r="AL321" t="s">
        <v>7864</v>
      </c>
      <c r="AM321" t="s">
        <v>6856</v>
      </c>
    </row>
    <row r="322" spans="1:39">
      <c r="A322" t="s">
        <v>7140</v>
      </c>
      <c r="B322" t="s">
        <v>7264</v>
      </c>
      <c r="C322" t="s">
        <v>4967</v>
      </c>
      <c r="D322">
        <v>71.14</v>
      </c>
      <c r="E322" t="s">
        <v>7266</v>
      </c>
      <c r="K322" t="s">
        <v>5283</v>
      </c>
      <c r="L322" t="s">
        <v>5284</v>
      </c>
      <c r="M322" t="s">
        <v>7295</v>
      </c>
      <c r="N322">
        <v>9</v>
      </c>
      <c r="O322" t="s">
        <v>7356</v>
      </c>
      <c r="P322" t="s">
        <v>7691</v>
      </c>
      <c r="Q322">
        <v>6</v>
      </c>
      <c r="R322">
        <v>2</v>
      </c>
      <c r="S322">
        <v>5.68</v>
      </c>
      <c r="T322">
        <v>5.68</v>
      </c>
      <c r="U322">
        <v>606.76</v>
      </c>
      <c r="V322">
        <v>117.28</v>
      </c>
      <c r="W322">
        <v>6.52</v>
      </c>
      <c r="Y322">
        <v>0.82</v>
      </c>
      <c r="Z322">
        <v>2</v>
      </c>
      <c r="AA322" t="s">
        <v>5529</v>
      </c>
      <c r="AB322">
        <v>2</v>
      </c>
      <c r="AC322">
        <v>5</v>
      </c>
      <c r="AD322">
        <v>1.590666666666667</v>
      </c>
      <c r="AF322" t="s">
        <v>6792</v>
      </c>
      <c r="AI322">
        <v>0</v>
      </c>
      <c r="AJ322">
        <v>0</v>
      </c>
      <c r="AK322" t="s">
        <v>7853</v>
      </c>
      <c r="AL322" t="s">
        <v>7853</v>
      </c>
      <c r="AM322" t="s">
        <v>6856</v>
      </c>
    </row>
    <row r="323" spans="1:39">
      <c r="A323" t="s">
        <v>7141</v>
      </c>
      <c r="B323" t="s">
        <v>7264</v>
      </c>
      <c r="C323" t="s">
        <v>4967</v>
      </c>
      <c r="D323">
        <v>71.13</v>
      </c>
      <c r="E323" t="s">
        <v>7266</v>
      </c>
      <c r="K323" t="s">
        <v>5283</v>
      </c>
      <c r="M323" t="s">
        <v>7297</v>
      </c>
      <c r="N323">
        <v>8</v>
      </c>
      <c r="O323" t="s">
        <v>7358</v>
      </c>
      <c r="P323" t="s">
        <v>7692</v>
      </c>
      <c r="Q323">
        <v>4</v>
      </c>
      <c r="R323">
        <v>1</v>
      </c>
      <c r="S323">
        <v>6.13</v>
      </c>
      <c r="T323">
        <v>8.869999999999999</v>
      </c>
      <c r="U323">
        <v>554.8099999999999</v>
      </c>
      <c r="V323">
        <v>80.67</v>
      </c>
      <c r="W323">
        <v>8.16</v>
      </c>
      <c r="X323">
        <v>4.62</v>
      </c>
      <c r="Y323">
        <v>0</v>
      </c>
      <c r="Z323">
        <v>0</v>
      </c>
      <c r="AA323" t="s">
        <v>5529</v>
      </c>
      <c r="AB323">
        <v>2</v>
      </c>
      <c r="AC323">
        <v>6</v>
      </c>
      <c r="AD323">
        <v>2.833333333333333</v>
      </c>
      <c r="AF323" t="s">
        <v>5534</v>
      </c>
      <c r="AI323">
        <v>0</v>
      </c>
      <c r="AJ323">
        <v>0</v>
      </c>
      <c r="AK323" t="s">
        <v>7854</v>
      </c>
      <c r="AL323" t="s">
        <v>7854</v>
      </c>
      <c r="AM323" t="s">
        <v>6856</v>
      </c>
    </row>
    <row r="324" spans="1:39">
      <c r="A324" t="s">
        <v>7142</v>
      </c>
      <c r="B324" t="s">
        <v>7264</v>
      </c>
      <c r="C324" t="s">
        <v>4967</v>
      </c>
      <c r="D324">
        <v>71.09999999999999</v>
      </c>
      <c r="E324" t="s">
        <v>7266</v>
      </c>
      <c r="G324" t="s">
        <v>7267</v>
      </c>
      <c r="H324" t="s">
        <v>4969</v>
      </c>
      <c r="K324" t="s">
        <v>5283</v>
      </c>
      <c r="L324" t="s">
        <v>5284</v>
      </c>
      <c r="M324" t="s">
        <v>7315</v>
      </c>
      <c r="N324">
        <v>9</v>
      </c>
      <c r="O324" t="s">
        <v>7376</v>
      </c>
      <c r="P324" t="s">
        <v>7693</v>
      </c>
      <c r="Q324">
        <v>2</v>
      </c>
      <c r="R324">
        <v>2</v>
      </c>
      <c r="S324">
        <v>2.46</v>
      </c>
      <c r="T324">
        <v>5.14</v>
      </c>
      <c r="U324">
        <v>322.49</v>
      </c>
      <c r="V324">
        <v>57.53</v>
      </c>
      <c r="W324">
        <v>4.65</v>
      </c>
      <c r="X324">
        <v>4.68</v>
      </c>
      <c r="Y324">
        <v>0</v>
      </c>
      <c r="Z324">
        <v>0</v>
      </c>
      <c r="AA324" t="s">
        <v>5529</v>
      </c>
      <c r="AB324">
        <v>0</v>
      </c>
      <c r="AC324">
        <v>6</v>
      </c>
      <c r="AD324">
        <v>4.27</v>
      </c>
      <c r="AE324" t="s">
        <v>7832</v>
      </c>
      <c r="AF324" t="s">
        <v>5534</v>
      </c>
      <c r="AI324">
        <v>0</v>
      </c>
      <c r="AJ324">
        <v>0</v>
      </c>
      <c r="AK324" t="s">
        <v>7866</v>
      </c>
      <c r="AL324" t="s">
        <v>7866</v>
      </c>
      <c r="AM324" t="s">
        <v>6856</v>
      </c>
    </row>
    <row r="325" spans="1:39">
      <c r="A325" t="s">
        <v>7143</v>
      </c>
      <c r="B325" t="s">
        <v>7264</v>
      </c>
      <c r="C325" t="s">
        <v>4967</v>
      </c>
      <c r="D325">
        <v>71.09999999999999</v>
      </c>
      <c r="E325" t="s">
        <v>7266</v>
      </c>
      <c r="K325" t="s">
        <v>5283</v>
      </c>
      <c r="L325" t="s">
        <v>5284</v>
      </c>
      <c r="M325" t="s">
        <v>7314</v>
      </c>
      <c r="N325">
        <v>9</v>
      </c>
      <c r="O325" t="s">
        <v>7375</v>
      </c>
      <c r="P325" t="s">
        <v>7694</v>
      </c>
      <c r="Q325">
        <v>3</v>
      </c>
      <c r="R325">
        <v>1</v>
      </c>
      <c r="S325">
        <v>1.15</v>
      </c>
      <c r="T325">
        <v>2.13</v>
      </c>
      <c r="U325">
        <v>337.35</v>
      </c>
      <c r="V325">
        <v>59.3</v>
      </c>
      <c r="W325">
        <v>3.76</v>
      </c>
      <c r="X325">
        <v>6.47</v>
      </c>
      <c r="Y325">
        <v>0</v>
      </c>
      <c r="Z325">
        <v>3</v>
      </c>
      <c r="AA325" t="s">
        <v>5529</v>
      </c>
      <c r="AB325">
        <v>0</v>
      </c>
      <c r="AC325">
        <v>4</v>
      </c>
      <c r="AD325">
        <v>5.833333333333333</v>
      </c>
      <c r="AF325" t="s">
        <v>5534</v>
      </c>
      <c r="AI325">
        <v>0</v>
      </c>
      <c r="AJ325">
        <v>0</v>
      </c>
      <c r="AK325" t="s">
        <v>7865</v>
      </c>
      <c r="AL325" t="s">
        <v>7865</v>
      </c>
      <c r="AM325" t="s">
        <v>6856</v>
      </c>
    </row>
    <row r="326" spans="1:39">
      <c r="A326" t="s">
        <v>6974</v>
      </c>
      <c r="B326" t="s">
        <v>7265</v>
      </c>
      <c r="C326" t="s">
        <v>4967</v>
      </c>
      <c r="D326">
        <v>71</v>
      </c>
      <c r="E326" t="s">
        <v>7266</v>
      </c>
      <c r="G326" t="s">
        <v>7278</v>
      </c>
      <c r="H326" t="s">
        <v>4969</v>
      </c>
      <c r="K326" t="s">
        <v>5283</v>
      </c>
      <c r="M326" t="s">
        <v>7330</v>
      </c>
      <c r="N326">
        <v>8</v>
      </c>
      <c r="O326" t="s">
        <v>7396</v>
      </c>
      <c r="P326" t="s">
        <v>7525</v>
      </c>
      <c r="Q326">
        <v>3</v>
      </c>
      <c r="R326">
        <v>1</v>
      </c>
      <c r="S326">
        <v>-0.38</v>
      </c>
      <c r="T326">
        <v>-0.3</v>
      </c>
      <c r="U326">
        <v>76.05</v>
      </c>
      <c r="V326">
        <v>46.53</v>
      </c>
      <c r="W326">
        <v>0.02</v>
      </c>
      <c r="X326">
        <v>8.08</v>
      </c>
      <c r="Y326">
        <v>0</v>
      </c>
      <c r="Z326">
        <v>0</v>
      </c>
      <c r="AA326" t="s">
        <v>6780</v>
      </c>
      <c r="AB326">
        <v>0</v>
      </c>
      <c r="AC326">
        <v>0</v>
      </c>
      <c r="AD326">
        <v>5.833333333333333</v>
      </c>
      <c r="AE326" t="s">
        <v>7823</v>
      </c>
      <c r="AF326" t="s">
        <v>6792</v>
      </c>
      <c r="AI326">
        <v>0</v>
      </c>
      <c r="AJ326">
        <v>0</v>
      </c>
      <c r="AK326" t="s">
        <v>7863</v>
      </c>
      <c r="AL326" t="s">
        <v>7863</v>
      </c>
      <c r="AM326" t="s">
        <v>6856</v>
      </c>
    </row>
    <row r="327" spans="1:39">
      <c r="A327" t="s">
        <v>7144</v>
      </c>
      <c r="B327" t="s">
        <v>7264</v>
      </c>
      <c r="C327" t="s">
        <v>4967</v>
      </c>
      <c r="D327">
        <v>71</v>
      </c>
      <c r="E327" t="s">
        <v>7266</v>
      </c>
      <c r="K327" t="s">
        <v>5283</v>
      </c>
      <c r="L327" t="s">
        <v>5284</v>
      </c>
      <c r="M327" t="s">
        <v>7295</v>
      </c>
      <c r="N327">
        <v>9</v>
      </c>
      <c r="O327" t="s">
        <v>7356</v>
      </c>
      <c r="P327" t="s">
        <v>7695</v>
      </c>
      <c r="Q327">
        <v>3</v>
      </c>
      <c r="R327">
        <v>2</v>
      </c>
      <c r="S327">
        <v>5.16</v>
      </c>
      <c r="T327">
        <v>5.16</v>
      </c>
      <c r="U327">
        <v>429.43</v>
      </c>
      <c r="V327">
        <v>71.09</v>
      </c>
      <c r="W327">
        <v>5.53</v>
      </c>
      <c r="X327">
        <v>12.24</v>
      </c>
      <c r="Y327">
        <v>3.78</v>
      </c>
      <c r="Z327">
        <v>4</v>
      </c>
      <c r="AA327" t="s">
        <v>5529</v>
      </c>
      <c r="AB327">
        <v>1</v>
      </c>
      <c r="AC327">
        <v>5</v>
      </c>
      <c r="AD327">
        <v>3.004071428571429</v>
      </c>
      <c r="AF327" t="s">
        <v>6792</v>
      </c>
      <c r="AI327">
        <v>0</v>
      </c>
      <c r="AJ327">
        <v>0</v>
      </c>
      <c r="AK327" t="s">
        <v>7853</v>
      </c>
      <c r="AL327" t="s">
        <v>7853</v>
      </c>
      <c r="AM327" t="s">
        <v>6856</v>
      </c>
    </row>
    <row r="328" spans="1:39">
      <c r="A328" t="s">
        <v>7145</v>
      </c>
      <c r="B328" t="s">
        <v>7264</v>
      </c>
      <c r="C328" t="s">
        <v>4967</v>
      </c>
      <c r="D328">
        <v>71</v>
      </c>
      <c r="E328" t="s">
        <v>7266</v>
      </c>
      <c r="G328" t="s">
        <v>7268</v>
      </c>
      <c r="H328" t="s">
        <v>4969</v>
      </c>
      <c r="K328" t="s">
        <v>5283</v>
      </c>
      <c r="M328" t="s">
        <v>7310</v>
      </c>
      <c r="N328">
        <v>8</v>
      </c>
      <c r="O328" t="s">
        <v>7371</v>
      </c>
      <c r="P328" t="s">
        <v>7696</v>
      </c>
      <c r="Q328">
        <v>6</v>
      </c>
      <c r="R328">
        <v>4</v>
      </c>
      <c r="S328">
        <v>-3.44</v>
      </c>
      <c r="T328">
        <v>1.31</v>
      </c>
      <c r="U328">
        <v>567.64</v>
      </c>
      <c r="V328">
        <v>162.34</v>
      </c>
      <c r="W328">
        <v>2.42</v>
      </c>
      <c r="X328">
        <v>3.05</v>
      </c>
      <c r="Y328">
        <v>0</v>
      </c>
      <c r="Z328">
        <v>2</v>
      </c>
      <c r="AA328" t="s">
        <v>5529</v>
      </c>
      <c r="AB328">
        <v>1</v>
      </c>
      <c r="AC328">
        <v>16</v>
      </c>
      <c r="AD328">
        <v>3</v>
      </c>
      <c r="AF328" t="s">
        <v>5534</v>
      </c>
      <c r="AI328">
        <v>0</v>
      </c>
      <c r="AJ328">
        <v>0</v>
      </c>
      <c r="AK328" t="s">
        <v>5568</v>
      </c>
      <c r="AL328" t="s">
        <v>5568</v>
      </c>
      <c r="AM328" t="s">
        <v>6856</v>
      </c>
    </row>
    <row r="329" spans="1:39">
      <c r="A329" t="s">
        <v>7146</v>
      </c>
      <c r="B329" t="s">
        <v>7264</v>
      </c>
      <c r="C329" t="s">
        <v>4967</v>
      </c>
      <c r="D329">
        <v>71</v>
      </c>
      <c r="E329" t="s">
        <v>7266</v>
      </c>
      <c r="G329" t="s">
        <v>7269</v>
      </c>
      <c r="H329" t="s">
        <v>4969</v>
      </c>
      <c r="K329" t="s">
        <v>5283</v>
      </c>
      <c r="M329" t="s">
        <v>7319</v>
      </c>
      <c r="N329">
        <v>8</v>
      </c>
      <c r="O329" t="s">
        <v>7380</v>
      </c>
      <c r="P329" t="s">
        <v>7697</v>
      </c>
      <c r="Q329">
        <v>3</v>
      </c>
      <c r="R329">
        <v>2</v>
      </c>
      <c r="S329">
        <v>-0.79</v>
      </c>
      <c r="T329">
        <v>3.63</v>
      </c>
      <c r="U329">
        <v>402.33</v>
      </c>
      <c r="V329">
        <v>83.83</v>
      </c>
      <c r="W329">
        <v>3.67</v>
      </c>
      <c r="X329">
        <v>1.05</v>
      </c>
      <c r="Y329">
        <v>0</v>
      </c>
      <c r="Z329">
        <v>2</v>
      </c>
      <c r="AA329" t="s">
        <v>5529</v>
      </c>
      <c r="AB329">
        <v>0</v>
      </c>
      <c r="AC329">
        <v>6</v>
      </c>
      <c r="AD329">
        <v>4.882642857142857</v>
      </c>
      <c r="AF329" t="s">
        <v>5534</v>
      </c>
      <c r="AI329">
        <v>0</v>
      </c>
      <c r="AJ329">
        <v>0</v>
      </c>
      <c r="AK329" t="s">
        <v>7869</v>
      </c>
      <c r="AL329" t="s">
        <v>7869</v>
      </c>
      <c r="AM329" t="s">
        <v>6856</v>
      </c>
    </row>
    <row r="330" spans="1:39">
      <c r="A330" t="s">
        <v>7147</v>
      </c>
      <c r="B330" t="s">
        <v>7264</v>
      </c>
      <c r="C330" t="s">
        <v>4967</v>
      </c>
      <c r="D330">
        <v>71</v>
      </c>
      <c r="E330" t="s">
        <v>7266</v>
      </c>
      <c r="G330" t="s">
        <v>7267</v>
      </c>
      <c r="H330" t="s">
        <v>4969</v>
      </c>
      <c r="K330" t="s">
        <v>5283</v>
      </c>
      <c r="M330" t="s">
        <v>7302</v>
      </c>
      <c r="N330">
        <v>8</v>
      </c>
      <c r="O330" t="s">
        <v>7363</v>
      </c>
      <c r="P330" t="s">
        <v>7698</v>
      </c>
      <c r="Q330">
        <v>8</v>
      </c>
      <c r="R330">
        <v>5</v>
      </c>
      <c r="S330">
        <v>0.61</v>
      </c>
      <c r="T330">
        <v>5.36</v>
      </c>
      <c r="U330">
        <v>629.71</v>
      </c>
      <c r="V330">
        <v>189.59</v>
      </c>
      <c r="W330">
        <v>3.05</v>
      </c>
      <c r="X330">
        <v>1.66</v>
      </c>
      <c r="Y330">
        <v>0</v>
      </c>
      <c r="Z330">
        <v>2</v>
      </c>
      <c r="AA330" t="s">
        <v>5529</v>
      </c>
      <c r="AB330">
        <v>1</v>
      </c>
      <c r="AC330">
        <v>18</v>
      </c>
      <c r="AD330">
        <v>2</v>
      </c>
      <c r="AF330" t="s">
        <v>5534</v>
      </c>
      <c r="AI330">
        <v>0</v>
      </c>
      <c r="AJ330">
        <v>0</v>
      </c>
      <c r="AK330" t="s">
        <v>5568</v>
      </c>
      <c r="AL330" t="s">
        <v>5568</v>
      </c>
      <c r="AM330" t="s">
        <v>6856</v>
      </c>
    </row>
    <row r="331" spans="1:39">
      <c r="A331" t="s">
        <v>7148</v>
      </c>
      <c r="B331" t="s">
        <v>7264</v>
      </c>
      <c r="C331" t="s">
        <v>4967</v>
      </c>
      <c r="D331">
        <v>70.3</v>
      </c>
      <c r="E331" t="s">
        <v>7266</v>
      </c>
      <c r="K331" t="s">
        <v>5283</v>
      </c>
      <c r="M331" t="s">
        <v>7290</v>
      </c>
      <c r="N331">
        <v>8</v>
      </c>
      <c r="O331" t="s">
        <v>7351</v>
      </c>
      <c r="P331" t="s">
        <v>7699</v>
      </c>
      <c r="Q331">
        <v>10</v>
      </c>
      <c r="R331">
        <v>1</v>
      </c>
      <c r="S331">
        <v>-3.51</v>
      </c>
      <c r="T331">
        <v>0.21</v>
      </c>
      <c r="U331">
        <v>410.33</v>
      </c>
      <c r="V331">
        <v>159.57</v>
      </c>
      <c r="W331">
        <v>-0.73</v>
      </c>
      <c r="X331">
        <v>2.47</v>
      </c>
      <c r="Y331">
        <v>0</v>
      </c>
      <c r="Z331">
        <v>0</v>
      </c>
      <c r="AA331" t="s">
        <v>5529</v>
      </c>
      <c r="AB331">
        <v>0</v>
      </c>
      <c r="AC331">
        <v>5</v>
      </c>
      <c r="AD331">
        <v>4.473833333333333</v>
      </c>
      <c r="AF331" t="s">
        <v>5534</v>
      </c>
      <c r="AI331">
        <v>0</v>
      </c>
      <c r="AJ331">
        <v>0</v>
      </c>
      <c r="AK331" t="s">
        <v>6847</v>
      </c>
      <c r="AL331" t="s">
        <v>6847</v>
      </c>
      <c r="AM331" t="s">
        <v>6856</v>
      </c>
    </row>
    <row r="332" spans="1:39">
      <c r="A332" t="s">
        <v>7149</v>
      </c>
      <c r="B332" t="s">
        <v>7264</v>
      </c>
      <c r="C332" t="s">
        <v>4967</v>
      </c>
      <c r="D332">
        <v>70.3</v>
      </c>
      <c r="E332" t="s">
        <v>7266</v>
      </c>
      <c r="G332" t="s">
        <v>7267</v>
      </c>
      <c r="H332" t="s">
        <v>4969</v>
      </c>
      <c r="K332" t="s">
        <v>5283</v>
      </c>
      <c r="M332" t="s">
        <v>7313</v>
      </c>
      <c r="N332">
        <v>8</v>
      </c>
      <c r="O332" t="s">
        <v>7374</v>
      </c>
      <c r="P332" t="s">
        <v>7700</v>
      </c>
      <c r="Q332">
        <v>2</v>
      </c>
      <c r="R332">
        <v>1</v>
      </c>
      <c r="S332">
        <v>4.45</v>
      </c>
      <c r="T332">
        <v>4.45</v>
      </c>
      <c r="U332">
        <v>319.38</v>
      </c>
      <c r="V332">
        <v>29.1</v>
      </c>
      <c r="W332">
        <v>4.56</v>
      </c>
      <c r="Y332">
        <v>1.64</v>
      </c>
      <c r="Z332">
        <v>2</v>
      </c>
      <c r="AA332" t="s">
        <v>5529</v>
      </c>
      <c r="AB332">
        <v>0</v>
      </c>
      <c r="AC332">
        <v>2</v>
      </c>
      <c r="AD332">
        <v>3.563333333333333</v>
      </c>
      <c r="AF332" t="s">
        <v>6792</v>
      </c>
      <c r="AI332">
        <v>0</v>
      </c>
      <c r="AJ332">
        <v>0</v>
      </c>
      <c r="AK332" t="s">
        <v>7864</v>
      </c>
      <c r="AL332" t="s">
        <v>7864</v>
      </c>
      <c r="AM332" t="s">
        <v>6856</v>
      </c>
    </row>
    <row r="333" spans="1:39">
      <c r="A333" t="s">
        <v>7150</v>
      </c>
      <c r="B333" t="s">
        <v>7264</v>
      </c>
      <c r="C333" t="s">
        <v>4967</v>
      </c>
      <c r="D333">
        <v>70.3</v>
      </c>
      <c r="E333" t="s">
        <v>7266</v>
      </c>
      <c r="G333" t="s">
        <v>7267</v>
      </c>
      <c r="H333" t="s">
        <v>4969</v>
      </c>
      <c r="K333" t="s">
        <v>5283</v>
      </c>
      <c r="M333" t="s">
        <v>7307</v>
      </c>
      <c r="N333">
        <v>8</v>
      </c>
      <c r="O333" t="s">
        <v>7368</v>
      </c>
      <c r="P333" t="s">
        <v>7701</v>
      </c>
      <c r="Q333">
        <v>7</v>
      </c>
      <c r="R333">
        <v>0</v>
      </c>
      <c r="S333">
        <v>0.38</v>
      </c>
      <c r="T333">
        <v>0.91</v>
      </c>
      <c r="U333">
        <v>400.48</v>
      </c>
      <c r="V333">
        <v>72.22</v>
      </c>
      <c r="W333">
        <v>1.95</v>
      </c>
      <c r="Y333">
        <v>7.55</v>
      </c>
      <c r="Z333">
        <v>2</v>
      </c>
      <c r="AA333" t="s">
        <v>5529</v>
      </c>
      <c r="AB333">
        <v>0</v>
      </c>
      <c r="AC333">
        <v>5</v>
      </c>
      <c r="AD333">
        <v>5.710857142857143</v>
      </c>
      <c r="AF333" t="s">
        <v>6792</v>
      </c>
      <c r="AI333">
        <v>0</v>
      </c>
      <c r="AJ333">
        <v>0</v>
      </c>
      <c r="AK333" t="s">
        <v>7861</v>
      </c>
      <c r="AL333" t="s">
        <v>7861</v>
      </c>
      <c r="AM333" t="s">
        <v>6856</v>
      </c>
    </row>
    <row r="334" spans="1:39">
      <c r="A334" t="s">
        <v>7151</v>
      </c>
      <c r="B334" t="s">
        <v>7264</v>
      </c>
      <c r="C334" t="s">
        <v>4967</v>
      </c>
      <c r="D334">
        <v>70.2</v>
      </c>
      <c r="E334" t="s">
        <v>7266</v>
      </c>
      <c r="G334" t="s">
        <v>7277</v>
      </c>
      <c r="H334" t="s">
        <v>4969</v>
      </c>
      <c r="K334" t="s">
        <v>5283</v>
      </c>
      <c r="L334" t="s">
        <v>5284</v>
      </c>
      <c r="M334" t="s">
        <v>7327</v>
      </c>
      <c r="N334">
        <v>9</v>
      </c>
      <c r="O334" t="s">
        <v>7393</v>
      </c>
      <c r="P334" t="s">
        <v>7702</v>
      </c>
      <c r="Q334">
        <v>6</v>
      </c>
      <c r="R334">
        <v>3</v>
      </c>
      <c r="S334">
        <v>1.48</v>
      </c>
      <c r="T334">
        <v>2.94</v>
      </c>
      <c r="U334">
        <v>260.2</v>
      </c>
      <c r="V334">
        <v>104.04</v>
      </c>
      <c r="W334">
        <v>2.17</v>
      </c>
      <c r="X334">
        <v>6.28</v>
      </c>
      <c r="Y334">
        <v>0</v>
      </c>
      <c r="Z334">
        <v>3</v>
      </c>
      <c r="AA334" t="s">
        <v>5529</v>
      </c>
      <c r="AB334">
        <v>0</v>
      </c>
      <c r="AC334">
        <v>1</v>
      </c>
      <c r="AD334">
        <v>4.698666666666667</v>
      </c>
      <c r="AF334" t="s">
        <v>5534</v>
      </c>
      <c r="AI334">
        <v>0</v>
      </c>
      <c r="AJ334">
        <v>0</v>
      </c>
      <c r="AK334" t="s">
        <v>7878</v>
      </c>
      <c r="AL334" t="s">
        <v>7878</v>
      </c>
      <c r="AM334" t="s">
        <v>6856</v>
      </c>
    </row>
    <row r="335" spans="1:39">
      <c r="A335" t="s">
        <v>7152</v>
      </c>
      <c r="B335" t="s">
        <v>7264</v>
      </c>
      <c r="C335" t="s">
        <v>4967</v>
      </c>
      <c r="D335">
        <v>70</v>
      </c>
      <c r="E335" t="s">
        <v>7266</v>
      </c>
      <c r="G335" t="s">
        <v>7268</v>
      </c>
      <c r="H335" t="s">
        <v>4969</v>
      </c>
      <c r="K335" t="s">
        <v>5283</v>
      </c>
      <c r="M335" t="s">
        <v>7310</v>
      </c>
      <c r="N335">
        <v>8</v>
      </c>
      <c r="O335" t="s">
        <v>7371</v>
      </c>
      <c r="P335" t="s">
        <v>7703</v>
      </c>
      <c r="Q335">
        <v>6</v>
      </c>
      <c r="R335">
        <v>5</v>
      </c>
      <c r="S335">
        <v>-0.35</v>
      </c>
      <c r="T335">
        <v>4.4</v>
      </c>
      <c r="U335">
        <v>645.75</v>
      </c>
      <c r="V335">
        <v>171.13</v>
      </c>
      <c r="W335">
        <v>3.93</v>
      </c>
      <c r="X335">
        <v>3.05</v>
      </c>
      <c r="Y335">
        <v>0</v>
      </c>
      <c r="Z335">
        <v>3</v>
      </c>
      <c r="AA335" t="s">
        <v>5529</v>
      </c>
      <c r="AB335">
        <v>1</v>
      </c>
      <c r="AC335">
        <v>20</v>
      </c>
      <c r="AD335">
        <v>2.3</v>
      </c>
      <c r="AF335" t="s">
        <v>5534</v>
      </c>
      <c r="AI335">
        <v>0</v>
      </c>
      <c r="AJ335">
        <v>0</v>
      </c>
      <c r="AK335" t="s">
        <v>5568</v>
      </c>
      <c r="AL335" t="s">
        <v>5568</v>
      </c>
      <c r="AM335" t="s">
        <v>6856</v>
      </c>
    </row>
    <row r="336" spans="1:39">
      <c r="A336" t="s">
        <v>7153</v>
      </c>
      <c r="B336" t="s">
        <v>7264</v>
      </c>
      <c r="C336" t="s">
        <v>4967</v>
      </c>
      <c r="D336">
        <v>70</v>
      </c>
      <c r="E336" t="s">
        <v>7266</v>
      </c>
      <c r="G336" t="s">
        <v>7269</v>
      </c>
      <c r="H336" t="s">
        <v>4969</v>
      </c>
      <c r="K336" t="s">
        <v>5283</v>
      </c>
      <c r="L336" t="s">
        <v>5284</v>
      </c>
      <c r="M336" t="s">
        <v>7331</v>
      </c>
      <c r="N336">
        <v>9</v>
      </c>
      <c r="O336" t="s">
        <v>7397</v>
      </c>
      <c r="P336" t="s">
        <v>7704</v>
      </c>
      <c r="Q336">
        <v>5</v>
      </c>
      <c r="R336">
        <v>0</v>
      </c>
      <c r="S336">
        <v>2.61</v>
      </c>
      <c r="T336">
        <v>2.61</v>
      </c>
      <c r="U336">
        <v>226.35</v>
      </c>
      <c r="V336">
        <v>25.78</v>
      </c>
      <c r="W336">
        <v>3.3</v>
      </c>
      <c r="Y336">
        <v>0.18</v>
      </c>
      <c r="Z336">
        <v>2</v>
      </c>
      <c r="AA336" t="s">
        <v>5529</v>
      </c>
      <c r="AB336">
        <v>0</v>
      </c>
      <c r="AC336">
        <v>1</v>
      </c>
      <c r="AD336">
        <v>4.984</v>
      </c>
      <c r="AE336" t="s">
        <v>7833</v>
      </c>
      <c r="AF336" t="s">
        <v>6792</v>
      </c>
      <c r="AI336">
        <v>3</v>
      </c>
      <c r="AJ336">
        <v>0</v>
      </c>
      <c r="AK336" t="s">
        <v>7880</v>
      </c>
      <c r="AL336" t="s">
        <v>7880</v>
      </c>
      <c r="AM336" t="s">
        <v>6856</v>
      </c>
    </row>
    <row r="337" spans="1:39">
      <c r="A337" t="s">
        <v>7154</v>
      </c>
      <c r="B337" t="s">
        <v>7264</v>
      </c>
      <c r="C337" t="s">
        <v>4967</v>
      </c>
      <c r="D337">
        <v>70</v>
      </c>
      <c r="E337" t="s">
        <v>7266</v>
      </c>
      <c r="G337" t="s">
        <v>7267</v>
      </c>
      <c r="H337" t="s">
        <v>4969</v>
      </c>
      <c r="K337" t="s">
        <v>5283</v>
      </c>
      <c r="M337" t="s">
        <v>7286</v>
      </c>
      <c r="N337">
        <v>8</v>
      </c>
      <c r="O337" t="s">
        <v>7347</v>
      </c>
      <c r="P337" t="s">
        <v>7705</v>
      </c>
      <c r="Q337">
        <v>10</v>
      </c>
      <c r="R337">
        <v>3</v>
      </c>
      <c r="S337">
        <v>-4.58</v>
      </c>
      <c r="T337">
        <v>0.16</v>
      </c>
      <c r="U337">
        <v>610.6900000000001</v>
      </c>
      <c r="V337">
        <v>169.7</v>
      </c>
      <c r="W337">
        <v>2.69</v>
      </c>
      <c r="X337">
        <v>3.29</v>
      </c>
      <c r="Y337">
        <v>0</v>
      </c>
      <c r="Z337">
        <v>3</v>
      </c>
      <c r="AA337" t="s">
        <v>5529</v>
      </c>
      <c r="AB337">
        <v>1</v>
      </c>
      <c r="AC337">
        <v>11</v>
      </c>
      <c r="AD337">
        <v>3.166666666666667</v>
      </c>
      <c r="AF337" t="s">
        <v>5534</v>
      </c>
      <c r="AI337">
        <v>0</v>
      </c>
      <c r="AJ337">
        <v>0</v>
      </c>
      <c r="AK337" t="s">
        <v>7847</v>
      </c>
      <c r="AL337" t="s">
        <v>7847</v>
      </c>
      <c r="AM337" t="s">
        <v>6856</v>
      </c>
    </row>
    <row r="338" spans="1:39">
      <c r="A338" t="s">
        <v>7155</v>
      </c>
      <c r="B338" t="s">
        <v>7264</v>
      </c>
      <c r="C338" t="s">
        <v>4967</v>
      </c>
      <c r="D338">
        <v>70</v>
      </c>
      <c r="E338" t="s">
        <v>7266</v>
      </c>
      <c r="G338" t="s">
        <v>7269</v>
      </c>
      <c r="H338" t="s">
        <v>4969</v>
      </c>
      <c r="K338" t="s">
        <v>5283</v>
      </c>
      <c r="M338" t="s">
        <v>7319</v>
      </c>
      <c r="N338">
        <v>8</v>
      </c>
      <c r="O338" t="s">
        <v>7380</v>
      </c>
      <c r="P338" t="s">
        <v>7706</v>
      </c>
      <c r="Q338">
        <v>1</v>
      </c>
      <c r="R338">
        <v>2</v>
      </c>
      <c r="S338">
        <v>-0.07000000000000001</v>
      </c>
      <c r="T338">
        <v>4.35</v>
      </c>
      <c r="U338">
        <v>370.34</v>
      </c>
      <c r="V338">
        <v>57.53</v>
      </c>
      <c r="W338">
        <v>4.64</v>
      </c>
      <c r="X338">
        <v>1.07</v>
      </c>
      <c r="Y338">
        <v>0</v>
      </c>
      <c r="Z338">
        <v>2</v>
      </c>
      <c r="AA338" t="s">
        <v>5529</v>
      </c>
      <c r="AB338">
        <v>0</v>
      </c>
      <c r="AC338">
        <v>5</v>
      </c>
      <c r="AD338">
        <v>4.751142857142858</v>
      </c>
      <c r="AF338" t="s">
        <v>5534</v>
      </c>
      <c r="AI338">
        <v>0</v>
      </c>
      <c r="AJ338">
        <v>0</v>
      </c>
      <c r="AK338" t="s">
        <v>7869</v>
      </c>
      <c r="AL338" t="s">
        <v>7869</v>
      </c>
      <c r="AM338" t="s">
        <v>6856</v>
      </c>
    </row>
    <row r="339" spans="1:39">
      <c r="A339" t="s">
        <v>7156</v>
      </c>
      <c r="B339" t="s">
        <v>7264</v>
      </c>
      <c r="C339" t="s">
        <v>4967</v>
      </c>
      <c r="D339">
        <v>69.98</v>
      </c>
      <c r="E339" t="s">
        <v>7266</v>
      </c>
      <c r="K339" t="s">
        <v>5283</v>
      </c>
      <c r="L339" t="s">
        <v>5284</v>
      </c>
      <c r="M339" t="s">
        <v>7295</v>
      </c>
      <c r="N339">
        <v>9</v>
      </c>
      <c r="O339" t="s">
        <v>7356</v>
      </c>
      <c r="P339" t="s">
        <v>7707</v>
      </c>
      <c r="Q339">
        <v>4</v>
      </c>
      <c r="R339">
        <v>2</v>
      </c>
      <c r="S339">
        <v>4.94</v>
      </c>
      <c r="T339">
        <v>4.94</v>
      </c>
      <c r="U339">
        <v>574.77</v>
      </c>
      <c r="V339">
        <v>98.81999999999999</v>
      </c>
      <c r="W339">
        <v>5.8</v>
      </c>
      <c r="Y339">
        <v>0.8100000000000001</v>
      </c>
      <c r="Z339">
        <v>2</v>
      </c>
      <c r="AA339" t="s">
        <v>5529</v>
      </c>
      <c r="AB339">
        <v>2</v>
      </c>
      <c r="AC339">
        <v>9</v>
      </c>
      <c r="AD339">
        <v>2.236</v>
      </c>
      <c r="AF339" t="s">
        <v>6792</v>
      </c>
      <c r="AI339">
        <v>0</v>
      </c>
      <c r="AJ339">
        <v>0</v>
      </c>
      <c r="AK339" t="s">
        <v>7853</v>
      </c>
      <c r="AL339" t="s">
        <v>7853</v>
      </c>
      <c r="AM339" t="s">
        <v>6856</v>
      </c>
    </row>
    <row r="340" spans="1:39">
      <c r="A340" t="s">
        <v>7157</v>
      </c>
      <c r="B340" t="s">
        <v>7264</v>
      </c>
      <c r="C340" t="s">
        <v>4967</v>
      </c>
      <c r="D340">
        <v>69.81</v>
      </c>
      <c r="E340" t="s">
        <v>7266</v>
      </c>
      <c r="K340" t="s">
        <v>5283</v>
      </c>
      <c r="L340" t="s">
        <v>5284</v>
      </c>
      <c r="M340" t="s">
        <v>7282</v>
      </c>
      <c r="N340">
        <v>9</v>
      </c>
      <c r="O340" t="s">
        <v>7343</v>
      </c>
      <c r="P340" t="s">
        <v>7708</v>
      </c>
      <c r="Q340">
        <v>5</v>
      </c>
      <c r="R340">
        <v>0</v>
      </c>
      <c r="S340">
        <v>5.61</v>
      </c>
      <c r="T340">
        <v>5.61</v>
      </c>
      <c r="U340">
        <v>696.8099999999999</v>
      </c>
      <c r="V340">
        <v>53.99</v>
      </c>
      <c r="W340">
        <v>6.76</v>
      </c>
      <c r="Y340">
        <v>0</v>
      </c>
      <c r="Z340">
        <v>2</v>
      </c>
      <c r="AA340" t="s">
        <v>5529</v>
      </c>
      <c r="AB340">
        <v>2</v>
      </c>
      <c r="AC340">
        <v>6</v>
      </c>
      <c r="AD340">
        <v>3</v>
      </c>
      <c r="AI340">
        <v>0</v>
      </c>
      <c r="AJ340">
        <v>0</v>
      </c>
      <c r="AK340" t="s">
        <v>6839</v>
      </c>
      <c r="AL340" t="s">
        <v>6839</v>
      </c>
      <c r="AM340" t="s">
        <v>6856</v>
      </c>
    </row>
    <row r="341" spans="1:39">
      <c r="A341" t="s">
        <v>7158</v>
      </c>
      <c r="B341" t="s">
        <v>7264</v>
      </c>
      <c r="C341" t="s">
        <v>4967</v>
      </c>
      <c r="D341">
        <v>69.41</v>
      </c>
      <c r="E341" t="s">
        <v>7266</v>
      </c>
      <c r="K341" t="s">
        <v>5283</v>
      </c>
      <c r="L341" t="s">
        <v>5284</v>
      </c>
      <c r="M341" t="s">
        <v>7295</v>
      </c>
      <c r="N341">
        <v>9</v>
      </c>
      <c r="O341" t="s">
        <v>7356</v>
      </c>
      <c r="P341" t="s">
        <v>7709</v>
      </c>
      <c r="Q341">
        <v>3</v>
      </c>
      <c r="R341">
        <v>1</v>
      </c>
      <c r="S341">
        <v>4.83</v>
      </c>
      <c r="T341">
        <v>4.83</v>
      </c>
      <c r="U341">
        <v>331.37</v>
      </c>
      <c r="V341">
        <v>55.4</v>
      </c>
      <c r="W341">
        <v>4.39</v>
      </c>
      <c r="X341">
        <v>13.2</v>
      </c>
      <c r="Y341">
        <v>0</v>
      </c>
      <c r="Z341">
        <v>3</v>
      </c>
      <c r="AA341" t="s">
        <v>5529</v>
      </c>
      <c r="AB341">
        <v>0</v>
      </c>
      <c r="AC341">
        <v>4</v>
      </c>
      <c r="AD341">
        <v>3.918333333333333</v>
      </c>
      <c r="AF341" t="s">
        <v>6792</v>
      </c>
      <c r="AI341">
        <v>0</v>
      </c>
      <c r="AJ341">
        <v>0</v>
      </c>
      <c r="AK341" t="s">
        <v>7853</v>
      </c>
      <c r="AL341" t="s">
        <v>7853</v>
      </c>
      <c r="AM341" t="s">
        <v>6856</v>
      </c>
    </row>
    <row r="342" spans="1:39">
      <c r="A342" t="s">
        <v>7159</v>
      </c>
      <c r="B342" t="s">
        <v>7264</v>
      </c>
      <c r="C342" t="s">
        <v>4967</v>
      </c>
      <c r="D342">
        <v>69.3</v>
      </c>
      <c r="E342" t="s">
        <v>7266</v>
      </c>
      <c r="K342" t="s">
        <v>5283</v>
      </c>
      <c r="L342" t="s">
        <v>5284</v>
      </c>
      <c r="M342" t="s">
        <v>7293</v>
      </c>
      <c r="N342">
        <v>9</v>
      </c>
      <c r="O342" t="s">
        <v>7354</v>
      </c>
      <c r="P342" t="s">
        <v>7710</v>
      </c>
      <c r="Q342">
        <v>2</v>
      </c>
      <c r="R342">
        <v>1</v>
      </c>
      <c r="S342">
        <v>2.11</v>
      </c>
      <c r="T342">
        <v>2.11</v>
      </c>
      <c r="U342">
        <v>234.34</v>
      </c>
      <c r="V342">
        <v>37.3</v>
      </c>
      <c r="W342">
        <v>3.02</v>
      </c>
      <c r="Y342">
        <v>0</v>
      </c>
      <c r="Z342">
        <v>0</v>
      </c>
      <c r="AA342" t="s">
        <v>5529</v>
      </c>
      <c r="AB342">
        <v>0</v>
      </c>
      <c r="AC342">
        <v>0</v>
      </c>
      <c r="AD342">
        <v>5.643333333333334</v>
      </c>
      <c r="AE342" t="s">
        <v>7834</v>
      </c>
      <c r="AF342" t="s">
        <v>6792</v>
      </c>
      <c r="AI342">
        <v>0</v>
      </c>
      <c r="AJ342">
        <v>0</v>
      </c>
      <c r="AK342" t="s">
        <v>7851</v>
      </c>
      <c r="AL342" t="s">
        <v>7851</v>
      </c>
      <c r="AM342" t="s">
        <v>6856</v>
      </c>
    </row>
    <row r="343" spans="1:39">
      <c r="A343" t="s">
        <v>7160</v>
      </c>
      <c r="B343" t="s">
        <v>7264</v>
      </c>
      <c r="C343" t="s">
        <v>4967</v>
      </c>
      <c r="D343">
        <v>69.2</v>
      </c>
      <c r="E343" t="s">
        <v>7266</v>
      </c>
      <c r="G343" t="s">
        <v>7267</v>
      </c>
      <c r="H343" t="s">
        <v>4969</v>
      </c>
      <c r="K343" t="s">
        <v>5283</v>
      </c>
      <c r="L343" t="s">
        <v>5284</v>
      </c>
      <c r="M343" t="s">
        <v>7315</v>
      </c>
      <c r="N343">
        <v>9</v>
      </c>
      <c r="O343" t="s">
        <v>7376</v>
      </c>
      <c r="P343" t="s">
        <v>7711</v>
      </c>
      <c r="Q343">
        <v>3</v>
      </c>
      <c r="R343">
        <v>3</v>
      </c>
      <c r="S343">
        <v>4.4</v>
      </c>
      <c r="T343">
        <v>4.4</v>
      </c>
      <c r="U343">
        <v>349.52</v>
      </c>
      <c r="V343">
        <v>87.70999999999999</v>
      </c>
      <c r="W343">
        <v>4.45</v>
      </c>
      <c r="X343">
        <v>11.29</v>
      </c>
      <c r="Y343">
        <v>0</v>
      </c>
      <c r="Z343">
        <v>0</v>
      </c>
      <c r="AA343" t="s">
        <v>5529</v>
      </c>
      <c r="AB343">
        <v>0</v>
      </c>
      <c r="AC343">
        <v>6</v>
      </c>
      <c r="AD343">
        <v>3.466666666666667</v>
      </c>
      <c r="AF343" t="s">
        <v>6792</v>
      </c>
      <c r="AI343">
        <v>0</v>
      </c>
      <c r="AJ343">
        <v>0</v>
      </c>
      <c r="AK343" t="s">
        <v>7866</v>
      </c>
      <c r="AL343" t="s">
        <v>7866</v>
      </c>
      <c r="AM343" t="s">
        <v>6856</v>
      </c>
    </row>
    <row r="344" spans="1:39">
      <c r="A344" t="s">
        <v>7161</v>
      </c>
      <c r="B344" t="s">
        <v>7264</v>
      </c>
      <c r="C344" t="s">
        <v>4967</v>
      </c>
      <c r="D344">
        <v>68.90000000000001</v>
      </c>
      <c r="E344" t="s">
        <v>7266</v>
      </c>
      <c r="G344" t="s">
        <v>7268</v>
      </c>
      <c r="H344" t="s">
        <v>4969</v>
      </c>
      <c r="K344" t="s">
        <v>5283</v>
      </c>
      <c r="L344" t="s">
        <v>5284</v>
      </c>
      <c r="M344" t="s">
        <v>7283</v>
      </c>
      <c r="N344">
        <v>9</v>
      </c>
      <c r="O344" t="s">
        <v>7344</v>
      </c>
      <c r="P344" t="s">
        <v>7712</v>
      </c>
      <c r="Q344">
        <v>5</v>
      </c>
      <c r="R344">
        <v>1</v>
      </c>
      <c r="S344">
        <v>-0.15</v>
      </c>
      <c r="T344">
        <v>3.51</v>
      </c>
      <c r="U344">
        <v>441.36</v>
      </c>
      <c r="V344">
        <v>89.63</v>
      </c>
      <c r="W344">
        <v>5.16</v>
      </c>
      <c r="X344">
        <v>3.06</v>
      </c>
      <c r="Y344">
        <v>0</v>
      </c>
      <c r="Z344">
        <v>2</v>
      </c>
      <c r="AA344" t="s">
        <v>5529</v>
      </c>
      <c r="AB344">
        <v>1</v>
      </c>
      <c r="AC344">
        <v>6</v>
      </c>
      <c r="AD344">
        <v>4.997190476190477</v>
      </c>
      <c r="AF344" t="s">
        <v>5534</v>
      </c>
      <c r="AI344">
        <v>0</v>
      </c>
      <c r="AJ344">
        <v>0</v>
      </c>
      <c r="AK344" t="s">
        <v>6814</v>
      </c>
      <c r="AL344" t="s">
        <v>6814</v>
      </c>
      <c r="AM344" t="s">
        <v>6856</v>
      </c>
    </row>
    <row r="345" spans="1:39">
      <c r="A345" t="s">
        <v>7162</v>
      </c>
      <c r="B345" t="s">
        <v>7264</v>
      </c>
      <c r="C345" t="s">
        <v>4967</v>
      </c>
      <c r="D345">
        <v>68.90000000000001</v>
      </c>
      <c r="E345" t="s">
        <v>7266</v>
      </c>
      <c r="G345" t="s">
        <v>7268</v>
      </c>
      <c r="H345" t="s">
        <v>4969</v>
      </c>
      <c r="K345" t="s">
        <v>5283</v>
      </c>
      <c r="L345" t="s">
        <v>5284</v>
      </c>
      <c r="M345" t="s">
        <v>7322</v>
      </c>
      <c r="N345">
        <v>9</v>
      </c>
      <c r="O345" t="s">
        <v>7386</v>
      </c>
      <c r="P345" t="s">
        <v>7713</v>
      </c>
      <c r="Q345">
        <v>7</v>
      </c>
      <c r="R345">
        <v>2</v>
      </c>
      <c r="S345">
        <v>1.85</v>
      </c>
      <c r="T345">
        <v>2.36</v>
      </c>
      <c r="U345">
        <v>514.59</v>
      </c>
      <c r="V345">
        <v>129.02</v>
      </c>
      <c r="W345">
        <v>4.96</v>
      </c>
      <c r="X345">
        <v>7</v>
      </c>
      <c r="Y345">
        <v>1.77</v>
      </c>
      <c r="Z345">
        <v>4</v>
      </c>
      <c r="AA345" t="s">
        <v>5529</v>
      </c>
      <c r="AB345">
        <v>1</v>
      </c>
      <c r="AC345">
        <v>8</v>
      </c>
      <c r="AD345">
        <v>3.5</v>
      </c>
      <c r="AF345" t="s">
        <v>6792</v>
      </c>
      <c r="AI345">
        <v>0</v>
      </c>
      <c r="AJ345">
        <v>0</v>
      </c>
      <c r="AK345" t="s">
        <v>7867</v>
      </c>
      <c r="AL345" t="s">
        <v>7867</v>
      </c>
      <c r="AM345" t="s">
        <v>6856</v>
      </c>
    </row>
    <row r="346" spans="1:39">
      <c r="A346" t="s">
        <v>7163</v>
      </c>
      <c r="B346" t="s">
        <v>7264</v>
      </c>
      <c r="C346" t="s">
        <v>4967</v>
      </c>
      <c r="D346">
        <v>68.8</v>
      </c>
      <c r="E346" t="s">
        <v>7266</v>
      </c>
      <c r="G346" t="s">
        <v>7268</v>
      </c>
      <c r="H346" t="s">
        <v>4969</v>
      </c>
      <c r="K346" t="s">
        <v>5283</v>
      </c>
      <c r="L346" t="s">
        <v>5284</v>
      </c>
      <c r="M346" t="s">
        <v>7283</v>
      </c>
      <c r="N346">
        <v>9</v>
      </c>
      <c r="O346" t="s">
        <v>7344</v>
      </c>
      <c r="P346" t="s">
        <v>7714</v>
      </c>
      <c r="Q346">
        <v>7</v>
      </c>
      <c r="R346">
        <v>0</v>
      </c>
      <c r="S346">
        <v>4.11</v>
      </c>
      <c r="T346">
        <v>4.12</v>
      </c>
      <c r="U346">
        <v>561.64</v>
      </c>
      <c r="V346">
        <v>85.11</v>
      </c>
      <c r="W346">
        <v>5.41</v>
      </c>
      <c r="Y346">
        <v>6.31</v>
      </c>
      <c r="Z346">
        <v>3</v>
      </c>
      <c r="AA346" t="s">
        <v>5529</v>
      </c>
      <c r="AB346">
        <v>2</v>
      </c>
      <c r="AC346">
        <v>9</v>
      </c>
      <c r="AD346">
        <v>3.44</v>
      </c>
      <c r="AF346" t="s">
        <v>6792</v>
      </c>
      <c r="AI346">
        <v>0</v>
      </c>
      <c r="AJ346">
        <v>0</v>
      </c>
      <c r="AK346" t="s">
        <v>6814</v>
      </c>
      <c r="AL346" t="s">
        <v>6814</v>
      </c>
      <c r="AM346" t="s">
        <v>6856</v>
      </c>
    </row>
    <row r="347" spans="1:39">
      <c r="A347" t="s">
        <v>7164</v>
      </c>
      <c r="B347" t="s">
        <v>7264</v>
      </c>
      <c r="C347" t="s">
        <v>4967</v>
      </c>
      <c r="D347">
        <v>68.8</v>
      </c>
      <c r="E347" t="s">
        <v>7266</v>
      </c>
      <c r="G347" t="s">
        <v>7267</v>
      </c>
      <c r="H347" t="s">
        <v>4969</v>
      </c>
      <c r="K347" t="s">
        <v>5283</v>
      </c>
      <c r="L347" t="s">
        <v>5284</v>
      </c>
      <c r="M347" t="s">
        <v>7306</v>
      </c>
      <c r="N347">
        <v>9</v>
      </c>
      <c r="O347" t="s">
        <v>7367</v>
      </c>
      <c r="P347" t="s">
        <v>7715</v>
      </c>
      <c r="Q347">
        <v>6</v>
      </c>
      <c r="R347">
        <v>0</v>
      </c>
      <c r="S347">
        <v>3.01</v>
      </c>
      <c r="T347">
        <v>3.01</v>
      </c>
      <c r="U347">
        <v>308.29</v>
      </c>
      <c r="V347">
        <v>69.90000000000001</v>
      </c>
      <c r="W347">
        <v>2.37</v>
      </c>
      <c r="Y347">
        <v>3</v>
      </c>
      <c r="Z347">
        <v>4</v>
      </c>
      <c r="AA347" t="s">
        <v>5529</v>
      </c>
      <c r="AB347">
        <v>0</v>
      </c>
      <c r="AC347">
        <v>2</v>
      </c>
      <c r="AD347">
        <v>5.49</v>
      </c>
      <c r="AF347" t="s">
        <v>6792</v>
      </c>
      <c r="AI347">
        <v>0</v>
      </c>
      <c r="AJ347">
        <v>0</v>
      </c>
      <c r="AK347" t="s">
        <v>7860</v>
      </c>
      <c r="AL347" t="s">
        <v>7860</v>
      </c>
      <c r="AM347" t="s">
        <v>6856</v>
      </c>
    </row>
    <row r="348" spans="1:39">
      <c r="A348" t="s">
        <v>7165</v>
      </c>
      <c r="B348" t="s">
        <v>7264</v>
      </c>
      <c r="C348" t="s">
        <v>4967</v>
      </c>
      <c r="D348">
        <v>68.40000000000001</v>
      </c>
      <c r="E348" t="s">
        <v>7266</v>
      </c>
      <c r="K348" t="s">
        <v>5283</v>
      </c>
      <c r="L348" t="s">
        <v>5284</v>
      </c>
      <c r="M348" t="s">
        <v>7305</v>
      </c>
      <c r="N348">
        <v>9</v>
      </c>
      <c r="O348" t="s">
        <v>7366</v>
      </c>
      <c r="P348" t="s">
        <v>7716</v>
      </c>
      <c r="Q348">
        <v>7</v>
      </c>
      <c r="R348">
        <v>1</v>
      </c>
      <c r="S348">
        <v>5.15</v>
      </c>
      <c r="T348">
        <v>5.16</v>
      </c>
      <c r="U348">
        <v>432.46</v>
      </c>
      <c r="V348">
        <v>107.25</v>
      </c>
      <c r="W348">
        <v>5.47</v>
      </c>
      <c r="X348">
        <v>8.039999999999999</v>
      </c>
      <c r="Y348">
        <v>0</v>
      </c>
      <c r="Z348">
        <v>4</v>
      </c>
      <c r="AA348" t="s">
        <v>5529</v>
      </c>
      <c r="AB348">
        <v>1</v>
      </c>
      <c r="AC348">
        <v>6</v>
      </c>
      <c r="AD348">
        <v>2.740761904761905</v>
      </c>
      <c r="AF348" t="s">
        <v>6792</v>
      </c>
      <c r="AI348">
        <v>0</v>
      </c>
      <c r="AJ348">
        <v>0</v>
      </c>
      <c r="AK348" t="s">
        <v>7859</v>
      </c>
      <c r="AL348" t="s">
        <v>7859</v>
      </c>
      <c r="AM348" t="s">
        <v>6856</v>
      </c>
    </row>
    <row r="349" spans="1:39">
      <c r="A349" t="s">
        <v>7166</v>
      </c>
      <c r="B349" t="s">
        <v>7264</v>
      </c>
      <c r="C349" t="s">
        <v>4967</v>
      </c>
      <c r="D349">
        <v>68.40000000000001</v>
      </c>
      <c r="E349" t="s">
        <v>7266</v>
      </c>
      <c r="G349" t="s">
        <v>7268</v>
      </c>
      <c r="H349" t="s">
        <v>4969</v>
      </c>
      <c r="K349" t="s">
        <v>5283</v>
      </c>
      <c r="L349" t="s">
        <v>5284</v>
      </c>
      <c r="M349" t="s">
        <v>7323</v>
      </c>
      <c r="N349">
        <v>9</v>
      </c>
      <c r="O349" t="s">
        <v>7387</v>
      </c>
      <c r="P349" t="s">
        <v>7717</v>
      </c>
      <c r="Q349">
        <v>6</v>
      </c>
      <c r="R349">
        <v>2</v>
      </c>
      <c r="S349">
        <v>3.77</v>
      </c>
      <c r="T349">
        <v>3.77</v>
      </c>
      <c r="U349">
        <v>396.36</v>
      </c>
      <c r="V349">
        <v>140.55</v>
      </c>
      <c r="W349">
        <v>3.76</v>
      </c>
      <c r="X349">
        <v>13.06</v>
      </c>
      <c r="Y349">
        <v>0</v>
      </c>
      <c r="Z349">
        <v>3</v>
      </c>
      <c r="AA349" t="s">
        <v>5529</v>
      </c>
      <c r="AB349">
        <v>0</v>
      </c>
      <c r="AC349">
        <v>7</v>
      </c>
      <c r="AD349">
        <v>2.970285714285714</v>
      </c>
      <c r="AF349" t="s">
        <v>6792</v>
      </c>
      <c r="AI349">
        <v>0</v>
      </c>
      <c r="AJ349">
        <v>0</v>
      </c>
      <c r="AK349" t="s">
        <v>7874</v>
      </c>
      <c r="AL349" t="s">
        <v>7874</v>
      </c>
      <c r="AM349" t="s">
        <v>6856</v>
      </c>
    </row>
    <row r="350" spans="1:39">
      <c r="A350" t="s">
        <v>7167</v>
      </c>
      <c r="B350" t="s">
        <v>7264</v>
      </c>
      <c r="C350" t="s">
        <v>4967</v>
      </c>
      <c r="D350">
        <v>68.2</v>
      </c>
      <c r="E350" t="s">
        <v>7266</v>
      </c>
      <c r="G350" t="s">
        <v>7267</v>
      </c>
      <c r="H350" t="s">
        <v>4969</v>
      </c>
      <c r="K350" t="s">
        <v>5283</v>
      </c>
      <c r="M350" t="s">
        <v>7307</v>
      </c>
      <c r="N350">
        <v>8</v>
      </c>
      <c r="O350" t="s">
        <v>7391</v>
      </c>
      <c r="P350" t="s">
        <v>7718</v>
      </c>
      <c r="Q350">
        <v>3</v>
      </c>
      <c r="R350">
        <v>1</v>
      </c>
      <c r="S350">
        <v>2.81</v>
      </c>
      <c r="T350">
        <v>2.81</v>
      </c>
      <c r="U350">
        <v>285.34</v>
      </c>
      <c r="V350">
        <v>47.56</v>
      </c>
      <c r="W350">
        <v>2.43</v>
      </c>
      <c r="Y350">
        <v>0</v>
      </c>
      <c r="Z350">
        <v>2</v>
      </c>
      <c r="AA350" t="s">
        <v>5529</v>
      </c>
      <c r="AB350">
        <v>0</v>
      </c>
      <c r="AC350">
        <v>7</v>
      </c>
      <c r="AD350">
        <v>5.428333333333333</v>
      </c>
      <c r="AF350" t="s">
        <v>6792</v>
      </c>
      <c r="AI350">
        <v>0</v>
      </c>
      <c r="AJ350">
        <v>0</v>
      </c>
      <c r="AK350" t="s">
        <v>7876</v>
      </c>
      <c r="AL350" t="s">
        <v>7876</v>
      </c>
      <c r="AM350" t="s">
        <v>6856</v>
      </c>
    </row>
    <row r="351" spans="1:39">
      <c r="A351" t="s">
        <v>7168</v>
      </c>
      <c r="B351" t="s">
        <v>7264</v>
      </c>
      <c r="C351" t="s">
        <v>4967</v>
      </c>
      <c r="D351">
        <v>68</v>
      </c>
      <c r="E351" t="s">
        <v>7266</v>
      </c>
      <c r="G351" t="s">
        <v>7276</v>
      </c>
      <c r="H351" t="s">
        <v>4969</v>
      </c>
      <c r="K351" t="s">
        <v>5283</v>
      </c>
      <c r="L351" t="s">
        <v>5284</v>
      </c>
      <c r="M351" t="s">
        <v>7326</v>
      </c>
      <c r="N351">
        <v>9</v>
      </c>
      <c r="O351" t="s">
        <v>7390</v>
      </c>
      <c r="P351" t="s">
        <v>7719</v>
      </c>
      <c r="Q351">
        <v>3</v>
      </c>
      <c r="R351">
        <v>2</v>
      </c>
      <c r="S351">
        <v>7.27</v>
      </c>
      <c r="T351">
        <v>7.27</v>
      </c>
      <c r="U351">
        <v>454.7</v>
      </c>
      <c r="V351">
        <v>49.69</v>
      </c>
      <c r="W351">
        <v>6.42</v>
      </c>
      <c r="X351">
        <v>12.82</v>
      </c>
      <c r="Y351">
        <v>0</v>
      </c>
      <c r="Z351">
        <v>0</v>
      </c>
      <c r="AA351" t="s">
        <v>5529</v>
      </c>
      <c r="AB351">
        <v>1</v>
      </c>
      <c r="AC351">
        <v>4</v>
      </c>
      <c r="AD351">
        <v>2.823571428571428</v>
      </c>
      <c r="AF351" t="s">
        <v>6792</v>
      </c>
      <c r="AI351">
        <v>0</v>
      </c>
      <c r="AJ351">
        <v>0</v>
      </c>
      <c r="AK351" t="s">
        <v>7875</v>
      </c>
      <c r="AL351" t="s">
        <v>7875</v>
      </c>
      <c r="AM351" t="s">
        <v>6856</v>
      </c>
    </row>
    <row r="352" spans="1:39">
      <c r="A352" t="s">
        <v>7169</v>
      </c>
      <c r="B352" t="s">
        <v>7264</v>
      </c>
      <c r="C352" t="s">
        <v>4967</v>
      </c>
      <c r="D352">
        <v>67.55</v>
      </c>
      <c r="E352" t="s">
        <v>7266</v>
      </c>
      <c r="K352" t="s">
        <v>5283</v>
      </c>
      <c r="L352" t="s">
        <v>5284</v>
      </c>
      <c r="M352" t="s">
        <v>7289</v>
      </c>
      <c r="N352">
        <v>9</v>
      </c>
      <c r="O352" t="s">
        <v>7350</v>
      </c>
      <c r="P352" t="s">
        <v>7720</v>
      </c>
      <c r="Q352">
        <v>7</v>
      </c>
      <c r="R352">
        <v>1</v>
      </c>
      <c r="S352">
        <v>3.7</v>
      </c>
      <c r="T352">
        <v>3.75</v>
      </c>
      <c r="U352">
        <v>412.52</v>
      </c>
      <c r="V352">
        <v>78.26000000000001</v>
      </c>
      <c r="W352">
        <v>3.67</v>
      </c>
      <c r="X352">
        <v>10.23</v>
      </c>
      <c r="Y352">
        <v>6.44</v>
      </c>
      <c r="Z352">
        <v>2</v>
      </c>
      <c r="AA352" t="s">
        <v>5529</v>
      </c>
      <c r="AB352">
        <v>0</v>
      </c>
      <c r="AC352">
        <v>7</v>
      </c>
      <c r="AD352">
        <v>4.233190476190476</v>
      </c>
      <c r="AF352" t="s">
        <v>6792</v>
      </c>
      <c r="AI352">
        <v>0</v>
      </c>
      <c r="AJ352">
        <v>0</v>
      </c>
      <c r="AK352" t="s">
        <v>6797</v>
      </c>
      <c r="AL352" t="s">
        <v>6797</v>
      </c>
      <c r="AM352" t="s">
        <v>6856</v>
      </c>
    </row>
    <row r="353" spans="1:39">
      <c r="A353" t="s">
        <v>7170</v>
      </c>
      <c r="B353" t="s">
        <v>7264</v>
      </c>
      <c r="C353" t="s">
        <v>4967</v>
      </c>
      <c r="D353">
        <v>67.5</v>
      </c>
      <c r="E353" t="s">
        <v>7266</v>
      </c>
      <c r="G353" t="s">
        <v>7267</v>
      </c>
      <c r="H353" t="s">
        <v>4969</v>
      </c>
      <c r="K353" t="s">
        <v>5283</v>
      </c>
      <c r="M353" t="s">
        <v>7307</v>
      </c>
      <c r="N353">
        <v>8</v>
      </c>
      <c r="O353" t="s">
        <v>7392</v>
      </c>
      <c r="P353" t="s">
        <v>7721</v>
      </c>
      <c r="Q353">
        <v>3</v>
      </c>
      <c r="R353">
        <v>0</v>
      </c>
      <c r="S353">
        <v>4.33</v>
      </c>
      <c r="T353">
        <v>4.33</v>
      </c>
      <c r="U353">
        <v>262.26</v>
      </c>
      <c r="V353">
        <v>43.35</v>
      </c>
      <c r="W353">
        <v>4.21</v>
      </c>
      <c r="Y353">
        <v>0</v>
      </c>
      <c r="Z353">
        <v>4</v>
      </c>
      <c r="AA353" t="s">
        <v>5529</v>
      </c>
      <c r="AB353">
        <v>0</v>
      </c>
      <c r="AC353">
        <v>1</v>
      </c>
      <c r="AD353">
        <v>4.335</v>
      </c>
      <c r="AI353">
        <v>0</v>
      </c>
      <c r="AJ353">
        <v>0</v>
      </c>
      <c r="AK353" t="s">
        <v>7877</v>
      </c>
      <c r="AL353" t="s">
        <v>7877</v>
      </c>
      <c r="AM353" t="s">
        <v>6856</v>
      </c>
    </row>
    <row r="354" spans="1:39">
      <c r="A354" t="s">
        <v>7171</v>
      </c>
      <c r="B354" t="s">
        <v>7264</v>
      </c>
      <c r="C354" t="s">
        <v>4967</v>
      </c>
      <c r="D354">
        <v>67.40000000000001</v>
      </c>
      <c r="E354" t="s">
        <v>7266</v>
      </c>
      <c r="G354" t="s">
        <v>7267</v>
      </c>
      <c r="H354" t="s">
        <v>4969</v>
      </c>
      <c r="K354" t="s">
        <v>5283</v>
      </c>
      <c r="M354" t="s">
        <v>7307</v>
      </c>
      <c r="N354">
        <v>8</v>
      </c>
      <c r="O354" t="s">
        <v>7392</v>
      </c>
      <c r="P354" t="s">
        <v>7722</v>
      </c>
      <c r="Q354">
        <v>6</v>
      </c>
      <c r="R354">
        <v>2</v>
      </c>
      <c r="S354">
        <v>2.97</v>
      </c>
      <c r="T354">
        <v>3.97</v>
      </c>
      <c r="U354">
        <v>350.33</v>
      </c>
      <c r="V354">
        <v>100.88</v>
      </c>
      <c r="W354">
        <v>4.66</v>
      </c>
      <c r="X354">
        <v>6.99</v>
      </c>
      <c r="Y354">
        <v>0</v>
      </c>
      <c r="Z354">
        <v>4</v>
      </c>
      <c r="AA354" t="s">
        <v>5529</v>
      </c>
      <c r="AB354">
        <v>0</v>
      </c>
      <c r="AC354">
        <v>3</v>
      </c>
      <c r="AD354">
        <v>4.167333333333334</v>
      </c>
      <c r="AF354" t="s">
        <v>6792</v>
      </c>
      <c r="AI354">
        <v>0</v>
      </c>
      <c r="AJ354">
        <v>0</v>
      </c>
      <c r="AK354" t="s">
        <v>7877</v>
      </c>
      <c r="AL354" t="s">
        <v>7877</v>
      </c>
      <c r="AM354" t="s">
        <v>6856</v>
      </c>
    </row>
    <row r="355" spans="1:39">
      <c r="A355" t="s">
        <v>7172</v>
      </c>
      <c r="B355" t="s">
        <v>7264</v>
      </c>
      <c r="C355" t="s">
        <v>4967</v>
      </c>
      <c r="D355">
        <v>67.3</v>
      </c>
      <c r="E355" t="s">
        <v>7266</v>
      </c>
      <c r="G355" t="s">
        <v>7267</v>
      </c>
      <c r="H355" t="s">
        <v>4969</v>
      </c>
      <c r="K355" t="s">
        <v>5283</v>
      </c>
      <c r="L355" t="s">
        <v>5284</v>
      </c>
      <c r="M355" t="s">
        <v>7280</v>
      </c>
      <c r="N355">
        <v>9</v>
      </c>
      <c r="O355" t="s">
        <v>7341</v>
      </c>
      <c r="P355" t="s">
        <v>7723</v>
      </c>
      <c r="Q355">
        <v>3</v>
      </c>
      <c r="R355">
        <v>1</v>
      </c>
      <c r="S355">
        <v>3.79</v>
      </c>
      <c r="T355">
        <v>6.43</v>
      </c>
      <c r="U355">
        <v>420.51</v>
      </c>
      <c r="V355">
        <v>45.47</v>
      </c>
      <c r="W355">
        <v>5.87</v>
      </c>
      <c r="X355">
        <v>2.19</v>
      </c>
      <c r="Y355">
        <v>7.95</v>
      </c>
      <c r="Z355">
        <v>5</v>
      </c>
      <c r="AA355" t="s">
        <v>5529</v>
      </c>
      <c r="AB355">
        <v>1</v>
      </c>
      <c r="AC355">
        <v>7</v>
      </c>
      <c r="AD355">
        <v>3.506119047619048</v>
      </c>
      <c r="AF355" t="s">
        <v>5534</v>
      </c>
      <c r="AI355">
        <v>0</v>
      </c>
      <c r="AJ355">
        <v>0</v>
      </c>
      <c r="AK355" t="s">
        <v>6850</v>
      </c>
      <c r="AL355" t="s">
        <v>6850</v>
      </c>
      <c r="AM355" t="s">
        <v>6856</v>
      </c>
    </row>
    <row r="356" spans="1:39">
      <c r="A356" t="s">
        <v>7098</v>
      </c>
      <c r="B356" t="s">
        <v>7264</v>
      </c>
      <c r="C356" t="s">
        <v>4967</v>
      </c>
      <c r="D356">
        <v>67.2</v>
      </c>
      <c r="E356" t="s">
        <v>7266</v>
      </c>
      <c r="G356" t="s">
        <v>7276</v>
      </c>
      <c r="H356" t="s">
        <v>4969</v>
      </c>
      <c r="K356" t="s">
        <v>5283</v>
      </c>
      <c r="L356" t="s">
        <v>5284</v>
      </c>
      <c r="M356" t="s">
        <v>7324</v>
      </c>
      <c r="N356">
        <v>9</v>
      </c>
      <c r="O356" t="s">
        <v>7388</v>
      </c>
      <c r="P356" t="s">
        <v>7649</v>
      </c>
      <c r="Q356">
        <v>2</v>
      </c>
      <c r="R356">
        <v>4</v>
      </c>
      <c r="S356">
        <v>3.27</v>
      </c>
      <c r="T356">
        <v>3.27</v>
      </c>
      <c r="U356">
        <v>364.53</v>
      </c>
      <c r="V356">
        <v>110.24</v>
      </c>
      <c r="W356">
        <v>3.27</v>
      </c>
      <c r="Y356">
        <v>0</v>
      </c>
      <c r="Z356">
        <v>0</v>
      </c>
      <c r="AA356" t="s">
        <v>5529</v>
      </c>
      <c r="AB356">
        <v>0</v>
      </c>
      <c r="AC356">
        <v>6</v>
      </c>
      <c r="AD356">
        <v>3.522976190476191</v>
      </c>
      <c r="AF356" t="s">
        <v>6792</v>
      </c>
      <c r="AI356">
        <v>0</v>
      </c>
      <c r="AJ356">
        <v>0</v>
      </c>
      <c r="AK356" t="s">
        <v>7866</v>
      </c>
      <c r="AL356" t="s">
        <v>7866</v>
      </c>
      <c r="AM356" t="s">
        <v>6856</v>
      </c>
    </row>
    <row r="357" spans="1:39">
      <c r="A357" t="s">
        <v>7142</v>
      </c>
      <c r="B357" t="s">
        <v>7264</v>
      </c>
      <c r="C357" t="s">
        <v>4967</v>
      </c>
      <c r="D357">
        <v>67.2</v>
      </c>
      <c r="E357" t="s">
        <v>7266</v>
      </c>
      <c r="G357" t="s">
        <v>7276</v>
      </c>
      <c r="H357" t="s">
        <v>4969</v>
      </c>
      <c r="K357" t="s">
        <v>5283</v>
      </c>
      <c r="L357" t="s">
        <v>5284</v>
      </c>
      <c r="M357" t="s">
        <v>7324</v>
      </c>
      <c r="N357">
        <v>9</v>
      </c>
      <c r="O357" t="s">
        <v>7388</v>
      </c>
      <c r="P357" t="s">
        <v>7693</v>
      </c>
      <c r="Q357">
        <v>2</v>
      </c>
      <c r="R357">
        <v>2</v>
      </c>
      <c r="S357">
        <v>2.46</v>
      </c>
      <c r="T357">
        <v>5.14</v>
      </c>
      <c r="U357">
        <v>322.49</v>
      </c>
      <c r="V357">
        <v>57.53</v>
      </c>
      <c r="W357">
        <v>4.65</v>
      </c>
      <c r="X357">
        <v>4.68</v>
      </c>
      <c r="Y357">
        <v>0</v>
      </c>
      <c r="Z357">
        <v>0</v>
      </c>
      <c r="AA357" t="s">
        <v>5529</v>
      </c>
      <c r="AB357">
        <v>0</v>
      </c>
      <c r="AC357">
        <v>6</v>
      </c>
      <c r="AD357">
        <v>4.27</v>
      </c>
      <c r="AE357" t="s">
        <v>7832</v>
      </c>
      <c r="AF357" t="s">
        <v>5534</v>
      </c>
      <c r="AI357">
        <v>0</v>
      </c>
      <c r="AJ357">
        <v>0</v>
      </c>
      <c r="AK357" t="s">
        <v>7866</v>
      </c>
      <c r="AL357" t="s">
        <v>7866</v>
      </c>
      <c r="AM357" t="s">
        <v>6856</v>
      </c>
    </row>
    <row r="358" spans="1:39">
      <c r="A358" t="s">
        <v>7173</v>
      </c>
      <c r="B358" t="s">
        <v>7264</v>
      </c>
      <c r="C358" t="s">
        <v>4967</v>
      </c>
      <c r="D358">
        <v>67</v>
      </c>
      <c r="E358" t="s">
        <v>7266</v>
      </c>
      <c r="G358" t="s">
        <v>7267</v>
      </c>
      <c r="H358" t="s">
        <v>4969</v>
      </c>
      <c r="K358" t="s">
        <v>5283</v>
      </c>
      <c r="M358" t="s">
        <v>7302</v>
      </c>
      <c r="N358">
        <v>8</v>
      </c>
      <c r="O358" t="s">
        <v>7363</v>
      </c>
      <c r="P358" t="s">
        <v>7724</v>
      </c>
      <c r="Q358">
        <v>8</v>
      </c>
      <c r="R358">
        <v>5</v>
      </c>
      <c r="S358">
        <v>-2.76</v>
      </c>
      <c r="T358">
        <v>1.99</v>
      </c>
      <c r="U358">
        <v>599.7</v>
      </c>
      <c r="V358">
        <v>197.43</v>
      </c>
      <c r="W358">
        <v>1.6</v>
      </c>
      <c r="X358">
        <v>1.66</v>
      </c>
      <c r="Y358">
        <v>0</v>
      </c>
      <c r="Z358">
        <v>1</v>
      </c>
      <c r="AA358" t="s">
        <v>5529</v>
      </c>
      <c r="AB358">
        <v>1</v>
      </c>
      <c r="AC358">
        <v>17</v>
      </c>
      <c r="AD358">
        <v>3</v>
      </c>
      <c r="AF358" t="s">
        <v>5534</v>
      </c>
      <c r="AI358">
        <v>0</v>
      </c>
      <c r="AJ358">
        <v>0</v>
      </c>
      <c r="AK358" t="s">
        <v>5568</v>
      </c>
      <c r="AL358" t="s">
        <v>5568</v>
      </c>
      <c r="AM358" t="s">
        <v>6856</v>
      </c>
    </row>
    <row r="359" spans="1:39">
      <c r="A359" t="s">
        <v>7174</v>
      </c>
      <c r="B359" t="s">
        <v>7264</v>
      </c>
      <c r="C359" t="s">
        <v>4967</v>
      </c>
      <c r="D359">
        <v>67</v>
      </c>
      <c r="E359" t="s">
        <v>7266</v>
      </c>
      <c r="G359" t="s">
        <v>7267</v>
      </c>
      <c r="H359" t="s">
        <v>4969</v>
      </c>
      <c r="K359" t="s">
        <v>5283</v>
      </c>
      <c r="M359" t="s">
        <v>7287</v>
      </c>
      <c r="N359">
        <v>8</v>
      </c>
      <c r="O359" t="s">
        <v>7348</v>
      </c>
      <c r="P359" t="s">
        <v>7725</v>
      </c>
      <c r="Q359">
        <v>5</v>
      </c>
      <c r="R359">
        <v>2</v>
      </c>
      <c r="S359">
        <v>3.68</v>
      </c>
      <c r="T359">
        <v>6.63</v>
      </c>
      <c r="U359">
        <v>477.58</v>
      </c>
      <c r="V359">
        <v>92.7</v>
      </c>
      <c r="W359">
        <v>5.82</v>
      </c>
      <c r="X359">
        <v>4.39</v>
      </c>
      <c r="Y359">
        <v>0</v>
      </c>
      <c r="Z359">
        <v>3</v>
      </c>
      <c r="AA359" t="s">
        <v>5529</v>
      </c>
      <c r="AB359">
        <v>1</v>
      </c>
      <c r="AC359">
        <v>6</v>
      </c>
      <c r="AD359">
        <v>2.730142857142857</v>
      </c>
      <c r="AF359" t="s">
        <v>5534</v>
      </c>
      <c r="AI359">
        <v>0</v>
      </c>
      <c r="AJ359">
        <v>0</v>
      </c>
      <c r="AK359" t="s">
        <v>5542</v>
      </c>
      <c r="AL359" t="s">
        <v>5542</v>
      </c>
      <c r="AM359" t="s">
        <v>6856</v>
      </c>
    </row>
    <row r="360" spans="1:39">
      <c r="A360" t="s">
        <v>7175</v>
      </c>
      <c r="B360" t="s">
        <v>7264</v>
      </c>
      <c r="C360" t="s">
        <v>4967</v>
      </c>
      <c r="D360">
        <v>66.7</v>
      </c>
      <c r="E360" t="s">
        <v>7266</v>
      </c>
      <c r="G360" t="s">
        <v>7267</v>
      </c>
      <c r="H360" t="s">
        <v>4969</v>
      </c>
      <c r="K360" t="s">
        <v>5283</v>
      </c>
      <c r="M360" t="s">
        <v>7313</v>
      </c>
      <c r="N360">
        <v>8</v>
      </c>
      <c r="O360" t="s">
        <v>7374</v>
      </c>
      <c r="P360" t="s">
        <v>7726</v>
      </c>
      <c r="Q360">
        <v>5</v>
      </c>
      <c r="R360">
        <v>1</v>
      </c>
      <c r="S360">
        <v>4.18</v>
      </c>
      <c r="T360">
        <v>4.18</v>
      </c>
      <c r="U360">
        <v>355.43</v>
      </c>
      <c r="V360">
        <v>64.63</v>
      </c>
      <c r="W360">
        <v>3.47</v>
      </c>
      <c r="Y360">
        <v>0.61</v>
      </c>
      <c r="Z360">
        <v>1</v>
      </c>
      <c r="AA360" t="s">
        <v>5529</v>
      </c>
      <c r="AB360">
        <v>0</v>
      </c>
      <c r="AC360">
        <v>4</v>
      </c>
      <c r="AD360">
        <v>4.243333333333334</v>
      </c>
      <c r="AF360" t="s">
        <v>6792</v>
      </c>
      <c r="AI360">
        <v>0</v>
      </c>
      <c r="AJ360">
        <v>0</v>
      </c>
      <c r="AK360" t="s">
        <v>7864</v>
      </c>
      <c r="AL360" t="s">
        <v>7864</v>
      </c>
      <c r="AM360" t="s">
        <v>6856</v>
      </c>
    </row>
    <row r="361" spans="1:39">
      <c r="A361" t="s">
        <v>7176</v>
      </c>
      <c r="B361" t="s">
        <v>7264</v>
      </c>
      <c r="C361" t="s">
        <v>4967</v>
      </c>
      <c r="D361">
        <v>66.40000000000001</v>
      </c>
      <c r="E361" t="s">
        <v>7266</v>
      </c>
      <c r="G361" t="s">
        <v>7268</v>
      </c>
      <c r="H361" t="s">
        <v>4969</v>
      </c>
      <c r="K361" t="s">
        <v>5283</v>
      </c>
      <c r="L361" t="s">
        <v>5284</v>
      </c>
      <c r="M361" t="s">
        <v>7332</v>
      </c>
      <c r="N361">
        <v>9</v>
      </c>
      <c r="O361" t="s">
        <v>7398</v>
      </c>
      <c r="P361" t="s">
        <v>7727</v>
      </c>
      <c r="Q361">
        <v>5</v>
      </c>
      <c r="R361">
        <v>2</v>
      </c>
      <c r="S361">
        <v>0.89</v>
      </c>
      <c r="T361">
        <v>3.77</v>
      </c>
      <c r="U361">
        <v>344.42</v>
      </c>
      <c r="V361">
        <v>79.29000000000001</v>
      </c>
      <c r="W361">
        <v>3.73</v>
      </c>
      <c r="X361">
        <v>4.25</v>
      </c>
      <c r="Y361">
        <v>0.12</v>
      </c>
      <c r="Z361">
        <v>3</v>
      </c>
      <c r="AA361" t="s">
        <v>5529</v>
      </c>
      <c r="AB361">
        <v>0</v>
      </c>
      <c r="AC361">
        <v>5</v>
      </c>
      <c r="AD361">
        <v>5.115</v>
      </c>
      <c r="AF361" t="s">
        <v>5534</v>
      </c>
      <c r="AI361">
        <v>0</v>
      </c>
      <c r="AJ361">
        <v>0</v>
      </c>
      <c r="AK361" t="s">
        <v>7881</v>
      </c>
      <c r="AL361" t="s">
        <v>7881</v>
      </c>
      <c r="AM361" t="s">
        <v>6856</v>
      </c>
    </row>
    <row r="362" spans="1:39">
      <c r="A362" t="s">
        <v>7098</v>
      </c>
      <c r="B362" t="s">
        <v>7264</v>
      </c>
      <c r="C362" t="s">
        <v>4967</v>
      </c>
      <c r="D362">
        <v>65.8</v>
      </c>
      <c r="E362" t="s">
        <v>7266</v>
      </c>
      <c r="G362" t="s">
        <v>7268</v>
      </c>
      <c r="H362" t="s">
        <v>4969</v>
      </c>
      <c r="K362" t="s">
        <v>5283</v>
      </c>
      <c r="L362" t="s">
        <v>5284</v>
      </c>
      <c r="M362" t="s">
        <v>7333</v>
      </c>
      <c r="N362">
        <v>9</v>
      </c>
      <c r="O362" t="s">
        <v>7399</v>
      </c>
      <c r="P362" t="s">
        <v>7649</v>
      </c>
      <c r="Q362">
        <v>2</v>
      </c>
      <c r="R362">
        <v>4</v>
      </c>
      <c r="S362">
        <v>3.27</v>
      </c>
      <c r="T362">
        <v>3.27</v>
      </c>
      <c r="U362">
        <v>364.53</v>
      </c>
      <c r="V362">
        <v>110.24</v>
      </c>
      <c r="W362">
        <v>3.27</v>
      </c>
      <c r="Y362">
        <v>0</v>
      </c>
      <c r="Z362">
        <v>0</v>
      </c>
      <c r="AA362" t="s">
        <v>5529</v>
      </c>
      <c r="AB362">
        <v>0</v>
      </c>
      <c r="AC362">
        <v>6</v>
      </c>
      <c r="AD362">
        <v>3.522976190476191</v>
      </c>
      <c r="AF362" t="s">
        <v>6792</v>
      </c>
      <c r="AI362">
        <v>0</v>
      </c>
      <c r="AJ362">
        <v>0</v>
      </c>
      <c r="AK362" t="s">
        <v>7866</v>
      </c>
      <c r="AL362" t="s">
        <v>7866</v>
      </c>
      <c r="AM362" t="s">
        <v>6856</v>
      </c>
    </row>
    <row r="363" spans="1:39">
      <c r="A363" t="s">
        <v>7177</v>
      </c>
      <c r="B363" t="s">
        <v>7264</v>
      </c>
      <c r="C363" t="s">
        <v>4967</v>
      </c>
      <c r="D363">
        <v>65.8</v>
      </c>
      <c r="E363" t="s">
        <v>7266</v>
      </c>
      <c r="G363" t="s">
        <v>7267</v>
      </c>
      <c r="H363" t="s">
        <v>4969</v>
      </c>
      <c r="K363" t="s">
        <v>5283</v>
      </c>
      <c r="L363" t="s">
        <v>5284</v>
      </c>
      <c r="M363" t="s">
        <v>7309</v>
      </c>
      <c r="N363">
        <v>9</v>
      </c>
      <c r="O363" t="s">
        <v>7370</v>
      </c>
      <c r="P363" t="s">
        <v>7728</v>
      </c>
      <c r="Q363">
        <v>5</v>
      </c>
      <c r="R363">
        <v>0</v>
      </c>
      <c r="S363">
        <v>3.27</v>
      </c>
      <c r="T363">
        <v>3.27</v>
      </c>
      <c r="U363">
        <v>313.35</v>
      </c>
      <c r="V363">
        <v>49.28</v>
      </c>
      <c r="W363">
        <v>3.58</v>
      </c>
      <c r="Y363">
        <v>0</v>
      </c>
      <c r="Z363">
        <v>2</v>
      </c>
      <c r="AA363" t="s">
        <v>5529</v>
      </c>
      <c r="AB363">
        <v>0</v>
      </c>
      <c r="AC363">
        <v>5</v>
      </c>
      <c r="AD363">
        <v>5.23</v>
      </c>
      <c r="AI363">
        <v>0</v>
      </c>
      <c r="AJ363">
        <v>0</v>
      </c>
      <c r="AK363" t="s">
        <v>7862</v>
      </c>
      <c r="AL363" t="s">
        <v>7862</v>
      </c>
      <c r="AM363" t="s">
        <v>6856</v>
      </c>
    </row>
    <row r="364" spans="1:39">
      <c r="A364" t="s">
        <v>7178</v>
      </c>
      <c r="B364" t="s">
        <v>7264</v>
      </c>
      <c r="C364" t="s">
        <v>4967</v>
      </c>
      <c r="D364">
        <v>65.59999999999999</v>
      </c>
      <c r="E364" t="s">
        <v>7266</v>
      </c>
      <c r="G364" t="s">
        <v>7267</v>
      </c>
      <c r="H364" t="s">
        <v>4969</v>
      </c>
      <c r="K364" t="s">
        <v>5283</v>
      </c>
      <c r="M364" t="s">
        <v>7313</v>
      </c>
      <c r="N364">
        <v>8</v>
      </c>
      <c r="O364" t="s">
        <v>7374</v>
      </c>
      <c r="P364" t="s">
        <v>7729</v>
      </c>
      <c r="Q364">
        <v>4</v>
      </c>
      <c r="R364">
        <v>1</v>
      </c>
      <c r="S364">
        <v>5.08</v>
      </c>
      <c r="T364">
        <v>5.08</v>
      </c>
      <c r="U364">
        <v>404.3</v>
      </c>
      <c r="V364">
        <v>55.4</v>
      </c>
      <c r="W364">
        <v>4.23</v>
      </c>
      <c r="Y364">
        <v>0.47</v>
      </c>
      <c r="Z364">
        <v>1</v>
      </c>
      <c r="AA364" t="s">
        <v>5529</v>
      </c>
      <c r="AB364">
        <v>0</v>
      </c>
      <c r="AC364">
        <v>3</v>
      </c>
      <c r="AD364">
        <v>3.516904761904762</v>
      </c>
      <c r="AF364" t="s">
        <v>6792</v>
      </c>
      <c r="AI364">
        <v>0</v>
      </c>
      <c r="AJ364">
        <v>0</v>
      </c>
      <c r="AK364" t="s">
        <v>7864</v>
      </c>
      <c r="AL364" t="s">
        <v>7864</v>
      </c>
      <c r="AM364" t="s">
        <v>6856</v>
      </c>
    </row>
    <row r="365" spans="1:39">
      <c r="A365" t="s">
        <v>7064</v>
      </c>
      <c r="B365" t="s">
        <v>7264</v>
      </c>
      <c r="C365" t="s">
        <v>4967</v>
      </c>
      <c r="D365">
        <v>65.3</v>
      </c>
      <c r="E365" t="s">
        <v>7266</v>
      </c>
      <c r="G365" t="s">
        <v>7268</v>
      </c>
      <c r="H365" t="s">
        <v>4969</v>
      </c>
      <c r="K365" t="s">
        <v>5283</v>
      </c>
      <c r="L365" t="s">
        <v>5284</v>
      </c>
      <c r="M365" t="s">
        <v>7333</v>
      </c>
      <c r="N365">
        <v>9</v>
      </c>
      <c r="O365" t="s">
        <v>7399</v>
      </c>
      <c r="P365" t="s">
        <v>7615</v>
      </c>
      <c r="Q365">
        <v>4</v>
      </c>
      <c r="R365">
        <v>2</v>
      </c>
      <c r="S365">
        <v>4.8</v>
      </c>
      <c r="T365">
        <v>4.8</v>
      </c>
      <c r="U365">
        <v>391.56</v>
      </c>
      <c r="V365">
        <v>93.78</v>
      </c>
      <c r="W365">
        <v>4.54</v>
      </c>
      <c r="Y365">
        <v>0</v>
      </c>
      <c r="Z365">
        <v>0</v>
      </c>
      <c r="AA365" t="s">
        <v>5529</v>
      </c>
      <c r="AB365">
        <v>0</v>
      </c>
      <c r="AC365">
        <v>7</v>
      </c>
      <c r="AD365">
        <v>3.248571428571429</v>
      </c>
      <c r="AF365" t="s">
        <v>6792</v>
      </c>
      <c r="AI365">
        <v>0</v>
      </c>
      <c r="AJ365">
        <v>0</v>
      </c>
      <c r="AK365" t="s">
        <v>7866</v>
      </c>
      <c r="AL365" t="s">
        <v>7866</v>
      </c>
      <c r="AM365" t="s">
        <v>6856</v>
      </c>
    </row>
    <row r="366" spans="1:39">
      <c r="A366" t="s">
        <v>6945</v>
      </c>
      <c r="B366" t="s">
        <v>7264</v>
      </c>
      <c r="C366" t="s">
        <v>4967</v>
      </c>
      <c r="D366">
        <v>65</v>
      </c>
      <c r="E366" t="s">
        <v>7266</v>
      </c>
      <c r="G366" t="s">
        <v>7268</v>
      </c>
      <c r="H366" t="s">
        <v>4969</v>
      </c>
      <c r="K366" t="s">
        <v>5283</v>
      </c>
      <c r="M366" t="s">
        <v>7310</v>
      </c>
      <c r="N366">
        <v>8</v>
      </c>
      <c r="O366" t="s">
        <v>7371</v>
      </c>
      <c r="P366" t="s">
        <v>7496</v>
      </c>
      <c r="Q366">
        <v>7</v>
      </c>
      <c r="R366">
        <v>5</v>
      </c>
      <c r="S366">
        <v>-2.35</v>
      </c>
      <c r="T366">
        <v>2.39</v>
      </c>
      <c r="U366">
        <v>585.65</v>
      </c>
      <c r="V366">
        <v>180.36</v>
      </c>
      <c r="W366">
        <v>1.7</v>
      </c>
      <c r="X366">
        <v>1.66</v>
      </c>
      <c r="Y366">
        <v>0</v>
      </c>
      <c r="Z366">
        <v>2</v>
      </c>
      <c r="AA366" t="s">
        <v>5529</v>
      </c>
      <c r="AB366">
        <v>1</v>
      </c>
      <c r="AC366">
        <v>19</v>
      </c>
      <c r="AD366">
        <v>3</v>
      </c>
      <c r="AF366" t="s">
        <v>5534</v>
      </c>
      <c r="AI366">
        <v>0</v>
      </c>
      <c r="AJ366">
        <v>0</v>
      </c>
      <c r="AK366" t="s">
        <v>5568</v>
      </c>
      <c r="AL366" t="s">
        <v>5568</v>
      </c>
      <c r="AM366" t="s">
        <v>6856</v>
      </c>
    </row>
    <row r="367" spans="1:39">
      <c r="A367" t="s">
        <v>7179</v>
      </c>
      <c r="B367" t="s">
        <v>7264</v>
      </c>
      <c r="C367" t="s">
        <v>4967</v>
      </c>
      <c r="D367">
        <v>64.56</v>
      </c>
      <c r="E367" t="s">
        <v>7266</v>
      </c>
      <c r="K367" t="s">
        <v>5283</v>
      </c>
      <c r="L367" t="s">
        <v>5284</v>
      </c>
      <c r="M367" t="s">
        <v>7303</v>
      </c>
      <c r="N367">
        <v>9</v>
      </c>
      <c r="O367" t="s">
        <v>7364</v>
      </c>
      <c r="P367" t="s">
        <v>7730</v>
      </c>
      <c r="Q367">
        <v>5</v>
      </c>
      <c r="R367">
        <v>4</v>
      </c>
      <c r="S367">
        <v>4.64</v>
      </c>
      <c r="T367">
        <v>4.94</v>
      </c>
      <c r="U367">
        <v>555.0599999999999</v>
      </c>
      <c r="V367">
        <v>90.15000000000001</v>
      </c>
      <c r="W367">
        <v>5.7</v>
      </c>
      <c r="X367">
        <v>7.88</v>
      </c>
      <c r="Y367">
        <v>0</v>
      </c>
      <c r="Z367">
        <v>2</v>
      </c>
      <c r="AA367" t="s">
        <v>5529</v>
      </c>
      <c r="AB367">
        <v>2</v>
      </c>
      <c r="AC367">
        <v>7</v>
      </c>
      <c r="AD367">
        <v>2.024999999999999</v>
      </c>
      <c r="AF367" t="s">
        <v>6792</v>
      </c>
      <c r="AI367">
        <v>0</v>
      </c>
      <c r="AJ367">
        <v>0</v>
      </c>
      <c r="AK367" t="s">
        <v>7858</v>
      </c>
      <c r="AL367" t="s">
        <v>7858</v>
      </c>
      <c r="AM367" t="s">
        <v>6856</v>
      </c>
    </row>
    <row r="368" spans="1:39">
      <c r="A368" t="s">
        <v>7180</v>
      </c>
      <c r="B368" t="s">
        <v>7264</v>
      </c>
      <c r="C368" t="s">
        <v>4967</v>
      </c>
      <c r="D368">
        <v>64.40000000000001</v>
      </c>
      <c r="E368" t="s">
        <v>7266</v>
      </c>
      <c r="K368" t="s">
        <v>5283</v>
      </c>
      <c r="L368" t="s">
        <v>5284</v>
      </c>
      <c r="M368" t="s">
        <v>7291</v>
      </c>
      <c r="N368">
        <v>9</v>
      </c>
      <c r="O368" t="s">
        <v>7352</v>
      </c>
      <c r="P368" t="s">
        <v>7731</v>
      </c>
      <c r="Q368">
        <v>11</v>
      </c>
      <c r="R368">
        <v>7</v>
      </c>
      <c r="S368">
        <v>-1.07</v>
      </c>
      <c r="T368">
        <v>0.58</v>
      </c>
      <c r="U368">
        <v>448.38</v>
      </c>
      <c r="V368">
        <v>190.28</v>
      </c>
      <c r="W368">
        <v>0.49</v>
      </c>
      <c r="X368">
        <v>6.17</v>
      </c>
      <c r="Y368">
        <v>0</v>
      </c>
      <c r="Z368">
        <v>3</v>
      </c>
      <c r="AA368" t="s">
        <v>5529</v>
      </c>
      <c r="AB368">
        <v>2</v>
      </c>
      <c r="AC368">
        <v>3</v>
      </c>
      <c r="AD368">
        <v>3.368714285714286</v>
      </c>
      <c r="AE368" t="s">
        <v>7835</v>
      </c>
      <c r="AF368" t="s">
        <v>5534</v>
      </c>
      <c r="AI368">
        <v>0</v>
      </c>
      <c r="AJ368">
        <v>0</v>
      </c>
      <c r="AK368" t="s">
        <v>7849</v>
      </c>
      <c r="AL368" t="s">
        <v>7849</v>
      </c>
      <c r="AM368" t="s">
        <v>6856</v>
      </c>
    </row>
    <row r="369" spans="1:39">
      <c r="A369" t="s">
        <v>7181</v>
      </c>
      <c r="B369" t="s">
        <v>7264</v>
      </c>
      <c r="C369" t="s">
        <v>4967</v>
      </c>
      <c r="D369">
        <v>64.3</v>
      </c>
      <c r="E369" t="s">
        <v>7266</v>
      </c>
      <c r="G369" t="s">
        <v>7268</v>
      </c>
      <c r="H369" t="s">
        <v>4969</v>
      </c>
      <c r="K369" t="s">
        <v>5283</v>
      </c>
      <c r="L369" t="s">
        <v>5284</v>
      </c>
      <c r="M369" t="s">
        <v>7333</v>
      </c>
      <c r="N369">
        <v>9</v>
      </c>
      <c r="O369" t="s">
        <v>7399</v>
      </c>
      <c r="P369" t="s">
        <v>7732</v>
      </c>
      <c r="U369">
        <v>1297.3</v>
      </c>
      <c r="Y369">
        <v>0</v>
      </c>
      <c r="AI369">
        <v>0</v>
      </c>
      <c r="AJ369">
        <v>0</v>
      </c>
      <c r="AK369" t="s">
        <v>7866</v>
      </c>
      <c r="AL369" t="s">
        <v>7866</v>
      </c>
      <c r="AM369" t="s">
        <v>6856</v>
      </c>
    </row>
    <row r="370" spans="1:39">
      <c r="A370" t="s">
        <v>7182</v>
      </c>
      <c r="B370" t="s">
        <v>7264</v>
      </c>
      <c r="C370" t="s">
        <v>4967</v>
      </c>
      <c r="D370">
        <v>64.2</v>
      </c>
      <c r="E370" t="s">
        <v>7266</v>
      </c>
      <c r="G370" t="s">
        <v>7267</v>
      </c>
      <c r="H370" t="s">
        <v>4969</v>
      </c>
      <c r="K370" t="s">
        <v>5283</v>
      </c>
      <c r="L370" t="s">
        <v>5284</v>
      </c>
      <c r="M370" t="s">
        <v>7309</v>
      </c>
      <c r="N370">
        <v>9</v>
      </c>
      <c r="O370" t="s">
        <v>7370</v>
      </c>
      <c r="P370" t="s">
        <v>7733</v>
      </c>
      <c r="Q370">
        <v>4</v>
      </c>
      <c r="R370">
        <v>0</v>
      </c>
      <c r="S370">
        <v>4.34</v>
      </c>
      <c r="T370">
        <v>4.34</v>
      </c>
      <c r="U370">
        <v>335.4</v>
      </c>
      <c r="V370">
        <v>40.05</v>
      </c>
      <c r="W370">
        <v>4.75</v>
      </c>
      <c r="Y370">
        <v>0</v>
      </c>
      <c r="Z370">
        <v>2</v>
      </c>
      <c r="AA370" t="s">
        <v>5529</v>
      </c>
      <c r="AB370">
        <v>0</v>
      </c>
      <c r="AC370">
        <v>3</v>
      </c>
      <c r="AD370">
        <v>4.33</v>
      </c>
      <c r="AI370">
        <v>0</v>
      </c>
      <c r="AJ370">
        <v>0</v>
      </c>
      <c r="AK370" t="s">
        <v>7862</v>
      </c>
      <c r="AL370" t="s">
        <v>7862</v>
      </c>
      <c r="AM370" t="s">
        <v>6856</v>
      </c>
    </row>
    <row r="371" spans="1:39">
      <c r="A371" t="s">
        <v>7183</v>
      </c>
      <c r="B371" t="s">
        <v>7264</v>
      </c>
      <c r="C371" t="s">
        <v>4967</v>
      </c>
      <c r="D371">
        <v>64</v>
      </c>
      <c r="E371" t="s">
        <v>7266</v>
      </c>
      <c r="G371" t="s">
        <v>7267</v>
      </c>
      <c r="H371" t="s">
        <v>4969</v>
      </c>
      <c r="K371" t="s">
        <v>5283</v>
      </c>
      <c r="M371" t="s">
        <v>7307</v>
      </c>
      <c r="N371">
        <v>8</v>
      </c>
      <c r="O371" t="s">
        <v>7368</v>
      </c>
      <c r="P371" t="s">
        <v>7734</v>
      </c>
      <c r="Q371">
        <v>6</v>
      </c>
      <c r="R371">
        <v>1</v>
      </c>
      <c r="S371">
        <v>0.23</v>
      </c>
      <c r="T371">
        <v>1.47</v>
      </c>
      <c r="U371">
        <v>357.41</v>
      </c>
      <c r="V371">
        <v>79.98</v>
      </c>
      <c r="W371">
        <v>2.14</v>
      </c>
      <c r="Y371">
        <v>8.619999999999999</v>
      </c>
      <c r="Z371">
        <v>2</v>
      </c>
      <c r="AA371" t="s">
        <v>5529</v>
      </c>
      <c r="AB371">
        <v>0</v>
      </c>
      <c r="AC371">
        <v>3</v>
      </c>
      <c r="AD371">
        <v>5.523333333333333</v>
      </c>
      <c r="AF371" t="s">
        <v>7841</v>
      </c>
      <c r="AI371">
        <v>0</v>
      </c>
      <c r="AJ371">
        <v>0</v>
      </c>
      <c r="AK371" t="s">
        <v>7861</v>
      </c>
      <c r="AL371" t="s">
        <v>7861</v>
      </c>
      <c r="AM371" t="s">
        <v>6856</v>
      </c>
    </row>
    <row r="372" spans="1:39">
      <c r="A372" t="s">
        <v>7184</v>
      </c>
      <c r="B372" t="s">
        <v>7264</v>
      </c>
      <c r="C372" t="s">
        <v>4967</v>
      </c>
      <c r="D372">
        <v>64</v>
      </c>
      <c r="E372" t="s">
        <v>7266</v>
      </c>
      <c r="G372" t="s">
        <v>7267</v>
      </c>
      <c r="H372" t="s">
        <v>4969</v>
      </c>
      <c r="K372" t="s">
        <v>5283</v>
      </c>
      <c r="L372" t="s">
        <v>5284</v>
      </c>
      <c r="M372" t="s">
        <v>7298</v>
      </c>
      <c r="N372">
        <v>9</v>
      </c>
      <c r="O372" t="s">
        <v>7359</v>
      </c>
      <c r="P372" t="s">
        <v>7735</v>
      </c>
      <c r="Q372">
        <v>5</v>
      </c>
      <c r="R372">
        <v>2</v>
      </c>
      <c r="S372">
        <v>1.16</v>
      </c>
      <c r="T372">
        <v>3.98</v>
      </c>
      <c r="U372">
        <v>412.49</v>
      </c>
      <c r="V372">
        <v>84.38</v>
      </c>
      <c r="W372">
        <v>4.36</v>
      </c>
      <c r="X372">
        <v>4.42</v>
      </c>
      <c r="Y372">
        <v>6.53</v>
      </c>
      <c r="Z372">
        <v>4</v>
      </c>
      <c r="AA372" t="s">
        <v>5529</v>
      </c>
      <c r="AB372">
        <v>0</v>
      </c>
      <c r="AC372">
        <v>8</v>
      </c>
      <c r="AD372">
        <v>4.635071428571428</v>
      </c>
      <c r="AF372" t="s">
        <v>5534</v>
      </c>
      <c r="AI372">
        <v>0</v>
      </c>
      <c r="AJ372">
        <v>0</v>
      </c>
      <c r="AK372" t="s">
        <v>7855</v>
      </c>
      <c r="AL372" t="s">
        <v>7855</v>
      </c>
      <c r="AM372" t="s">
        <v>6856</v>
      </c>
    </row>
    <row r="373" spans="1:39">
      <c r="A373" t="s">
        <v>7185</v>
      </c>
      <c r="B373" t="s">
        <v>7264</v>
      </c>
      <c r="C373" t="s">
        <v>4967</v>
      </c>
      <c r="D373">
        <v>64</v>
      </c>
      <c r="E373" t="s">
        <v>7266</v>
      </c>
      <c r="G373" t="s">
        <v>7267</v>
      </c>
      <c r="H373" t="s">
        <v>4969</v>
      </c>
      <c r="K373" t="s">
        <v>5283</v>
      </c>
      <c r="L373" t="s">
        <v>5284</v>
      </c>
      <c r="M373" t="s">
        <v>7298</v>
      </c>
      <c r="N373">
        <v>9</v>
      </c>
      <c r="O373" t="s">
        <v>7359</v>
      </c>
      <c r="P373" t="s">
        <v>7736</v>
      </c>
      <c r="Q373">
        <v>7</v>
      </c>
      <c r="R373">
        <v>2</v>
      </c>
      <c r="S373">
        <v>1.29</v>
      </c>
      <c r="T373">
        <v>4.18</v>
      </c>
      <c r="U373">
        <v>451.49</v>
      </c>
      <c r="V373">
        <v>120.06</v>
      </c>
      <c r="W373">
        <v>4.58</v>
      </c>
      <c r="X373">
        <v>4.47</v>
      </c>
      <c r="Y373">
        <v>1.06</v>
      </c>
      <c r="Z373">
        <v>5</v>
      </c>
      <c r="AA373" t="s">
        <v>5529</v>
      </c>
      <c r="AB373">
        <v>0</v>
      </c>
      <c r="AC373">
        <v>7</v>
      </c>
      <c r="AD373">
        <v>3.2565</v>
      </c>
      <c r="AF373" t="s">
        <v>5534</v>
      </c>
      <c r="AI373">
        <v>0</v>
      </c>
      <c r="AJ373">
        <v>0</v>
      </c>
      <c r="AK373" t="s">
        <v>7855</v>
      </c>
      <c r="AL373" t="s">
        <v>7855</v>
      </c>
      <c r="AM373" t="s">
        <v>6856</v>
      </c>
    </row>
    <row r="374" spans="1:39">
      <c r="A374" t="s">
        <v>7186</v>
      </c>
      <c r="B374" t="s">
        <v>7264</v>
      </c>
      <c r="C374" t="s">
        <v>4967</v>
      </c>
      <c r="D374">
        <v>63.4</v>
      </c>
      <c r="E374" t="s">
        <v>7266</v>
      </c>
      <c r="G374" t="s">
        <v>7267</v>
      </c>
      <c r="H374" t="s">
        <v>4969</v>
      </c>
      <c r="K374" t="s">
        <v>5283</v>
      </c>
      <c r="L374" t="s">
        <v>5284</v>
      </c>
      <c r="M374" t="s">
        <v>7306</v>
      </c>
      <c r="N374">
        <v>9</v>
      </c>
      <c r="O374" t="s">
        <v>7367</v>
      </c>
      <c r="P374" t="s">
        <v>7737</v>
      </c>
      <c r="Q374">
        <v>4</v>
      </c>
      <c r="R374">
        <v>0</v>
      </c>
      <c r="S374">
        <v>5.58</v>
      </c>
      <c r="T374">
        <v>5.58</v>
      </c>
      <c r="U374">
        <v>264.28</v>
      </c>
      <c r="V374">
        <v>43.48</v>
      </c>
      <c r="W374">
        <v>2.18</v>
      </c>
      <c r="Y374">
        <v>0.12</v>
      </c>
      <c r="Z374">
        <v>2</v>
      </c>
      <c r="AA374" t="s">
        <v>5529</v>
      </c>
      <c r="AB374">
        <v>0</v>
      </c>
      <c r="AC374">
        <v>1</v>
      </c>
      <c r="AD374">
        <v>4</v>
      </c>
      <c r="AF374" t="s">
        <v>6792</v>
      </c>
      <c r="AI374">
        <v>0</v>
      </c>
      <c r="AJ374">
        <v>0</v>
      </c>
      <c r="AK374" t="s">
        <v>7860</v>
      </c>
      <c r="AL374" t="s">
        <v>7860</v>
      </c>
      <c r="AM374" t="s">
        <v>6856</v>
      </c>
    </row>
    <row r="375" spans="1:39">
      <c r="A375" t="s">
        <v>7160</v>
      </c>
      <c r="B375" t="s">
        <v>7264</v>
      </c>
      <c r="C375" t="s">
        <v>4967</v>
      </c>
      <c r="D375">
        <v>63.2</v>
      </c>
      <c r="E375" t="s">
        <v>7266</v>
      </c>
      <c r="G375" t="s">
        <v>7276</v>
      </c>
      <c r="H375" t="s">
        <v>4969</v>
      </c>
      <c r="K375" t="s">
        <v>5283</v>
      </c>
      <c r="L375" t="s">
        <v>5284</v>
      </c>
      <c r="M375" t="s">
        <v>7324</v>
      </c>
      <c r="N375">
        <v>9</v>
      </c>
      <c r="O375" t="s">
        <v>7388</v>
      </c>
      <c r="P375" t="s">
        <v>7711</v>
      </c>
      <c r="Q375">
        <v>3</v>
      </c>
      <c r="R375">
        <v>3</v>
      </c>
      <c r="S375">
        <v>4.4</v>
      </c>
      <c r="T375">
        <v>4.4</v>
      </c>
      <c r="U375">
        <v>349.52</v>
      </c>
      <c r="V375">
        <v>87.70999999999999</v>
      </c>
      <c r="W375">
        <v>4.45</v>
      </c>
      <c r="X375">
        <v>11.29</v>
      </c>
      <c r="Y375">
        <v>0</v>
      </c>
      <c r="Z375">
        <v>0</v>
      </c>
      <c r="AA375" t="s">
        <v>5529</v>
      </c>
      <c r="AB375">
        <v>0</v>
      </c>
      <c r="AC375">
        <v>6</v>
      </c>
      <c r="AD375">
        <v>3.466666666666667</v>
      </c>
      <c r="AF375" t="s">
        <v>6792</v>
      </c>
      <c r="AI375">
        <v>0</v>
      </c>
      <c r="AJ375">
        <v>0</v>
      </c>
      <c r="AK375" t="s">
        <v>7866</v>
      </c>
      <c r="AL375" t="s">
        <v>7866</v>
      </c>
      <c r="AM375" t="s">
        <v>6856</v>
      </c>
    </row>
    <row r="376" spans="1:39">
      <c r="A376" t="s">
        <v>6971</v>
      </c>
      <c r="B376" t="s">
        <v>7264</v>
      </c>
      <c r="C376" t="s">
        <v>4967</v>
      </c>
      <c r="D376">
        <v>63.2</v>
      </c>
      <c r="E376" t="s">
        <v>7266</v>
      </c>
      <c r="G376" t="s">
        <v>7268</v>
      </c>
      <c r="H376" t="s">
        <v>4969</v>
      </c>
      <c r="K376" t="s">
        <v>5283</v>
      </c>
      <c r="M376" t="s">
        <v>7304</v>
      </c>
      <c r="N376">
        <v>8</v>
      </c>
      <c r="O376" t="s">
        <v>7365</v>
      </c>
      <c r="P376" t="s">
        <v>7522</v>
      </c>
      <c r="Q376">
        <v>5</v>
      </c>
      <c r="R376">
        <v>2</v>
      </c>
      <c r="S376">
        <v>3.57</v>
      </c>
      <c r="T376">
        <v>6.69</v>
      </c>
      <c r="U376">
        <v>501.6</v>
      </c>
      <c r="V376">
        <v>92.7</v>
      </c>
      <c r="W376">
        <v>6.11</v>
      </c>
      <c r="X376">
        <v>4.19</v>
      </c>
      <c r="Y376">
        <v>0</v>
      </c>
      <c r="Z376">
        <v>3</v>
      </c>
      <c r="AA376" t="s">
        <v>5529</v>
      </c>
      <c r="AB376">
        <v>2</v>
      </c>
      <c r="AC376">
        <v>7</v>
      </c>
      <c r="AD376">
        <v>2.625</v>
      </c>
      <c r="AF376" t="s">
        <v>5534</v>
      </c>
      <c r="AI376">
        <v>0</v>
      </c>
      <c r="AJ376">
        <v>0</v>
      </c>
      <c r="AK376" t="s">
        <v>5542</v>
      </c>
      <c r="AL376" t="s">
        <v>5542</v>
      </c>
      <c r="AM376" t="s">
        <v>6856</v>
      </c>
    </row>
    <row r="377" spans="1:39">
      <c r="A377" t="s">
        <v>7187</v>
      </c>
      <c r="B377" t="s">
        <v>7264</v>
      </c>
      <c r="C377" t="s">
        <v>4967</v>
      </c>
      <c r="D377">
        <v>63.05</v>
      </c>
      <c r="E377" t="s">
        <v>7266</v>
      </c>
      <c r="K377" t="s">
        <v>5283</v>
      </c>
      <c r="L377" t="s">
        <v>5284</v>
      </c>
      <c r="M377" t="s">
        <v>7305</v>
      </c>
      <c r="N377">
        <v>9</v>
      </c>
      <c r="O377" t="s">
        <v>7366</v>
      </c>
      <c r="P377" t="s">
        <v>7738</v>
      </c>
      <c r="Q377">
        <v>7</v>
      </c>
      <c r="R377">
        <v>1</v>
      </c>
      <c r="S377">
        <v>4.81</v>
      </c>
      <c r="T377">
        <v>4.86</v>
      </c>
      <c r="U377">
        <v>452.88</v>
      </c>
      <c r="V377">
        <v>107.25</v>
      </c>
      <c r="W377">
        <v>5.81</v>
      </c>
      <c r="X377">
        <v>7.11</v>
      </c>
      <c r="Y377">
        <v>0</v>
      </c>
      <c r="Z377">
        <v>4</v>
      </c>
      <c r="AA377" t="s">
        <v>5529</v>
      </c>
      <c r="AB377">
        <v>1</v>
      </c>
      <c r="AC377">
        <v>6</v>
      </c>
      <c r="AD377">
        <v>2.664904761904762</v>
      </c>
      <c r="AF377" t="s">
        <v>6792</v>
      </c>
      <c r="AI377">
        <v>0</v>
      </c>
      <c r="AJ377">
        <v>0</v>
      </c>
      <c r="AK377" t="s">
        <v>7859</v>
      </c>
      <c r="AL377" t="s">
        <v>7859</v>
      </c>
      <c r="AM377" t="s">
        <v>6856</v>
      </c>
    </row>
    <row r="378" spans="1:39">
      <c r="A378" t="s">
        <v>7188</v>
      </c>
      <c r="B378" t="s">
        <v>7264</v>
      </c>
      <c r="C378" t="s">
        <v>4967</v>
      </c>
      <c r="D378">
        <v>62.75</v>
      </c>
      <c r="E378" t="s">
        <v>7266</v>
      </c>
      <c r="K378" t="s">
        <v>5283</v>
      </c>
      <c r="L378" t="s">
        <v>5284</v>
      </c>
      <c r="M378" t="s">
        <v>7295</v>
      </c>
      <c r="N378">
        <v>9</v>
      </c>
      <c r="O378" t="s">
        <v>7356</v>
      </c>
      <c r="P378" t="s">
        <v>7739</v>
      </c>
      <c r="Q378">
        <v>2</v>
      </c>
      <c r="R378">
        <v>2</v>
      </c>
      <c r="S378">
        <v>4.26</v>
      </c>
      <c r="T378">
        <v>4.26</v>
      </c>
      <c r="U378">
        <v>392.46</v>
      </c>
      <c r="V378">
        <v>58.2</v>
      </c>
      <c r="W378">
        <v>5.86</v>
      </c>
      <c r="X378">
        <v>12.96</v>
      </c>
      <c r="Y378">
        <v>0</v>
      </c>
      <c r="Z378">
        <v>4</v>
      </c>
      <c r="AA378" t="s">
        <v>5529</v>
      </c>
      <c r="AB378">
        <v>1</v>
      </c>
      <c r="AC378">
        <v>5</v>
      </c>
      <c r="AD378">
        <v>3.638142857142857</v>
      </c>
      <c r="AF378" t="s">
        <v>6792</v>
      </c>
      <c r="AI378">
        <v>0</v>
      </c>
      <c r="AJ378">
        <v>0</v>
      </c>
      <c r="AK378" t="s">
        <v>7853</v>
      </c>
      <c r="AL378" t="s">
        <v>7853</v>
      </c>
      <c r="AM378" t="s">
        <v>6856</v>
      </c>
    </row>
    <row r="379" spans="1:39">
      <c r="A379" t="s">
        <v>7189</v>
      </c>
      <c r="B379" t="s">
        <v>7264</v>
      </c>
      <c r="C379" t="s">
        <v>4967</v>
      </c>
      <c r="D379">
        <v>62.68</v>
      </c>
      <c r="E379" t="s">
        <v>7266</v>
      </c>
      <c r="G379" t="s">
        <v>7268</v>
      </c>
      <c r="H379" t="s">
        <v>4969</v>
      </c>
      <c r="K379" t="s">
        <v>5283</v>
      </c>
      <c r="L379" t="s">
        <v>5284</v>
      </c>
      <c r="M379" t="s">
        <v>7332</v>
      </c>
      <c r="N379">
        <v>9</v>
      </c>
      <c r="O379" t="s">
        <v>7398</v>
      </c>
      <c r="P379" t="s">
        <v>7740</v>
      </c>
      <c r="Q379">
        <v>5</v>
      </c>
      <c r="R379">
        <v>3</v>
      </c>
      <c r="S379">
        <v>0.01</v>
      </c>
      <c r="T379">
        <v>3.02</v>
      </c>
      <c r="U379">
        <v>391.84</v>
      </c>
      <c r="V379">
        <v>104.31</v>
      </c>
      <c r="W379">
        <v>3.65</v>
      </c>
      <c r="X379">
        <v>3.8</v>
      </c>
      <c r="Y379">
        <v>4.06</v>
      </c>
      <c r="Z379">
        <v>3</v>
      </c>
      <c r="AA379" t="s">
        <v>5529</v>
      </c>
      <c r="AB379">
        <v>0</v>
      </c>
      <c r="AC379">
        <v>6</v>
      </c>
      <c r="AD379">
        <v>4.452238095238095</v>
      </c>
      <c r="AF379" t="s">
        <v>5534</v>
      </c>
      <c r="AI379">
        <v>0</v>
      </c>
      <c r="AJ379">
        <v>0</v>
      </c>
      <c r="AK379" t="s">
        <v>7881</v>
      </c>
      <c r="AL379" t="s">
        <v>7881</v>
      </c>
      <c r="AM379" t="s">
        <v>6856</v>
      </c>
    </row>
    <row r="380" spans="1:39">
      <c r="A380" t="s">
        <v>7190</v>
      </c>
      <c r="B380" t="s">
        <v>7264</v>
      </c>
      <c r="C380" t="s">
        <v>4967</v>
      </c>
      <c r="D380">
        <v>62.5</v>
      </c>
      <c r="E380" t="s">
        <v>7266</v>
      </c>
      <c r="G380" t="s">
        <v>7267</v>
      </c>
      <c r="H380" t="s">
        <v>4969</v>
      </c>
      <c r="K380" t="s">
        <v>5283</v>
      </c>
      <c r="M380" t="s">
        <v>7307</v>
      </c>
      <c r="N380">
        <v>8</v>
      </c>
      <c r="O380" t="s">
        <v>7391</v>
      </c>
      <c r="P380" t="s">
        <v>7741</v>
      </c>
      <c r="Q380">
        <v>4</v>
      </c>
      <c r="R380">
        <v>1</v>
      </c>
      <c r="S380">
        <v>3.09</v>
      </c>
      <c r="T380">
        <v>3.09</v>
      </c>
      <c r="U380">
        <v>314.34</v>
      </c>
      <c r="V380">
        <v>81.47</v>
      </c>
      <c r="W380">
        <v>2.5</v>
      </c>
      <c r="Y380">
        <v>0</v>
      </c>
      <c r="Z380">
        <v>2</v>
      </c>
      <c r="AA380" t="s">
        <v>5529</v>
      </c>
      <c r="AB380">
        <v>0</v>
      </c>
      <c r="AC380">
        <v>7</v>
      </c>
      <c r="AD380">
        <v>5.243333333333333</v>
      </c>
      <c r="AF380" t="s">
        <v>6792</v>
      </c>
      <c r="AI380">
        <v>0</v>
      </c>
      <c r="AJ380">
        <v>0</v>
      </c>
      <c r="AK380" t="s">
        <v>7876</v>
      </c>
      <c r="AL380" t="s">
        <v>7876</v>
      </c>
      <c r="AM380" t="s">
        <v>6856</v>
      </c>
    </row>
    <row r="381" spans="1:39">
      <c r="A381" t="s">
        <v>7191</v>
      </c>
      <c r="B381" t="s">
        <v>7264</v>
      </c>
      <c r="C381" t="s">
        <v>4967</v>
      </c>
      <c r="D381">
        <v>62.4</v>
      </c>
      <c r="E381" t="s">
        <v>7266</v>
      </c>
      <c r="G381" t="s">
        <v>7267</v>
      </c>
      <c r="H381" t="s">
        <v>4969</v>
      </c>
      <c r="K381" t="s">
        <v>5283</v>
      </c>
      <c r="L381" t="s">
        <v>5284</v>
      </c>
      <c r="M381" t="s">
        <v>7309</v>
      </c>
      <c r="N381">
        <v>9</v>
      </c>
      <c r="O381" t="s">
        <v>7370</v>
      </c>
      <c r="P381" t="s">
        <v>7742</v>
      </c>
      <c r="Q381">
        <v>5</v>
      </c>
      <c r="R381">
        <v>0</v>
      </c>
      <c r="S381">
        <v>3.28</v>
      </c>
      <c r="T381">
        <v>3.28</v>
      </c>
      <c r="U381">
        <v>336.39</v>
      </c>
      <c r="V381">
        <v>52.94</v>
      </c>
      <c r="W381">
        <v>4.14</v>
      </c>
      <c r="Y381">
        <v>4.49</v>
      </c>
      <c r="Z381">
        <v>2</v>
      </c>
      <c r="AA381" t="s">
        <v>5529</v>
      </c>
      <c r="AB381">
        <v>0</v>
      </c>
      <c r="AC381">
        <v>3</v>
      </c>
      <c r="AD381">
        <v>5.220000000000001</v>
      </c>
      <c r="AF381" t="s">
        <v>6792</v>
      </c>
      <c r="AI381">
        <v>0</v>
      </c>
      <c r="AJ381">
        <v>0</v>
      </c>
      <c r="AK381" t="s">
        <v>7862</v>
      </c>
      <c r="AL381" t="s">
        <v>7862</v>
      </c>
      <c r="AM381" t="s">
        <v>6856</v>
      </c>
    </row>
    <row r="382" spans="1:39">
      <c r="A382" t="s">
        <v>7192</v>
      </c>
      <c r="B382" t="s">
        <v>7264</v>
      </c>
      <c r="C382" t="s">
        <v>4967</v>
      </c>
      <c r="D382">
        <v>62.3</v>
      </c>
      <c r="E382" t="s">
        <v>7266</v>
      </c>
      <c r="K382" t="s">
        <v>5283</v>
      </c>
      <c r="L382" t="s">
        <v>5284</v>
      </c>
      <c r="M382" t="s">
        <v>7314</v>
      </c>
      <c r="N382">
        <v>9</v>
      </c>
      <c r="O382" t="s">
        <v>7375</v>
      </c>
      <c r="P382" t="s">
        <v>7743</v>
      </c>
      <c r="Q382">
        <v>5</v>
      </c>
      <c r="R382">
        <v>1</v>
      </c>
      <c r="S382">
        <v>-0.91</v>
      </c>
      <c r="T382">
        <v>0.44</v>
      </c>
      <c r="U382">
        <v>403.48</v>
      </c>
      <c r="V382">
        <v>65.78</v>
      </c>
      <c r="W382">
        <v>3.36</v>
      </c>
      <c r="X382">
        <v>6.47</v>
      </c>
      <c r="Y382">
        <v>6.23</v>
      </c>
      <c r="Z382">
        <v>3</v>
      </c>
      <c r="AA382" t="s">
        <v>5529</v>
      </c>
      <c r="AB382">
        <v>0</v>
      </c>
      <c r="AC382">
        <v>5</v>
      </c>
      <c r="AD382">
        <v>5.522761904761905</v>
      </c>
      <c r="AF382" t="s">
        <v>5534</v>
      </c>
      <c r="AI382">
        <v>0</v>
      </c>
      <c r="AJ382">
        <v>0</v>
      </c>
      <c r="AK382" t="s">
        <v>7865</v>
      </c>
      <c r="AL382" t="s">
        <v>7865</v>
      </c>
      <c r="AM382" t="s">
        <v>6856</v>
      </c>
    </row>
    <row r="383" spans="1:39">
      <c r="A383" t="s">
        <v>7193</v>
      </c>
      <c r="B383" t="s">
        <v>7264</v>
      </c>
      <c r="C383" t="s">
        <v>4967</v>
      </c>
      <c r="D383">
        <v>62.3</v>
      </c>
      <c r="E383" t="s">
        <v>7266</v>
      </c>
      <c r="G383" t="s">
        <v>7267</v>
      </c>
      <c r="H383" t="s">
        <v>4969</v>
      </c>
      <c r="K383" t="s">
        <v>5283</v>
      </c>
      <c r="M383" t="s">
        <v>7313</v>
      </c>
      <c r="N383">
        <v>8</v>
      </c>
      <c r="O383" t="s">
        <v>7374</v>
      </c>
      <c r="P383" t="s">
        <v>7744</v>
      </c>
      <c r="Q383">
        <v>2</v>
      </c>
      <c r="R383">
        <v>1</v>
      </c>
      <c r="S383">
        <v>5.62</v>
      </c>
      <c r="T383">
        <v>5.62</v>
      </c>
      <c r="U383">
        <v>343.47</v>
      </c>
      <c r="V383">
        <v>29.1</v>
      </c>
      <c r="W383">
        <v>5.37</v>
      </c>
      <c r="Y383">
        <v>1.83</v>
      </c>
      <c r="Z383">
        <v>2</v>
      </c>
      <c r="AA383" t="s">
        <v>5529</v>
      </c>
      <c r="AB383">
        <v>1</v>
      </c>
      <c r="AC383">
        <v>2</v>
      </c>
      <c r="AD383">
        <v>3.288333333333334</v>
      </c>
      <c r="AF383" t="s">
        <v>6792</v>
      </c>
      <c r="AI383">
        <v>0</v>
      </c>
      <c r="AJ383">
        <v>0</v>
      </c>
      <c r="AK383" t="s">
        <v>7864</v>
      </c>
      <c r="AL383" t="s">
        <v>7864</v>
      </c>
      <c r="AM383" t="s">
        <v>6856</v>
      </c>
    </row>
    <row r="384" spans="1:39">
      <c r="A384" t="s">
        <v>7194</v>
      </c>
      <c r="B384" t="s">
        <v>7264</v>
      </c>
      <c r="C384" t="s">
        <v>4967</v>
      </c>
      <c r="D384">
        <v>62.3</v>
      </c>
      <c r="E384" t="s">
        <v>7266</v>
      </c>
      <c r="G384" t="s">
        <v>7267</v>
      </c>
      <c r="H384" t="s">
        <v>4969</v>
      </c>
      <c r="K384" t="s">
        <v>5283</v>
      </c>
      <c r="M384" t="s">
        <v>7307</v>
      </c>
      <c r="N384">
        <v>8</v>
      </c>
      <c r="O384" t="s">
        <v>7368</v>
      </c>
      <c r="P384" t="s">
        <v>7745</v>
      </c>
      <c r="Q384">
        <v>7</v>
      </c>
      <c r="R384">
        <v>0</v>
      </c>
      <c r="S384">
        <v>2.33</v>
      </c>
      <c r="T384">
        <v>2.36</v>
      </c>
      <c r="U384">
        <v>462.55</v>
      </c>
      <c r="V384">
        <v>72.22</v>
      </c>
      <c r="W384">
        <v>3.52</v>
      </c>
      <c r="Y384">
        <v>5.98</v>
      </c>
      <c r="Z384">
        <v>3</v>
      </c>
      <c r="AA384" t="s">
        <v>5529</v>
      </c>
      <c r="AB384">
        <v>0</v>
      </c>
      <c r="AC384">
        <v>6</v>
      </c>
      <c r="AD384">
        <v>5.1025</v>
      </c>
      <c r="AF384" t="s">
        <v>6792</v>
      </c>
      <c r="AI384">
        <v>0</v>
      </c>
      <c r="AJ384">
        <v>0</v>
      </c>
      <c r="AK384" t="s">
        <v>7861</v>
      </c>
      <c r="AL384" t="s">
        <v>7861</v>
      </c>
      <c r="AM384" t="s">
        <v>6856</v>
      </c>
    </row>
    <row r="385" spans="1:39">
      <c r="A385" t="s">
        <v>7195</v>
      </c>
      <c r="B385" t="s">
        <v>7264</v>
      </c>
      <c r="C385" t="s">
        <v>4967</v>
      </c>
      <c r="D385">
        <v>62</v>
      </c>
      <c r="E385" t="s">
        <v>7266</v>
      </c>
      <c r="G385" t="s">
        <v>7276</v>
      </c>
      <c r="H385" t="s">
        <v>4969</v>
      </c>
      <c r="K385" t="s">
        <v>5283</v>
      </c>
      <c r="L385" t="s">
        <v>5284</v>
      </c>
      <c r="M385" t="s">
        <v>7326</v>
      </c>
      <c r="N385">
        <v>9</v>
      </c>
      <c r="O385" t="s">
        <v>7390</v>
      </c>
      <c r="P385" t="s">
        <v>7746</v>
      </c>
      <c r="Q385">
        <v>4</v>
      </c>
      <c r="R385">
        <v>1</v>
      </c>
      <c r="S385">
        <v>6.91</v>
      </c>
      <c r="T385">
        <v>6.91</v>
      </c>
      <c r="U385">
        <v>500.76</v>
      </c>
      <c r="V385">
        <v>47.92</v>
      </c>
      <c r="W385">
        <v>6.92</v>
      </c>
      <c r="Y385">
        <v>0</v>
      </c>
      <c r="Z385">
        <v>0</v>
      </c>
      <c r="AA385" t="s">
        <v>5529</v>
      </c>
      <c r="AB385">
        <v>2</v>
      </c>
      <c r="AC385">
        <v>6</v>
      </c>
      <c r="AD385">
        <v>2.833333333333333</v>
      </c>
      <c r="AF385" t="s">
        <v>6792</v>
      </c>
      <c r="AI385">
        <v>0</v>
      </c>
      <c r="AJ385">
        <v>0</v>
      </c>
      <c r="AK385" t="s">
        <v>7875</v>
      </c>
      <c r="AL385" t="s">
        <v>7875</v>
      </c>
      <c r="AM385" t="s">
        <v>6856</v>
      </c>
    </row>
    <row r="386" spans="1:39">
      <c r="A386" t="s">
        <v>7196</v>
      </c>
      <c r="B386" t="s">
        <v>7264</v>
      </c>
      <c r="C386" t="s">
        <v>4967</v>
      </c>
      <c r="D386">
        <v>62</v>
      </c>
      <c r="E386" t="s">
        <v>7266</v>
      </c>
      <c r="G386" t="s">
        <v>7276</v>
      </c>
      <c r="H386" t="s">
        <v>4969</v>
      </c>
      <c r="K386" t="s">
        <v>5283</v>
      </c>
      <c r="L386" t="s">
        <v>5284</v>
      </c>
      <c r="M386" t="s">
        <v>7326</v>
      </c>
      <c r="N386">
        <v>9</v>
      </c>
      <c r="O386" t="s">
        <v>7390</v>
      </c>
      <c r="P386" t="s">
        <v>7747</v>
      </c>
      <c r="Q386">
        <v>4</v>
      </c>
      <c r="R386">
        <v>1</v>
      </c>
      <c r="S386">
        <v>6.91</v>
      </c>
      <c r="T386">
        <v>6.91</v>
      </c>
      <c r="U386">
        <v>500.76</v>
      </c>
      <c r="V386">
        <v>47.92</v>
      </c>
      <c r="W386">
        <v>6.92</v>
      </c>
      <c r="Y386">
        <v>0</v>
      </c>
      <c r="Z386">
        <v>0</v>
      </c>
      <c r="AA386" t="s">
        <v>5529</v>
      </c>
      <c r="AB386">
        <v>2</v>
      </c>
      <c r="AC386">
        <v>6</v>
      </c>
      <c r="AD386">
        <v>2.833333333333333</v>
      </c>
      <c r="AF386" t="s">
        <v>6792</v>
      </c>
      <c r="AI386">
        <v>0</v>
      </c>
      <c r="AJ386">
        <v>0</v>
      </c>
      <c r="AK386" t="s">
        <v>7875</v>
      </c>
      <c r="AL386" t="s">
        <v>7875</v>
      </c>
      <c r="AM386" t="s">
        <v>6856</v>
      </c>
    </row>
    <row r="387" spans="1:39">
      <c r="A387" t="s">
        <v>6972</v>
      </c>
      <c r="B387" t="s">
        <v>7264</v>
      </c>
      <c r="C387" t="s">
        <v>4967</v>
      </c>
      <c r="D387">
        <v>62</v>
      </c>
      <c r="E387" t="s">
        <v>7266</v>
      </c>
      <c r="G387" t="s">
        <v>7268</v>
      </c>
      <c r="H387" t="s">
        <v>4969</v>
      </c>
      <c r="K387" t="s">
        <v>5283</v>
      </c>
      <c r="M387" t="s">
        <v>7304</v>
      </c>
      <c r="N387">
        <v>8</v>
      </c>
      <c r="O387" t="s">
        <v>7365</v>
      </c>
      <c r="P387" t="s">
        <v>7523</v>
      </c>
      <c r="Q387">
        <v>5</v>
      </c>
      <c r="R387">
        <v>2</v>
      </c>
      <c r="S387">
        <v>4.23</v>
      </c>
      <c r="T387">
        <v>7.36</v>
      </c>
      <c r="U387">
        <v>536.05</v>
      </c>
      <c r="V387">
        <v>92.7</v>
      </c>
      <c r="W387">
        <v>6.76</v>
      </c>
      <c r="X387">
        <v>4.19</v>
      </c>
      <c r="Y387">
        <v>0</v>
      </c>
      <c r="Z387">
        <v>3</v>
      </c>
      <c r="AA387" t="s">
        <v>5529</v>
      </c>
      <c r="AB387">
        <v>2</v>
      </c>
      <c r="AC387">
        <v>7</v>
      </c>
      <c r="AD387">
        <v>2.41</v>
      </c>
      <c r="AF387" t="s">
        <v>5534</v>
      </c>
      <c r="AI387">
        <v>0</v>
      </c>
      <c r="AJ387">
        <v>0</v>
      </c>
      <c r="AK387" t="s">
        <v>5542</v>
      </c>
      <c r="AL387" t="s">
        <v>5542</v>
      </c>
      <c r="AM387" t="s">
        <v>6856</v>
      </c>
    </row>
    <row r="388" spans="1:39">
      <c r="A388" t="s">
        <v>6951</v>
      </c>
      <c r="B388" t="s">
        <v>7264</v>
      </c>
      <c r="C388" t="s">
        <v>4967</v>
      </c>
      <c r="D388">
        <v>62</v>
      </c>
      <c r="E388" t="s">
        <v>7266</v>
      </c>
      <c r="G388" t="s">
        <v>7268</v>
      </c>
      <c r="H388" t="s">
        <v>4969</v>
      </c>
      <c r="K388" t="s">
        <v>5283</v>
      </c>
      <c r="M388" t="s">
        <v>7310</v>
      </c>
      <c r="N388">
        <v>8</v>
      </c>
      <c r="O388" t="s">
        <v>7371</v>
      </c>
      <c r="P388" t="s">
        <v>7502</v>
      </c>
      <c r="Q388">
        <v>8</v>
      </c>
      <c r="R388">
        <v>6</v>
      </c>
      <c r="S388">
        <v>-1.42</v>
      </c>
      <c r="T388">
        <v>3.33</v>
      </c>
      <c r="U388">
        <v>670.76</v>
      </c>
      <c r="V388">
        <v>209.46</v>
      </c>
      <c r="W388">
        <v>2.58</v>
      </c>
      <c r="X388">
        <v>1.66</v>
      </c>
      <c r="Y388">
        <v>0</v>
      </c>
      <c r="Z388">
        <v>2</v>
      </c>
      <c r="AA388" t="s">
        <v>5529</v>
      </c>
      <c r="AB388">
        <v>2</v>
      </c>
      <c r="AC388">
        <v>19</v>
      </c>
      <c r="AD388">
        <v>2.835</v>
      </c>
      <c r="AF388" t="s">
        <v>5534</v>
      </c>
      <c r="AI388">
        <v>0</v>
      </c>
      <c r="AJ388">
        <v>0</v>
      </c>
      <c r="AK388" t="s">
        <v>5568</v>
      </c>
      <c r="AL388" t="s">
        <v>5568</v>
      </c>
      <c r="AM388" t="s">
        <v>6856</v>
      </c>
    </row>
    <row r="389" spans="1:39">
      <c r="A389" t="s">
        <v>7197</v>
      </c>
      <c r="B389" t="s">
        <v>7264</v>
      </c>
      <c r="C389" t="s">
        <v>4967</v>
      </c>
      <c r="D389">
        <v>62</v>
      </c>
      <c r="E389" t="s">
        <v>7266</v>
      </c>
      <c r="G389" t="s">
        <v>7277</v>
      </c>
      <c r="H389" t="s">
        <v>4969</v>
      </c>
      <c r="K389" t="s">
        <v>5283</v>
      </c>
      <c r="L389" t="s">
        <v>5284</v>
      </c>
      <c r="M389" t="s">
        <v>7327</v>
      </c>
      <c r="N389">
        <v>9</v>
      </c>
      <c r="O389" t="s">
        <v>7393</v>
      </c>
      <c r="P389" t="s">
        <v>7748</v>
      </c>
      <c r="Q389">
        <v>6</v>
      </c>
      <c r="R389">
        <v>4</v>
      </c>
      <c r="S389">
        <v>1.23</v>
      </c>
      <c r="T389">
        <v>2.64</v>
      </c>
      <c r="U389">
        <v>286.24</v>
      </c>
      <c r="V389">
        <v>111.13</v>
      </c>
      <c r="W389">
        <v>2.28</v>
      </c>
      <c r="X389">
        <v>6.33</v>
      </c>
      <c r="Y389">
        <v>0</v>
      </c>
      <c r="Z389">
        <v>3</v>
      </c>
      <c r="AA389" t="s">
        <v>5529</v>
      </c>
      <c r="AB389">
        <v>0</v>
      </c>
      <c r="AC389">
        <v>1</v>
      </c>
      <c r="AD389">
        <v>4.295666666666667</v>
      </c>
      <c r="AE389" t="s">
        <v>7836</v>
      </c>
      <c r="AF389" t="s">
        <v>5534</v>
      </c>
      <c r="AI389">
        <v>0</v>
      </c>
      <c r="AJ389">
        <v>0</v>
      </c>
      <c r="AK389" t="s">
        <v>7878</v>
      </c>
      <c r="AL389" t="s">
        <v>7878</v>
      </c>
      <c r="AM389" t="s">
        <v>6856</v>
      </c>
    </row>
    <row r="390" spans="1:39">
      <c r="A390" t="s">
        <v>7198</v>
      </c>
      <c r="B390" t="s">
        <v>7264</v>
      </c>
      <c r="C390" t="s">
        <v>4967</v>
      </c>
      <c r="D390">
        <v>62</v>
      </c>
      <c r="E390" t="s">
        <v>7266</v>
      </c>
      <c r="G390" t="s">
        <v>7267</v>
      </c>
      <c r="H390" t="s">
        <v>4969</v>
      </c>
      <c r="K390" t="s">
        <v>5283</v>
      </c>
      <c r="M390" t="s">
        <v>7302</v>
      </c>
      <c r="N390">
        <v>8</v>
      </c>
      <c r="O390" t="s">
        <v>7363</v>
      </c>
      <c r="P390" t="s">
        <v>7749</v>
      </c>
      <c r="Q390">
        <v>7</v>
      </c>
      <c r="R390">
        <v>5</v>
      </c>
      <c r="S390">
        <v>-1.61</v>
      </c>
      <c r="T390">
        <v>3.15</v>
      </c>
      <c r="U390">
        <v>653.75</v>
      </c>
      <c r="V390">
        <v>188.2</v>
      </c>
      <c r="W390">
        <v>2.67</v>
      </c>
      <c r="X390">
        <v>1.66</v>
      </c>
      <c r="Y390">
        <v>0</v>
      </c>
      <c r="Z390">
        <v>3</v>
      </c>
      <c r="AA390" t="s">
        <v>5529</v>
      </c>
      <c r="AB390">
        <v>1</v>
      </c>
      <c r="AC390">
        <v>19</v>
      </c>
      <c r="AD390">
        <v>2.925</v>
      </c>
      <c r="AF390" t="s">
        <v>5534</v>
      </c>
      <c r="AI390">
        <v>0</v>
      </c>
      <c r="AJ390">
        <v>0</v>
      </c>
      <c r="AK390" t="s">
        <v>5568</v>
      </c>
      <c r="AL390" t="s">
        <v>5568</v>
      </c>
      <c r="AM390" t="s">
        <v>6856</v>
      </c>
    </row>
    <row r="391" spans="1:39">
      <c r="A391" t="s">
        <v>7199</v>
      </c>
      <c r="B391" t="s">
        <v>7264</v>
      </c>
      <c r="C391" t="s">
        <v>4967</v>
      </c>
      <c r="D391">
        <v>61.8</v>
      </c>
      <c r="E391" t="s">
        <v>7266</v>
      </c>
      <c r="K391" t="s">
        <v>5283</v>
      </c>
      <c r="L391" t="s">
        <v>5284</v>
      </c>
      <c r="M391" t="s">
        <v>7314</v>
      </c>
      <c r="N391">
        <v>9</v>
      </c>
      <c r="O391" t="s">
        <v>7375</v>
      </c>
      <c r="P391" t="s">
        <v>7750</v>
      </c>
      <c r="Q391">
        <v>3</v>
      </c>
      <c r="R391">
        <v>1</v>
      </c>
      <c r="S391">
        <v>3</v>
      </c>
      <c r="T391">
        <v>3</v>
      </c>
      <c r="U391">
        <v>494.33</v>
      </c>
      <c r="V391">
        <v>51.1</v>
      </c>
      <c r="W391">
        <v>4.58</v>
      </c>
      <c r="X391">
        <v>12.25</v>
      </c>
      <c r="Y391">
        <v>0</v>
      </c>
      <c r="Z391">
        <v>4</v>
      </c>
      <c r="AA391" t="s">
        <v>5529</v>
      </c>
      <c r="AB391">
        <v>0</v>
      </c>
      <c r="AC391">
        <v>5</v>
      </c>
      <c r="AD391">
        <v>4.373833333333334</v>
      </c>
      <c r="AF391" t="s">
        <v>6792</v>
      </c>
      <c r="AI391">
        <v>0</v>
      </c>
      <c r="AJ391">
        <v>0</v>
      </c>
      <c r="AK391" t="s">
        <v>7865</v>
      </c>
      <c r="AL391" t="s">
        <v>7865</v>
      </c>
      <c r="AM391" t="s">
        <v>6856</v>
      </c>
    </row>
    <row r="392" spans="1:39">
      <c r="A392" t="s">
        <v>7200</v>
      </c>
      <c r="B392" t="s">
        <v>7264</v>
      </c>
      <c r="C392" t="s">
        <v>4967</v>
      </c>
      <c r="D392">
        <v>61.75</v>
      </c>
      <c r="E392" t="s">
        <v>7266</v>
      </c>
      <c r="K392" t="s">
        <v>5283</v>
      </c>
      <c r="L392" t="s">
        <v>5284</v>
      </c>
      <c r="M392" t="s">
        <v>7303</v>
      </c>
      <c r="N392">
        <v>9</v>
      </c>
      <c r="O392" t="s">
        <v>7364</v>
      </c>
      <c r="P392" t="s">
        <v>7751</v>
      </c>
      <c r="Q392">
        <v>6</v>
      </c>
      <c r="R392">
        <v>0</v>
      </c>
      <c r="S392">
        <v>4.07</v>
      </c>
      <c r="T392">
        <v>4.07</v>
      </c>
      <c r="U392">
        <v>583.0700000000001</v>
      </c>
      <c r="V392">
        <v>63.22</v>
      </c>
      <c r="W392">
        <v>5.39</v>
      </c>
      <c r="Y392">
        <v>0</v>
      </c>
      <c r="Z392">
        <v>2</v>
      </c>
      <c r="AA392" t="s">
        <v>5529</v>
      </c>
      <c r="AB392">
        <v>2</v>
      </c>
      <c r="AC392">
        <v>8</v>
      </c>
      <c r="AD392">
        <v>3.465</v>
      </c>
      <c r="AI392">
        <v>0</v>
      </c>
      <c r="AJ392">
        <v>0</v>
      </c>
      <c r="AK392" t="s">
        <v>7858</v>
      </c>
      <c r="AL392" t="s">
        <v>7858</v>
      </c>
      <c r="AM392" t="s">
        <v>6856</v>
      </c>
    </row>
    <row r="393" spans="1:39">
      <c r="A393" t="s">
        <v>6872</v>
      </c>
      <c r="B393" t="s">
        <v>7264</v>
      </c>
      <c r="C393" t="s">
        <v>4967</v>
      </c>
      <c r="D393">
        <v>61.6</v>
      </c>
      <c r="E393" t="s">
        <v>7266</v>
      </c>
      <c r="G393" t="s">
        <v>7268</v>
      </c>
      <c r="H393" t="s">
        <v>4969</v>
      </c>
      <c r="K393" t="s">
        <v>5283</v>
      </c>
      <c r="M393" t="s">
        <v>7304</v>
      </c>
      <c r="N393">
        <v>8</v>
      </c>
      <c r="O393" t="s">
        <v>7365</v>
      </c>
      <c r="P393" t="s">
        <v>7423</v>
      </c>
      <c r="Q393">
        <v>5</v>
      </c>
      <c r="R393">
        <v>2</v>
      </c>
      <c r="S393">
        <v>1.47</v>
      </c>
      <c r="T393">
        <v>4.58</v>
      </c>
      <c r="U393">
        <v>489.52</v>
      </c>
      <c r="V393">
        <v>92.7</v>
      </c>
      <c r="W393">
        <v>6.35</v>
      </c>
      <c r="X393">
        <v>3.38</v>
      </c>
      <c r="Y393">
        <v>0</v>
      </c>
      <c r="Z393">
        <v>4</v>
      </c>
      <c r="AA393" t="s">
        <v>5529</v>
      </c>
      <c r="AB393">
        <v>1</v>
      </c>
      <c r="AC393">
        <v>7</v>
      </c>
      <c r="AD393">
        <v>3.694857142857143</v>
      </c>
      <c r="AF393" t="s">
        <v>5534</v>
      </c>
      <c r="AI393">
        <v>0</v>
      </c>
      <c r="AJ393">
        <v>0</v>
      </c>
      <c r="AK393" t="s">
        <v>5542</v>
      </c>
      <c r="AL393" t="s">
        <v>5542</v>
      </c>
      <c r="AM393" t="s">
        <v>6856</v>
      </c>
    </row>
    <row r="394" spans="1:39">
      <c r="A394" t="s">
        <v>7201</v>
      </c>
      <c r="B394" t="s">
        <v>7264</v>
      </c>
      <c r="C394" t="s">
        <v>4967</v>
      </c>
      <c r="D394">
        <v>61.5</v>
      </c>
      <c r="E394" t="s">
        <v>7266</v>
      </c>
      <c r="G394" t="s">
        <v>7267</v>
      </c>
      <c r="H394" t="s">
        <v>4969</v>
      </c>
      <c r="K394" t="s">
        <v>5283</v>
      </c>
      <c r="M394" t="s">
        <v>7307</v>
      </c>
      <c r="N394">
        <v>8</v>
      </c>
      <c r="O394" t="s">
        <v>7383</v>
      </c>
      <c r="P394" t="s">
        <v>7752</v>
      </c>
      <c r="Q394">
        <v>5</v>
      </c>
      <c r="R394">
        <v>1</v>
      </c>
      <c r="S394">
        <v>2.38</v>
      </c>
      <c r="T394">
        <v>2.38</v>
      </c>
      <c r="U394">
        <v>371.47</v>
      </c>
      <c r="V394">
        <v>82.83</v>
      </c>
      <c r="W394">
        <v>5.08</v>
      </c>
      <c r="Y394">
        <v>0</v>
      </c>
      <c r="Z394">
        <v>3</v>
      </c>
      <c r="AA394" t="s">
        <v>5529</v>
      </c>
      <c r="AB394">
        <v>1</v>
      </c>
      <c r="AC394">
        <v>4</v>
      </c>
      <c r="AD394">
        <v>5.561404761904762</v>
      </c>
      <c r="AF394" t="s">
        <v>6792</v>
      </c>
      <c r="AI394">
        <v>0</v>
      </c>
      <c r="AJ394">
        <v>0</v>
      </c>
      <c r="AK394" t="s">
        <v>7871</v>
      </c>
      <c r="AL394" t="s">
        <v>7871</v>
      </c>
      <c r="AM394" t="s">
        <v>6856</v>
      </c>
    </row>
    <row r="395" spans="1:39">
      <c r="A395" t="s">
        <v>7003</v>
      </c>
      <c r="B395" t="s">
        <v>7264</v>
      </c>
      <c r="C395" t="s">
        <v>4967</v>
      </c>
      <c r="D395">
        <v>61.5</v>
      </c>
      <c r="E395" t="s">
        <v>7266</v>
      </c>
      <c r="G395" t="s">
        <v>7268</v>
      </c>
      <c r="H395" t="s">
        <v>4969</v>
      </c>
      <c r="K395" t="s">
        <v>5283</v>
      </c>
      <c r="L395" t="s">
        <v>5284</v>
      </c>
      <c r="M395" t="s">
        <v>7333</v>
      </c>
      <c r="N395">
        <v>9</v>
      </c>
      <c r="O395" t="s">
        <v>7399</v>
      </c>
      <c r="P395" t="s">
        <v>7554</v>
      </c>
      <c r="Q395">
        <v>2</v>
      </c>
      <c r="R395">
        <v>3</v>
      </c>
      <c r="S395">
        <v>4.35</v>
      </c>
      <c r="T395">
        <v>4.35</v>
      </c>
      <c r="U395">
        <v>336.52</v>
      </c>
      <c r="V395">
        <v>75.34999999999999</v>
      </c>
      <c r="W395">
        <v>3.98</v>
      </c>
      <c r="Y395">
        <v>0</v>
      </c>
      <c r="Z395">
        <v>0</v>
      </c>
      <c r="AA395" t="s">
        <v>5529</v>
      </c>
      <c r="AB395">
        <v>0</v>
      </c>
      <c r="AC395">
        <v>6</v>
      </c>
      <c r="AD395">
        <v>3.491666666666667</v>
      </c>
      <c r="AF395" t="s">
        <v>6792</v>
      </c>
      <c r="AI395">
        <v>0</v>
      </c>
      <c r="AJ395">
        <v>0</v>
      </c>
      <c r="AK395" t="s">
        <v>7866</v>
      </c>
      <c r="AL395" t="s">
        <v>7866</v>
      </c>
      <c r="AM395" t="s">
        <v>6856</v>
      </c>
    </row>
    <row r="396" spans="1:39">
      <c r="A396" t="s">
        <v>6874</v>
      </c>
      <c r="B396" t="s">
        <v>7264</v>
      </c>
      <c r="C396" t="s">
        <v>4967</v>
      </c>
      <c r="D396">
        <v>61.3</v>
      </c>
      <c r="E396" t="s">
        <v>7266</v>
      </c>
      <c r="G396" t="s">
        <v>7268</v>
      </c>
      <c r="H396" t="s">
        <v>4969</v>
      </c>
      <c r="K396" t="s">
        <v>5283</v>
      </c>
      <c r="M396" t="s">
        <v>7304</v>
      </c>
      <c r="N396">
        <v>8</v>
      </c>
      <c r="O396" t="s">
        <v>7365</v>
      </c>
      <c r="P396" t="s">
        <v>7425</v>
      </c>
      <c r="Q396">
        <v>6</v>
      </c>
      <c r="R396">
        <v>2</v>
      </c>
      <c r="S396">
        <v>1.23</v>
      </c>
      <c r="T396">
        <v>4.34</v>
      </c>
      <c r="U396">
        <v>501.56</v>
      </c>
      <c r="V396">
        <v>101.93</v>
      </c>
      <c r="W396">
        <v>6.22</v>
      </c>
      <c r="X396">
        <v>3.38</v>
      </c>
      <c r="Y396">
        <v>0</v>
      </c>
      <c r="Z396">
        <v>4</v>
      </c>
      <c r="AA396" t="s">
        <v>5529</v>
      </c>
      <c r="AB396">
        <v>2</v>
      </c>
      <c r="AC396">
        <v>8</v>
      </c>
      <c r="AD396">
        <v>3.432333333333333</v>
      </c>
      <c r="AF396" t="s">
        <v>5534</v>
      </c>
      <c r="AI396">
        <v>0</v>
      </c>
      <c r="AJ396">
        <v>0</v>
      </c>
      <c r="AK396" t="s">
        <v>5542</v>
      </c>
      <c r="AL396" t="s">
        <v>5542</v>
      </c>
      <c r="AM396" t="s">
        <v>6856</v>
      </c>
    </row>
    <row r="397" spans="1:39">
      <c r="A397" t="s">
        <v>7202</v>
      </c>
      <c r="B397" t="s">
        <v>7264</v>
      </c>
      <c r="C397" t="s">
        <v>4967</v>
      </c>
      <c r="D397">
        <v>61</v>
      </c>
      <c r="E397" t="s">
        <v>7266</v>
      </c>
      <c r="G397" t="s">
        <v>7267</v>
      </c>
      <c r="H397" t="s">
        <v>4969</v>
      </c>
      <c r="K397" t="s">
        <v>5283</v>
      </c>
      <c r="L397" t="s">
        <v>5284</v>
      </c>
      <c r="M397" t="s">
        <v>7280</v>
      </c>
      <c r="N397">
        <v>9</v>
      </c>
      <c r="O397" t="s">
        <v>7341</v>
      </c>
      <c r="P397" t="s">
        <v>7753</v>
      </c>
      <c r="Q397">
        <v>3</v>
      </c>
      <c r="R397">
        <v>1</v>
      </c>
      <c r="S397">
        <v>1.46</v>
      </c>
      <c r="T397">
        <v>4.31</v>
      </c>
      <c r="U397">
        <v>450.53</v>
      </c>
      <c r="V397">
        <v>63.6</v>
      </c>
      <c r="W397">
        <v>6.69</v>
      </c>
      <c r="X397">
        <v>4.49</v>
      </c>
      <c r="Y397">
        <v>0</v>
      </c>
      <c r="Z397">
        <v>4</v>
      </c>
      <c r="AA397" t="s">
        <v>5529</v>
      </c>
      <c r="AB397">
        <v>1</v>
      </c>
      <c r="AC397">
        <v>10</v>
      </c>
      <c r="AD397">
        <v>4.531690476190477</v>
      </c>
      <c r="AF397" t="s">
        <v>5534</v>
      </c>
      <c r="AI397">
        <v>0</v>
      </c>
      <c r="AJ397">
        <v>0</v>
      </c>
      <c r="AK397" t="s">
        <v>6850</v>
      </c>
      <c r="AL397" t="s">
        <v>6850</v>
      </c>
      <c r="AM397" t="s">
        <v>6856</v>
      </c>
    </row>
    <row r="398" spans="1:39">
      <c r="A398" t="s">
        <v>7203</v>
      </c>
      <c r="B398" t="s">
        <v>7264</v>
      </c>
      <c r="C398" t="s">
        <v>4967</v>
      </c>
      <c r="D398">
        <v>60.96</v>
      </c>
      <c r="E398" t="s">
        <v>7266</v>
      </c>
      <c r="K398" t="s">
        <v>5283</v>
      </c>
      <c r="L398" t="s">
        <v>5284</v>
      </c>
      <c r="M398" t="s">
        <v>7295</v>
      </c>
      <c r="N398">
        <v>9</v>
      </c>
      <c r="O398" t="s">
        <v>7356</v>
      </c>
      <c r="P398" t="s">
        <v>7754</v>
      </c>
      <c r="Q398">
        <v>4</v>
      </c>
      <c r="R398">
        <v>2</v>
      </c>
      <c r="S398">
        <v>6.14</v>
      </c>
      <c r="T398">
        <v>6.14</v>
      </c>
      <c r="U398">
        <v>626.84</v>
      </c>
      <c r="V398">
        <v>98.81999999999999</v>
      </c>
      <c r="W398">
        <v>6.87</v>
      </c>
      <c r="Y398">
        <v>0.8100000000000001</v>
      </c>
      <c r="Z398">
        <v>2</v>
      </c>
      <c r="AA398" t="s">
        <v>5529</v>
      </c>
      <c r="AB398">
        <v>2</v>
      </c>
      <c r="AC398">
        <v>7</v>
      </c>
      <c r="AD398">
        <v>2.206</v>
      </c>
      <c r="AF398" t="s">
        <v>6792</v>
      </c>
      <c r="AI398">
        <v>0</v>
      </c>
      <c r="AJ398">
        <v>0</v>
      </c>
      <c r="AK398" t="s">
        <v>7853</v>
      </c>
      <c r="AL398" t="s">
        <v>7853</v>
      </c>
      <c r="AM398" t="s">
        <v>6856</v>
      </c>
    </row>
    <row r="399" spans="1:39">
      <c r="A399" t="s">
        <v>7204</v>
      </c>
      <c r="B399" t="s">
        <v>7264</v>
      </c>
      <c r="C399" t="s">
        <v>4967</v>
      </c>
      <c r="D399">
        <v>60.93</v>
      </c>
      <c r="E399" t="s">
        <v>7266</v>
      </c>
      <c r="G399" t="s">
        <v>7268</v>
      </c>
      <c r="H399" t="s">
        <v>4969</v>
      </c>
      <c r="K399" t="s">
        <v>5283</v>
      </c>
      <c r="L399" t="s">
        <v>5284</v>
      </c>
      <c r="M399" t="s">
        <v>7323</v>
      </c>
      <c r="N399">
        <v>9</v>
      </c>
      <c r="O399" t="s">
        <v>7387</v>
      </c>
      <c r="P399" t="s">
        <v>7755</v>
      </c>
      <c r="Q399">
        <v>2</v>
      </c>
      <c r="R399">
        <v>3</v>
      </c>
      <c r="S399">
        <v>1.58</v>
      </c>
      <c r="T399">
        <v>1.58</v>
      </c>
      <c r="U399">
        <v>297.36</v>
      </c>
      <c r="V399">
        <v>70.23</v>
      </c>
      <c r="W399">
        <v>2.64</v>
      </c>
      <c r="X399">
        <v>12.93</v>
      </c>
      <c r="Y399">
        <v>0.31</v>
      </c>
      <c r="Z399">
        <v>2</v>
      </c>
      <c r="AA399" t="s">
        <v>5529</v>
      </c>
      <c r="AB399">
        <v>0</v>
      </c>
      <c r="AC399">
        <v>5</v>
      </c>
      <c r="AD399">
        <v>5.166666666666667</v>
      </c>
      <c r="AF399" t="s">
        <v>6792</v>
      </c>
      <c r="AI399">
        <v>0</v>
      </c>
      <c r="AJ399">
        <v>0</v>
      </c>
      <c r="AK399" t="s">
        <v>7874</v>
      </c>
      <c r="AL399" t="s">
        <v>7874</v>
      </c>
      <c r="AM399" t="s">
        <v>6856</v>
      </c>
    </row>
    <row r="400" spans="1:39">
      <c r="A400" t="s">
        <v>7205</v>
      </c>
      <c r="B400" t="s">
        <v>7264</v>
      </c>
      <c r="C400" t="s">
        <v>4967</v>
      </c>
      <c r="D400">
        <v>60.57</v>
      </c>
      <c r="E400" t="s">
        <v>7266</v>
      </c>
      <c r="K400" t="s">
        <v>5283</v>
      </c>
      <c r="L400" t="s">
        <v>5284</v>
      </c>
      <c r="M400" t="s">
        <v>7305</v>
      </c>
      <c r="N400">
        <v>9</v>
      </c>
      <c r="O400" t="s">
        <v>7366</v>
      </c>
      <c r="P400" t="s">
        <v>7756</v>
      </c>
      <c r="Q400">
        <v>7</v>
      </c>
      <c r="R400">
        <v>1</v>
      </c>
      <c r="S400">
        <v>4.24</v>
      </c>
      <c r="T400">
        <v>4.32</v>
      </c>
      <c r="U400">
        <v>436.42</v>
      </c>
      <c r="V400">
        <v>107.25</v>
      </c>
      <c r="W400">
        <v>5.3</v>
      </c>
      <c r="X400">
        <v>6.92</v>
      </c>
      <c r="Y400">
        <v>0</v>
      </c>
      <c r="Z400">
        <v>4</v>
      </c>
      <c r="AA400" t="s">
        <v>5529</v>
      </c>
      <c r="AB400">
        <v>1</v>
      </c>
      <c r="AC400">
        <v>6</v>
      </c>
      <c r="AD400">
        <v>3.052476190476191</v>
      </c>
      <c r="AF400" t="s">
        <v>6792</v>
      </c>
      <c r="AI400">
        <v>0</v>
      </c>
      <c r="AJ400">
        <v>0</v>
      </c>
      <c r="AK400" t="s">
        <v>7859</v>
      </c>
      <c r="AL400" t="s">
        <v>7859</v>
      </c>
      <c r="AM400" t="s">
        <v>6856</v>
      </c>
    </row>
    <row r="401" spans="1:39">
      <c r="A401" t="s">
        <v>7206</v>
      </c>
      <c r="B401" t="s">
        <v>7264</v>
      </c>
      <c r="C401" t="s">
        <v>4967</v>
      </c>
      <c r="D401">
        <v>60.44</v>
      </c>
      <c r="E401" t="s">
        <v>7266</v>
      </c>
      <c r="K401" t="s">
        <v>5283</v>
      </c>
      <c r="L401" t="s">
        <v>5284</v>
      </c>
      <c r="M401" t="s">
        <v>7282</v>
      </c>
      <c r="N401">
        <v>9</v>
      </c>
      <c r="O401" t="s">
        <v>7343</v>
      </c>
      <c r="P401" t="s">
        <v>7757</v>
      </c>
      <c r="Q401">
        <v>4</v>
      </c>
      <c r="R401">
        <v>0</v>
      </c>
      <c r="S401">
        <v>6.25</v>
      </c>
      <c r="T401">
        <v>6.25</v>
      </c>
      <c r="U401">
        <v>603.9299999999999</v>
      </c>
      <c r="V401">
        <v>36.92</v>
      </c>
      <c r="W401">
        <v>6.36</v>
      </c>
      <c r="Y401">
        <v>0</v>
      </c>
      <c r="Z401">
        <v>2</v>
      </c>
      <c r="AA401" t="s">
        <v>5529</v>
      </c>
      <c r="AB401">
        <v>2</v>
      </c>
      <c r="AC401">
        <v>6</v>
      </c>
      <c r="AD401">
        <v>2.846</v>
      </c>
      <c r="AI401">
        <v>0</v>
      </c>
      <c r="AJ401">
        <v>0</v>
      </c>
      <c r="AK401" t="s">
        <v>6839</v>
      </c>
      <c r="AL401" t="s">
        <v>6839</v>
      </c>
      <c r="AM401" t="s">
        <v>6856</v>
      </c>
    </row>
    <row r="402" spans="1:39">
      <c r="A402" t="s">
        <v>7207</v>
      </c>
      <c r="B402" t="s">
        <v>7264</v>
      </c>
      <c r="C402" t="s">
        <v>4967</v>
      </c>
      <c r="D402">
        <v>60.41</v>
      </c>
      <c r="E402" t="s">
        <v>7266</v>
      </c>
      <c r="K402" t="s">
        <v>5283</v>
      </c>
      <c r="L402" t="s">
        <v>5284</v>
      </c>
      <c r="M402" t="s">
        <v>7305</v>
      </c>
      <c r="N402">
        <v>9</v>
      </c>
      <c r="O402" t="s">
        <v>7366</v>
      </c>
      <c r="P402" t="s">
        <v>7758</v>
      </c>
      <c r="Q402">
        <v>7</v>
      </c>
      <c r="R402">
        <v>1</v>
      </c>
      <c r="S402">
        <v>4.78</v>
      </c>
      <c r="T402">
        <v>4.79</v>
      </c>
      <c r="U402">
        <v>432.46</v>
      </c>
      <c r="V402">
        <v>107.25</v>
      </c>
      <c r="W402">
        <v>5.47</v>
      </c>
      <c r="X402">
        <v>7.81</v>
      </c>
      <c r="Y402">
        <v>0</v>
      </c>
      <c r="Z402">
        <v>4</v>
      </c>
      <c r="AA402" t="s">
        <v>5529</v>
      </c>
      <c r="AB402">
        <v>1</v>
      </c>
      <c r="AC402">
        <v>6</v>
      </c>
      <c r="AD402">
        <v>2.845761904761905</v>
      </c>
      <c r="AF402" t="s">
        <v>6792</v>
      </c>
      <c r="AI402">
        <v>0</v>
      </c>
      <c r="AJ402">
        <v>0</v>
      </c>
      <c r="AK402" t="s">
        <v>7859</v>
      </c>
      <c r="AL402" t="s">
        <v>7859</v>
      </c>
      <c r="AM402" t="s">
        <v>6856</v>
      </c>
    </row>
    <row r="403" spans="1:39">
      <c r="A403" t="s">
        <v>7208</v>
      </c>
      <c r="B403" t="s">
        <v>7264</v>
      </c>
      <c r="C403" t="s">
        <v>4967</v>
      </c>
      <c r="D403">
        <v>60</v>
      </c>
      <c r="E403" t="s">
        <v>7266</v>
      </c>
      <c r="G403" t="s">
        <v>7276</v>
      </c>
      <c r="H403" t="s">
        <v>4969</v>
      </c>
      <c r="K403" t="s">
        <v>5283</v>
      </c>
      <c r="L403" t="s">
        <v>5284</v>
      </c>
      <c r="M403" t="s">
        <v>7326</v>
      </c>
      <c r="N403">
        <v>9</v>
      </c>
      <c r="O403" t="s">
        <v>7390</v>
      </c>
      <c r="P403" t="s">
        <v>7759</v>
      </c>
      <c r="Q403">
        <v>3</v>
      </c>
      <c r="R403">
        <v>1</v>
      </c>
      <c r="S403">
        <v>7.53</v>
      </c>
      <c r="T403">
        <v>7.53</v>
      </c>
      <c r="U403">
        <v>468.72</v>
      </c>
      <c r="V403">
        <v>38.69</v>
      </c>
      <c r="W403">
        <v>7.07</v>
      </c>
      <c r="Y403">
        <v>0</v>
      </c>
      <c r="Z403">
        <v>0</v>
      </c>
      <c r="AA403" t="s">
        <v>5529</v>
      </c>
      <c r="AB403">
        <v>1</v>
      </c>
      <c r="AC403">
        <v>5</v>
      </c>
      <c r="AD403">
        <v>2.991261904761905</v>
      </c>
      <c r="AF403" t="s">
        <v>6792</v>
      </c>
      <c r="AI403">
        <v>0</v>
      </c>
      <c r="AJ403">
        <v>0</v>
      </c>
      <c r="AK403" t="s">
        <v>7875</v>
      </c>
      <c r="AL403" t="s">
        <v>7875</v>
      </c>
      <c r="AM403" t="s">
        <v>6856</v>
      </c>
    </row>
    <row r="404" spans="1:39">
      <c r="A404" t="s">
        <v>7209</v>
      </c>
      <c r="B404" t="s">
        <v>7264</v>
      </c>
      <c r="C404" t="s">
        <v>4967</v>
      </c>
      <c r="D404">
        <v>60</v>
      </c>
      <c r="E404" t="s">
        <v>7266</v>
      </c>
      <c r="G404" t="s">
        <v>7268</v>
      </c>
      <c r="H404" t="s">
        <v>4969</v>
      </c>
      <c r="K404" t="s">
        <v>5283</v>
      </c>
      <c r="L404" t="s">
        <v>5284</v>
      </c>
      <c r="M404" t="s">
        <v>7323</v>
      </c>
      <c r="N404">
        <v>9</v>
      </c>
      <c r="O404" t="s">
        <v>7387</v>
      </c>
      <c r="P404" t="s">
        <v>7760</v>
      </c>
      <c r="U404">
        <v>1297.3</v>
      </c>
      <c r="Y404">
        <v>0</v>
      </c>
      <c r="AE404" t="s">
        <v>7837</v>
      </c>
      <c r="AG404" t="s">
        <v>7842</v>
      </c>
      <c r="AI404">
        <v>3</v>
      </c>
      <c r="AJ404">
        <v>0</v>
      </c>
      <c r="AK404" t="s">
        <v>7874</v>
      </c>
      <c r="AL404" t="s">
        <v>7874</v>
      </c>
      <c r="AM404" t="s">
        <v>6856</v>
      </c>
    </row>
    <row r="405" spans="1:39">
      <c r="A405" t="s">
        <v>7210</v>
      </c>
      <c r="B405" t="s">
        <v>7264</v>
      </c>
      <c r="C405" t="s">
        <v>4967</v>
      </c>
      <c r="D405">
        <v>60</v>
      </c>
      <c r="E405" t="s">
        <v>7266</v>
      </c>
      <c r="G405" t="s">
        <v>7269</v>
      </c>
      <c r="H405" t="s">
        <v>4969</v>
      </c>
      <c r="K405" t="s">
        <v>5283</v>
      </c>
      <c r="M405" t="s">
        <v>7319</v>
      </c>
      <c r="N405">
        <v>8</v>
      </c>
      <c r="O405" t="s">
        <v>7380</v>
      </c>
      <c r="P405" t="s">
        <v>7761</v>
      </c>
      <c r="Q405">
        <v>1</v>
      </c>
      <c r="R405">
        <v>2</v>
      </c>
      <c r="S405">
        <v>0.5</v>
      </c>
      <c r="T405">
        <v>4.92</v>
      </c>
      <c r="U405">
        <v>394.36</v>
      </c>
      <c r="V405">
        <v>57.53</v>
      </c>
      <c r="W405">
        <v>5.24</v>
      </c>
      <c r="X405">
        <v>1.07</v>
      </c>
      <c r="Y405">
        <v>0</v>
      </c>
      <c r="Z405">
        <v>3</v>
      </c>
      <c r="AA405" t="s">
        <v>5529</v>
      </c>
      <c r="AB405">
        <v>1</v>
      </c>
      <c r="AC405">
        <v>4</v>
      </c>
      <c r="AD405">
        <v>4.294571428571428</v>
      </c>
      <c r="AF405" t="s">
        <v>5534</v>
      </c>
      <c r="AI405">
        <v>0</v>
      </c>
      <c r="AJ405">
        <v>0</v>
      </c>
      <c r="AK405" t="s">
        <v>7869</v>
      </c>
      <c r="AL405" t="s">
        <v>7869</v>
      </c>
      <c r="AM405" t="s">
        <v>6856</v>
      </c>
    </row>
    <row r="406" spans="1:39">
      <c r="A406" t="s">
        <v>7160</v>
      </c>
      <c r="B406" t="s">
        <v>7264</v>
      </c>
      <c r="C406" t="s">
        <v>4967</v>
      </c>
      <c r="D406">
        <v>59.9</v>
      </c>
      <c r="E406" t="s">
        <v>7266</v>
      </c>
      <c r="G406" t="s">
        <v>7268</v>
      </c>
      <c r="H406" t="s">
        <v>4969</v>
      </c>
      <c r="K406" t="s">
        <v>5283</v>
      </c>
      <c r="L406" t="s">
        <v>5284</v>
      </c>
      <c r="M406" t="s">
        <v>7333</v>
      </c>
      <c r="N406">
        <v>9</v>
      </c>
      <c r="O406" t="s">
        <v>7399</v>
      </c>
      <c r="P406" t="s">
        <v>7711</v>
      </c>
      <c r="Q406">
        <v>3</v>
      </c>
      <c r="R406">
        <v>3</v>
      </c>
      <c r="S406">
        <v>4.4</v>
      </c>
      <c r="T406">
        <v>4.4</v>
      </c>
      <c r="U406">
        <v>349.52</v>
      </c>
      <c r="V406">
        <v>87.70999999999999</v>
      </c>
      <c r="W406">
        <v>4.45</v>
      </c>
      <c r="X406">
        <v>11.29</v>
      </c>
      <c r="Y406">
        <v>0</v>
      </c>
      <c r="Z406">
        <v>0</v>
      </c>
      <c r="AA406" t="s">
        <v>5529</v>
      </c>
      <c r="AB406">
        <v>0</v>
      </c>
      <c r="AC406">
        <v>6</v>
      </c>
      <c r="AD406">
        <v>3.466666666666667</v>
      </c>
      <c r="AF406" t="s">
        <v>6792</v>
      </c>
      <c r="AI406">
        <v>0</v>
      </c>
      <c r="AJ406">
        <v>0</v>
      </c>
      <c r="AK406" t="s">
        <v>7866</v>
      </c>
      <c r="AL406" t="s">
        <v>7866</v>
      </c>
      <c r="AM406" t="s">
        <v>6856</v>
      </c>
    </row>
    <row r="407" spans="1:39">
      <c r="A407" t="s">
        <v>7211</v>
      </c>
      <c r="B407" t="s">
        <v>7264</v>
      </c>
      <c r="C407" t="s">
        <v>4967</v>
      </c>
      <c r="D407">
        <v>59.4</v>
      </c>
      <c r="E407" t="s">
        <v>7266</v>
      </c>
      <c r="G407" t="s">
        <v>7267</v>
      </c>
      <c r="H407" t="s">
        <v>4969</v>
      </c>
      <c r="K407" t="s">
        <v>5283</v>
      </c>
      <c r="L407" t="s">
        <v>5284</v>
      </c>
      <c r="M407" t="s">
        <v>7306</v>
      </c>
      <c r="N407">
        <v>9</v>
      </c>
      <c r="O407" t="s">
        <v>7367</v>
      </c>
      <c r="P407" t="s">
        <v>7762</v>
      </c>
      <c r="Q407">
        <v>5</v>
      </c>
      <c r="R407">
        <v>0</v>
      </c>
      <c r="S407">
        <v>5.58</v>
      </c>
      <c r="T407">
        <v>5.58</v>
      </c>
      <c r="U407">
        <v>294.31</v>
      </c>
      <c r="V407">
        <v>52.71</v>
      </c>
      <c r="W407">
        <v>2.19</v>
      </c>
      <c r="Y407">
        <v>0</v>
      </c>
      <c r="Z407">
        <v>2</v>
      </c>
      <c r="AA407" t="s">
        <v>5529</v>
      </c>
      <c r="AB407">
        <v>0</v>
      </c>
      <c r="AC407">
        <v>2</v>
      </c>
      <c r="AD407">
        <v>4</v>
      </c>
      <c r="AF407" t="s">
        <v>6792</v>
      </c>
      <c r="AI407">
        <v>0</v>
      </c>
      <c r="AJ407">
        <v>0</v>
      </c>
      <c r="AK407" t="s">
        <v>7860</v>
      </c>
      <c r="AL407" t="s">
        <v>7860</v>
      </c>
      <c r="AM407" t="s">
        <v>6856</v>
      </c>
    </row>
    <row r="408" spans="1:39">
      <c r="A408" t="s">
        <v>7142</v>
      </c>
      <c r="B408" t="s">
        <v>7264</v>
      </c>
      <c r="C408" t="s">
        <v>4967</v>
      </c>
      <c r="D408">
        <v>59.2</v>
      </c>
      <c r="E408" t="s">
        <v>7266</v>
      </c>
      <c r="G408" t="s">
        <v>7268</v>
      </c>
      <c r="H408" t="s">
        <v>4969</v>
      </c>
      <c r="K408" t="s">
        <v>5283</v>
      </c>
      <c r="L408" t="s">
        <v>5284</v>
      </c>
      <c r="M408" t="s">
        <v>7333</v>
      </c>
      <c r="N408">
        <v>9</v>
      </c>
      <c r="O408" t="s">
        <v>7399</v>
      </c>
      <c r="P408" t="s">
        <v>7693</v>
      </c>
      <c r="Q408">
        <v>2</v>
      </c>
      <c r="R408">
        <v>2</v>
      </c>
      <c r="S408">
        <v>2.46</v>
      </c>
      <c r="T408">
        <v>5.14</v>
      </c>
      <c r="U408">
        <v>322.49</v>
      </c>
      <c r="V408">
        <v>57.53</v>
      </c>
      <c r="W408">
        <v>4.65</v>
      </c>
      <c r="X408">
        <v>4.68</v>
      </c>
      <c r="Y408">
        <v>0</v>
      </c>
      <c r="Z408">
        <v>0</v>
      </c>
      <c r="AA408" t="s">
        <v>5529</v>
      </c>
      <c r="AB408">
        <v>0</v>
      </c>
      <c r="AC408">
        <v>6</v>
      </c>
      <c r="AD408">
        <v>4.27</v>
      </c>
      <c r="AE408" t="s">
        <v>7832</v>
      </c>
      <c r="AF408" t="s">
        <v>5534</v>
      </c>
      <c r="AI408">
        <v>0</v>
      </c>
      <c r="AJ408">
        <v>0</v>
      </c>
      <c r="AK408" t="s">
        <v>7866</v>
      </c>
      <c r="AL408" t="s">
        <v>7866</v>
      </c>
      <c r="AM408" t="s">
        <v>6856</v>
      </c>
    </row>
    <row r="409" spans="1:39">
      <c r="A409" t="s">
        <v>7212</v>
      </c>
      <c r="B409" t="s">
        <v>7264</v>
      </c>
      <c r="C409" t="s">
        <v>4967</v>
      </c>
      <c r="D409">
        <v>59.1</v>
      </c>
      <c r="E409" t="s">
        <v>7266</v>
      </c>
      <c r="G409" t="s">
        <v>7267</v>
      </c>
      <c r="H409" t="s">
        <v>4969</v>
      </c>
      <c r="K409" t="s">
        <v>5283</v>
      </c>
      <c r="L409" t="s">
        <v>5284</v>
      </c>
      <c r="M409" t="s">
        <v>7280</v>
      </c>
      <c r="N409">
        <v>9</v>
      </c>
      <c r="O409" t="s">
        <v>7341</v>
      </c>
      <c r="P409" t="s">
        <v>7763</v>
      </c>
      <c r="Q409">
        <v>5</v>
      </c>
      <c r="R409">
        <v>1</v>
      </c>
      <c r="S409">
        <v>2.25</v>
      </c>
      <c r="T409">
        <v>5.13</v>
      </c>
      <c r="U409">
        <v>525.58</v>
      </c>
      <c r="V409">
        <v>76.06999999999999</v>
      </c>
      <c r="W409">
        <v>6.59</v>
      </c>
      <c r="X409">
        <v>4.45</v>
      </c>
      <c r="Y409">
        <v>3.72</v>
      </c>
      <c r="Z409">
        <v>4</v>
      </c>
      <c r="AA409" t="s">
        <v>5529</v>
      </c>
      <c r="AB409">
        <v>2</v>
      </c>
      <c r="AC409">
        <v>11</v>
      </c>
      <c r="AD409">
        <v>3.708333333333333</v>
      </c>
      <c r="AF409" t="s">
        <v>5534</v>
      </c>
      <c r="AI409">
        <v>0</v>
      </c>
      <c r="AJ409">
        <v>0</v>
      </c>
      <c r="AK409" t="s">
        <v>6850</v>
      </c>
      <c r="AL409" t="s">
        <v>6850</v>
      </c>
      <c r="AM409" t="s">
        <v>6856</v>
      </c>
    </row>
    <row r="410" spans="1:39">
      <c r="A410" t="s">
        <v>7213</v>
      </c>
      <c r="B410" t="s">
        <v>7264</v>
      </c>
      <c r="C410" t="s">
        <v>4967</v>
      </c>
      <c r="D410">
        <v>59</v>
      </c>
      <c r="E410" t="s">
        <v>7266</v>
      </c>
      <c r="G410" t="s">
        <v>7267</v>
      </c>
      <c r="H410" t="s">
        <v>4969</v>
      </c>
      <c r="K410" t="s">
        <v>5283</v>
      </c>
      <c r="L410" t="s">
        <v>5284</v>
      </c>
      <c r="M410" t="s">
        <v>7306</v>
      </c>
      <c r="N410">
        <v>9</v>
      </c>
      <c r="O410" t="s">
        <v>7367</v>
      </c>
      <c r="P410" t="s">
        <v>7764</v>
      </c>
      <c r="Q410">
        <v>2</v>
      </c>
      <c r="R410">
        <v>1</v>
      </c>
      <c r="S410">
        <v>0.63</v>
      </c>
      <c r="T410">
        <v>0.63</v>
      </c>
      <c r="U410">
        <v>228.25</v>
      </c>
      <c r="V410">
        <v>51.96</v>
      </c>
      <c r="W410">
        <v>2.1</v>
      </c>
      <c r="Y410">
        <v>1.25</v>
      </c>
      <c r="Z410">
        <v>3</v>
      </c>
      <c r="AA410" t="s">
        <v>6780</v>
      </c>
      <c r="AB410">
        <v>0</v>
      </c>
      <c r="AC410">
        <v>2</v>
      </c>
      <c r="AD410">
        <v>5.833333333333333</v>
      </c>
      <c r="AF410" t="s">
        <v>6792</v>
      </c>
      <c r="AI410">
        <v>0</v>
      </c>
      <c r="AJ410">
        <v>0</v>
      </c>
      <c r="AK410" t="s">
        <v>7860</v>
      </c>
      <c r="AL410" t="s">
        <v>7860</v>
      </c>
      <c r="AM410" t="s">
        <v>6856</v>
      </c>
    </row>
    <row r="411" spans="1:39">
      <c r="A411" t="s">
        <v>7214</v>
      </c>
      <c r="B411" t="s">
        <v>7264</v>
      </c>
      <c r="C411" t="s">
        <v>4967</v>
      </c>
      <c r="D411">
        <v>58.6</v>
      </c>
      <c r="E411" t="s">
        <v>7266</v>
      </c>
      <c r="G411" t="s">
        <v>7267</v>
      </c>
      <c r="H411" t="s">
        <v>4969</v>
      </c>
      <c r="K411" t="s">
        <v>5283</v>
      </c>
      <c r="M411" t="s">
        <v>7307</v>
      </c>
      <c r="N411">
        <v>8</v>
      </c>
      <c r="O411" t="s">
        <v>7381</v>
      </c>
      <c r="P411" t="s">
        <v>7765</v>
      </c>
      <c r="Q411">
        <v>8</v>
      </c>
      <c r="R411">
        <v>0</v>
      </c>
      <c r="S411">
        <v>2.06</v>
      </c>
      <c r="T411">
        <v>4.18</v>
      </c>
      <c r="U411">
        <v>463.57</v>
      </c>
      <c r="V411">
        <v>91.37</v>
      </c>
      <c r="W411">
        <v>3.66</v>
      </c>
      <c r="X411">
        <v>12.71</v>
      </c>
      <c r="Y411">
        <v>9.56</v>
      </c>
      <c r="Z411">
        <v>1</v>
      </c>
      <c r="AA411" t="s">
        <v>5529</v>
      </c>
      <c r="AB411">
        <v>0</v>
      </c>
      <c r="AC411">
        <v>15</v>
      </c>
      <c r="AD411">
        <v>3.814547619047619</v>
      </c>
      <c r="AF411" t="s">
        <v>7841</v>
      </c>
      <c r="AI411">
        <v>0</v>
      </c>
      <c r="AJ411">
        <v>0</v>
      </c>
      <c r="AK411" t="s">
        <v>7870</v>
      </c>
      <c r="AL411" t="s">
        <v>7870</v>
      </c>
      <c r="AM411" t="s">
        <v>6856</v>
      </c>
    </row>
    <row r="412" spans="1:39">
      <c r="A412" t="s">
        <v>7215</v>
      </c>
      <c r="B412" t="s">
        <v>7264</v>
      </c>
      <c r="C412" t="s">
        <v>4967</v>
      </c>
      <c r="D412">
        <v>58.5</v>
      </c>
      <c r="E412" t="s">
        <v>7266</v>
      </c>
      <c r="G412" t="s">
        <v>7267</v>
      </c>
      <c r="H412" t="s">
        <v>4969</v>
      </c>
      <c r="K412" t="s">
        <v>5283</v>
      </c>
      <c r="L412" t="s">
        <v>5284</v>
      </c>
      <c r="M412" t="s">
        <v>7298</v>
      </c>
      <c r="N412">
        <v>9</v>
      </c>
      <c r="O412" t="s">
        <v>7359</v>
      </c>
      <c r="P412" t="s">
        <v>7766</v>
      </c>
      <c r="Q412">
        <v>6</v>
      </c>
      <c r="R412">
        <v>2</v>
      </c>
      <c r="S412">
        <v>1.68</v>
      </c>
      <c r="T412">
        <v>4.57</v>
      </c>
      <c r="U412">
        <v>459.48</v>
      </c>
      <c r="V412">
        <v>107.44</v>
      </c>
      <c r="W412">
        <v>4.51</v>
      </c>
      <c r="X412">
        <v>4.47</v>
      </c>
      <c r="Y412">
        <v>1.08</v>
      </c>
      <c r="Z412">
        <v>4</v>
      </c>
      <c r="AA412" t="s">
        <v>5529</v>
      </c>
      <c r="AB412">
        <v>0</v>
      </c>
      <c r="AC412">
        <v>8</v>
      </c>
      <c r="AD412">
        <v>3.423095238095238</v>
      </c>
      <c r="AF412" t="s">
        <v>5534</v>
      </c>
      <c r="AI412">
        <v>0</v>
      </c>
      <c r="AJ412">
        <v>0</v>
      </c>
      <c r="AK412" t="s">
        <v>7855</v>
      </c>
      <c r="AL412" t="s">
        <v>7855</v>
      </c>
      <c r="AM412" t="s">
        <v>6856</v>
      </c>
    </row>
    <row r="413" spans="1:39">
      <c r="A413" t="s">
        <v>7216</v>
      </c>
      <c r="B413" t="s">
        <v>7264</v>
      </c>
      <c r="C413" t="s">
        <v>4967</v>
      </c>
      <c r="D413">
        <v>58.5</v>
      </c>
      <c r="E413" t="s">
        <v>7266</v>
      </c>
      <c r="G413" t="s">
        <v>7267</v>
      </c>
      <c r="H413" t="s">
        <v>4969</v>
      </c>
      <c r="K413" t="s">
        <v>5283</v>
      </c>
      <c r="M413" t="s">
        <v>7307</v>
      </c>
      <c r="N413">
        <v>8</v>
      </c>
      <c r="O413" t="s">
        <v>7383</v>
      </c>
      <c r="P413" t="s">
        <v>7767</v>
      </c>
      <c r="Q413">
        <v>4</v>
      </c>
      <c r="R413">
        <v>1</v>
      </c>
      <c r="S413">
        <v>3.21</v>
      </c>
      <c r="T413">
        <v>3.21</v>
      </c>
      <c r="U413">
        <v>347.37</v>
      </c>
      <c r="V413">
        <v>73.59999999999999</v>
      </c>
      <c r="W413">
        <v>4.73</v>
      </c>
      <c r="Y413">
        <v>0</v>
      </c>
      <c r="Z413">
        <v>2</v>
      </c>
      <c r="AA413" t="s">
        <v>5529</v>
      </c>
      <c r="AB413">
        <v>0</v>
      </c>
      <c r="AC413">
        <v>2</v>
      </c>
      <c r="AD413">
        <v>5.123333333333333</v>
      </c>
      <c r="AF413" t="s">
        <v>6792</v>
      </c>
      <c r="AI413">
        <v>0</v>
      </c>
      <c r="AJ413">
        <v>0</v>
      </c>
      <c r="AK413" t="s">
        <v>7871</v>
      </c>
      <c r="AL413" t="s">
        <v>7871</v>
      </c>
      <c r="AM413" t="s">
        <v>6856</v>
      </c>
    </row>
    <row r="414" spans="1:39">
      <c r="A414" t="s">
        <v>7217</v>
      </c>
      <c r="B414" t="s">
        <v>7264</v>
      </c>
      <c r="C414" t="s">
        <v>4967</v>
      </c>
      <c r="D414">
        <v>58.15</v>
      </c>
      <c r="E414" t="s">
        <v>7266</v>
      </c>
      <c r="K414" t="s">
        <v>5283</v>
      </c>
      <c r="L414" t="s">
        <v>5284</v>
      </c>
      <c r="M414" t="s">
        <v>7295</v>
      </c>
      <c r="N414">
        <v>9</v>
      </c>
      <c r="O414" t="s">
        <v>7356</v>
      </c>
      <c r="P414" t="s">
        <v>7768</v>
      </c>
      <c r="Q414">
        <v>3</v>
      </c>
      <c r="R414">
        <v>2</v>
      </c>
      <c r="S414">
        <v>4.46</v>
      </c>
      <c r="T414">
        <v>4.46</v>
      </c>
      <c r="U414">
        <v>353.47</v>
      </c>
      <c r="V414">
        <v>71.09</v>
      </c>
      <c r="W414">
        <v>4.72</v>
      </c>
      <c r="X414">
        <v>13.98</v>
      </c>
      <c r="Y414">
        <v>4.02</v>
      </c>
      <c r="Z414">
        <v>2</v>
      </c>
      <c r="AA414" t="s">
        <v>5529</v>
      </c>
      <c r="AB414">
        <v>0</v>
      </c>
      <c r="AC414">
        <v>7</v>
      </c>
      <c r="AD414">
        <v>3.77</v>
      </c>
      <c r="AF414" t="s">
        <v>6792</v>
      </c>
      <c r="AI414">
        <v>0</v>
      </c>
      <c r="AJ414">
        <v>0</v>
      </c>
      <c r="AK414" t="s">
        <v>7853</v>
      </c>
      <c r="AL414" t="s">
        <v>7853</v>
      </c>
      <c r="AM414" t="s">
        <v>6856</v>
      </c>
    </row>
    <row r="415" spans="1:39">
      <c r="A415" t="s">
        <v>5254</v>
      </c>
      <c r="B415" t="s">
        <v>7264</v>
      </c>
      <c r="C415" t="s">
        <v>4967</v>
      </c>
      <c r="D415">
        <v>57.8</v>
      </c>
      <c r="E415" t="s">
        <v>7266</v>
      </c>
      <c r="G415" t="s">
        <v>7267</v>
      </c>
      <c r="H415" t="s">
        <v>4969</v>
      </c>
      <c r="K415" t="s">
        <v>5283</v>
      </c>
      <c r="M415" t="s">
        <v>7307</v>
      </c>
      <c r="N415">
        <v>8</v>
      </c>
      <c r="O415" t="s">
        <v>7368</v>
      </c>
      <c r="P415" t="s">
        <v>5507</v>
      </c>
      <c r="U415">
        <v>183.91</v>
      </c>
      <c r="Y415">
        <v>0</v>
      </c>
      <c r="AE415" t="s">
        <v>5533</v>
      </c>
      <c r="AI415">
        <v>0</v>
      </c>
      <c r="AJ415">
        <v>0</v>
      </c>
      <c r="AK415" t="s">
        <v>7861</v>
      </c>
      <c r="AL415" t="s">
        <v>7861</v>
      </c>
      <c r="AM415" t="s">
        <v>6856</v>
      </c>
    </row>
    <row r="416" spans="1:39">
      <c r="A416" t="s">
        <v>7218</v>
      </c>
      <c r="B416" t="s">
        <v>7264</v>
      </c>
      <c r="C416" t="s">
        <v>4967</v>
      </c>
      <c r="D416">
        <v>57.7</v>
      </c>
      <c r="E416" t="s">
        <v>7266</v>
      </c>
      <c r="G416" t="s">
        <v>7267</v>
      </c>
      <c r="H416" t="s">
        <v>4969</v>
      </c>
      <c r="K416" t="s">
        <v>5283</v>
      </c>
      <c r="L416" t="s">
        <v>5284</v>
      </c>
      <c r="M416" t="s">
        <v>7309</v>
      </c>
      <c r="N416">
        <v>9</v>
      </c>
      <c r="O416" t="s">
        <v>7370</v>
      </c>
      <c r="P416" t="s">
        <v>7769</v>
      </c>
      <c r="Q416">
        <v>5</v>
      </c>
      <c r="R416">
        <v>0</v>
      </c>
      <c r="S416">
        <v>4.48</v>
      </c>
      <c r="T416">
        <v>4.48</v>
      </c>
      <c r="U416">
        <v>365.43</v>
      </c>
      <c r="V416">
        <v>49.28</v>
      </c>
      <c r="W416">
        <v>4.75</v>
      </c>
      <c r="Y416">
        <v>0</v>
      </c>
      <c r="Z416">
        <v>2</v>
      </c>
      <c r="AA416" t="s">
        <v>5529</v>
      </c>
      <c r="AB416">
        <v>0</v>
      </c>
      <c r="AC416">
        <v>4</v>
      </c>
      <c r="AD416">
        <v>4.221214285714286</v>
      </c>
      <c r="AI416">
        <v>0</v>
      </c>
      <c r="AJ416">
        <v>0</v>
      </c>
      <c r="AK416" t="s">
        <v>7862</v>
      </c>
      <c r="AL416" t="s">
        <v>7862</v>
      </c>
      <c r="AM416" t="s">
        <v>6856</v>
      </c>
    </row>
    <row r="417" spans="1:39">
      <c r="A417" t="s">
        <v>7219</v>
      </c>
      <c r="B417" t="s">
        <v>7264</v>
      </c>
      <c r="C417" t="s">
        <v>4967</v>
      </c>
      <c r="D417">
        <v>57.63</v>
      </c>
      <c r="E417" t="s">
        <v>7266</v>
      </c>
      <c r="K417" t="s">
        <v>5283</v>
      </c>
      <c r="M417" t="s">
        <v>7297</v>
      </c>
      <c r="N417">
        <v>8</v>
      </c>
      <c r="O417" t="s">
        <v>7358</v>
      </c>
      <c r="P417" t="s">
        <v>7770</v>
      </c>
      <c r="Q417">
        <v>6</v>
      </c>
      <c r="R417">
        <v>2</v>
      </c>
      <c r="S417">
        <v>4.93</v>
      </c>
      <c r="T417">
        <v>8.029999999999999</v>
      </c>
      <c r="U417">
        <v>620.83</v>
      </c>
      <c r="V417">
        <v>110.13</v>
      </c>
      <c r="W417">
        <v>7.44</v>
      </c>
      <c r="X417">
        <v>3.36</v>
      </c>
      <c r="Y417">
        <v>0</v>
      </c>
      <c r="Z417">
        <v>1</v>
      </c>
      <c r="AA417" t="s">
        <v>5529</v>
      </c>
      <c r="AB417">
        <v>2</v>
      </c>
      <c r="AC417">
        <v>3</v>
      </c>
      <c r="AD417">
        <v>1.829</v>
      </c>
      <c r="AF417" t="s">
        <v>5534</v>
      </c>
      <c r="AI417">
        <v>0</v>
      </c>
      <c r="AJ417">
        <v>0</v>
      </c>
      <c r="AK417" t="s">
        <v>7854</v>
      </c>
      <c r="AL417" t="s">
        <v>7854</v>
      </c>
      <c r="AM417" t="s">
        <v>6856</v>
      </c>
    </row>
    <row r="418" spans="1:39">
      <c r="A418" t="s">
        <v>7220</v>
      </c>
      <c r="B418" t="s">
        <v>7264</v>
      </c>
      <c r="C418" t="s">
        <v>4967</v>
      </c>
      <c r="D418">
        <v>57.46</v>
      </c>
      <c r="E418" t="s">
        <v>7266</v>
      </c>
      <c r="G418" t="s">
        <v>7268</v>
      </c>
      <c r="H418" t="s">
        <v>4969</v>
      </c>
      <c r="K418" t="s">
        <v>5283</v>
      </c>
      <c r="L418" t="s">
        <v>5284</v>
      </c>
      <c r="M418" t="s">
        <v>7334</v>
      </c>
      <c r="N418">
        <v>9</v>
      </c>
      <c r="O418" t="s">
        <v>7400</v>
      </c>
      <c r="P418" t="s">
        <v>7771</v>
      </c>
      <c r="Q418">
        <v>5</v>
      </c>
      <c r="R418">
        <v>3</v>
      </c>
      <c r="S418">
        <v>-0.48</v>
      </c>
      <c r="T418">
        <v>2.38</v>
      </c>
      <c r="U418">
        <v>371.42</v>
      </c>
      <c r="V418">
        <v>104.31</v>
      </c>
      <c r="W418">
        <v>3.31</v>
      </c>
      <c r="X418">
        <v>4.2</v>
      </c>
      <c r="Y418">
        <v>4.63</v>
      </c>
      <c r="Z418">
        <v>3</v>
      </c>
      <c r="AA418" t="s">
        <v>5529</v>
      </c>
      <c r="AB418">
        <v>0</v>
      </c>
      <c r="AC418">
        <v>6</v>
      </c>
      <c r="AD418">
        <v>4.608095238095238</v>
      </c>
      <c r="AF418" t="s">
        <v>5534</v>
      </c>
      <c r="AI418">
        <v>0</v>
      </c>
      <c r="AJ418">
        <v>0</v>
      </c>
      <c r="AK418" t="s">
        <v>7882</v>
      </c>
      <c r="AL418" t="s">
        <v>7882</v>
      </c>
      <c r="AM418" t="s">
        <v>6856</v>
      </c>
    </row>
    <row r="419" spans="1:39">
      <c r="A419" t="s">
        <v>7221</v>
      </c>
      <c r="B419" t="s">
        <v>7264</v>
      </c>
      <c r="C419" t="s">
        <v>4967</v>
      </c>
      <c r="D419">
        <v>57.46</v>
      </c>
      <c r="E419" t="s">
        <v>7266</v>
      </c>
      <c r="G419" t="s">
        <v>7268</v>
      </c>
      <c r="H419" t="s">
        <v>4969</v>
      </c>
      <c r="K419" t="s">
        <v>5283</v>
      </c>
      <c r="L419" t="s">
        <v>5284</v>
      </c>
      <c r="M419" t="s">
        <v>7334</v>
      </c>
      <c r="N419">
        <v>9</v>
      </c>
      <c r="O419" t="s">
        <v>7400</v>
      </c>
      <c r="P419" t="s">
        <v>7772</v>
      </c>
      <c r="Q419">
        <v>5</v>
      </c>
      <c r="R419">
        <v>2</v>
      </c>
      <c r="S419">
        <v>0.43</v>
      </c>
      <c r="T419">
        <v>3.29</v>
      </c>
      <c r="U419">
        <v>358.44</v>
      </c>
      <c r="V419">
        <v>79.29000000000001</v>
      </c>
      <c r="W419">
        <v>4.03</v>
      </c>
      <c r="X419">
        <v>4.21</v>
      </c>
      <c r="Y419">
        <v>0.24</v>
      </c>
      <c r="Z419">
        <v>3</v>
      </c>
      <c r="AA419" t="s">
        <v>5529</v>
      </c>
      <c r="AB419">
        <v>0</v>
      </c>
      <c r="AC419">
        <v>5</v>
      </c>
      <c r="AD419">
        <v>5.355</v>
      </c>
      <c r="AF419" t="s">
        <v>5534</v>
      </c>
      <c r="AI419">
        <v>0</v>
      </c>
      <c r="AJ419">
        <v>0</v>
      </c>
      <c r="AK419" t="s">
        <v>7882</v>
      </c>
      <c r="AL419" t="s">
        <v>7882</v>
      </c>
      <c r="AM419" t="s">
        <v>6856</v>
      </c>
    </row>
    <row r="420" spans="1:39">
      <c r="A420" t="s">
        <v>7107</v>
      </c>
      <c r="B420" t="s">
        <v>7264</v>
      </c>
      <c r="C420" t="s">
        <v>4967</v>
      </c>
      <c r="D420">
        <v>57</v>
      </c>
      <c r="E420" t="s">
        <v>7266</v>
      </c>
      <c r="G420" t="s">
        <v>7268</v>
      </c>
      <c r="H420" t="s">
        <v>4969</v>
      </c>
      <c r="K420" t="s">
        <v>5283</v>
      </c>
      <c r="L420" t="s">
        <v>5284</v>
      </c>
      <c r="M420" t="s">
        <v>7335</v>
      </c>
      <c r="N420">
        <v>9</v>
      </c>
      <c r="O420" t="s">
        <v>7401</v>
      </c>
      <c r="P420" t="s">
        <v>7658</v>
      </c>
      <c r="Q420">
        <v>4</v>
      </c>
      <c r="R420">
        <v>1</v>
      </c>
      <c r="S420">
        <v>6.91</v>
      </c>
      <c r="T420">
        <v>6.91</v>
      </c>
      <c r="U420">
        <v>500.76</v>
      </c>
      <c r="V420">
        <v>47.92</v>
      </c>
      <c r="W420">
        <v>6.92</v>
      </c>
      <c r="Y420">
        <v>0</v>
      </c>
      <c r="Z420">
        <v>0</v>
      </c>
      <c r="AA420" t="s">
        <v>5529</v>
      </c>
      <c r="AB420">
        <v>2</v>
      </c>
      <c r="AC420">
        <v>6</v>
      </c>
      <c r="AD420">
        <v>2.833333333333333</v>
      </c>
      <c r="AF420" t="s">
        <v>6792</v>
      </c>
      <c r="AI420">
        <v>0</v>
      </c>
      <c r="AJ420">
        <v>0</v>
      </c>
      <c r="AK420" t="s">
        <v>7875</v>
      </c>
      <c r="AL420" t="s">
        <v>7875</v>
      </c>
      <c r="AM420" t="s">
        <v>6856</v>
      </c>
    </row>
    <row r="421" spans="1:39">
      <c r="A421" t="s">
        <v>5260</v>
      </c>
      <c r="B421" t="s">
        <v>7264</v>
      </c>
      <c r="C421" t="s">
        <v>4967</v>
      </c>
      <c r="D421">
        <v>57</v>
      </c>
      <c r="E421" t="s">
        <v>7266</v>
      </c>
      <c r="G421" t="s">
        <v>7279</v>
      </c>
      <c r="H421" t="s">
        <v>4969</v>
      </c>
      <c r="K421" t="s">
        <v>5283</v>
      </c>
      <c r="M421" t="s">
        <v>7336</v>
      </c>
      <c r="N421">
        <v>8</v>
      </c>
      <c r="O421" t="s">
        <v>7402</v>
      </c>
      <c r="P421" t="s">
        <v>5513</v>
      </c>
      <c r="Q421">
        <v>11</v>
      </c>
      <c r="R421">
        <v>6</v>
      </c>
      <c r="S421">
        <v>-3.35</v>
      </c>
      <c r="T421">
        <v>2.4</v>
      </c>
      <c r="U421">
        <v>641.71</v>
      </c>
      <c r="V421">
        <v>214.73</v>
      </c>
      <c r="W421">
        <v>0.88</v>
      </c>
      <c r="X421">
        <v>2.6</v>
      </c>
      <c r="Y421">
        <v>0</v>
      </c>
      <c r="Z421">
        <v>3</v>
      </c>
      <c r="AA421" t="s">
        <v>5529</v>
      </c>
      <c r="AB421">
        <v>3</v>
      </c>
      <c r="AC421">
        <v>18</v>
      </c>
      <c r="AD421">
        <v>3</v>
      </c>
      <c r="AF421" t="s">
        <v>5534</v>
      </c>
      <c r="AI421">
        <v>0</v>
      </c>
      <c r="AJ421">
        <v>0</v>
      </c>
      <c r="AK421" t="s">
        <v>5568</v>
      </c>
      <c r="AL421" t="s">
        <v>5568</v>
      </c>
      <c r="AM421" t="s">
        <v>6856</v>
      </c>
    </row>
    <row r="422" spans="1:39">
      <c r="A422" t="s">
        <v>7222</v>
      </c>
      <c r="B422" t="s">
        <v>7264</v>
      </c>
      <c r="C422" t="s">
        <v>4967</v>
      </c>
      <c r="D422">
        <v>56.8</v>
      </c>
      <c r="E422" t="s">
        <v>7266</v>
      </c>
      <c r="G422" t="s">
        <v>7267</v>
      </c>
      <c r="H422" t="s">
        <v>4969</v>
      </c>
      <c r="K422" t="s">
        <v>5283</v>
      </c>
      <c r="M422" t="s">
        <v>7313</v>
      </c>
      <c r="N422">
        <v>8</v>
      </c>
      <c r="O422" t="s">
        <v>7374</v>
      </c>
      <c r="P422" t="s">
        <v>7773</v>
      </c>
      <c r="Q422">
        <v>3</v>
      </c>
      <c r="R422">
        <v>1</v>
      </c>
      <c r="S422">
        <v>4.3</v>
      </c>
      <c r="T422">
        <v>4.3</v>
      </c>
      <c r="U422">
        <v>331.42</v>
      </c>
      <c r="V422">
        <v>38.33</v>
      </c>
      <c r="W422">
        <v>4.43</v>
      </c>
      <c r="Y422">
        <v>1.7</v>
      </c>
      <c r="Z422">
        <v>2</v>
      </c>
      <c r="AA422" t="s">
        <v>5529</v>
      </c>
      <c r="AB422">
        <v>0</v>
      </c>
      <c r="AC422">
        <v>3</v>
      </c>
      <c r="AD422">
        <v>4.099833333333334</v>
      </c>
      <c r="AF422" t="s">
        <v>6792</v>
      </c>
      <c r="AI422">
        <v>0</v>
      </c>
      <c r="AJ422">
        <v>0</v>
      </c>
      <c r="AK422" t="s">
        <v>7864</v>
      </c>
      <c r="AL422" t="s">
        <v>7864</v>
      </c>
      <c r="AM422" t="s">
        <v>6856</v>
      </c>
    </row>
    <row r="423" spans="1:39">
      <c r="A423" t="s">
        <v>7223</v>
      </c>
      <c r="B423" t="s">
        <v>7264</v>
      </c>
      <c r="C423" t="s">
        <v>4967</v>
      </c>
      <c r="D423">
        <v>56.7</v>
      </c>
      <c r="E423" t="s">
        <v>7266</v>
      </c>
      <c r="G423" t="s">
        <v>7267</v>
      </c>
      <c r="H423" t="s">
        <v>4969</v>
      </c>
      <c r="K423" t="s">
        <v>5283</v>
      </c>
      <c r="M423" t="s">
        <v>7307</v>
      </c>
      <c r="N423">
        <v>8</v>
      </c>
      <c r="O423" t="s">
        <v>7392</v>
      </c>
      <c r="P423" t="s">
        <v>7774</v>
      </c>
      <c r="Q423">
        <v>6</v>
      </c>
      <c r="R423">
        <v>4</v>
      </c>
      <c r="S423">
        <v>1.31</v>
      </c>
      <c r="T423">
        <v>1.47</v>
      </c>
      <c r="U423">
        <v>340.33</v>
      </c>
      <c r="V423">
        <v>111.13</v>
      </c>
      <c r="W423">
        <v>2.9</v>
      </c>
      <c r="X423">
        <v>7.94</v>
      </c>
      <c r="Y423">
        <v>0</v>
      </c>
      <c r="Z423">
        <v>3</v>
      </c>
      <c r="AA423" t="s">
        <v>5529</v>
      </c>
      <c r="AB423">
        <v>0</v>
      </c>
      <c r="AC423">
        <v>5</v>
      </c>
      <c r="AD423">
        <v>4.295666666666667</v>
      </c>
      <c r="AF423" t="s">
        <v>6792</v>
      </c>
      <c r="AI423">
        <v>0</v>
      </c>
      <c r="AJ423">
        <v>0</v>
      </c>
      <c r="AK423" t="s">
        <v>7877</v>
      </c>
      <c r="AL423" t="s">
        <v>7877</v>
      </c>
      <c r="AM423" t="s">
        <v>6856</v>
      </c>
    </row>
    <row r="424" spans="1:39">
      <c r="A424" t="s">
        <v>7224</v>
      </c>
      <c r="B424" t="s">
        <v>7264</v>
      </c>
      <c r="C424" t="s">
        <v>4967</v>
      </c>
      <c r="D424">
        <v>56.6</v>
      </c>
      <c r="E424" t="s">
        <v>7266</v>
      </c>
      <c r="G424" t="s">
        <v>7268</v>
      </c>
      <c r="H424" t="s">
        <v>4969</v>
      </c>
      <c r="K424" t="s">
        <v>5283</v>
      </c>
      <c r="L424" t="s">
        <v>5284</v>
      </c>
      <c r="M424" t="s">
        <v>7323</v>
      </c>
      <c r="N424">
        <v>9</v>
      </c>
      <c r="O424" t="s">
        <v>7387</v>
      </c>
      <c r="P424" t="s">
        <v>7775</v>
      </c>
      <c r="Q424">
        <v>5</v>
      </c>
      <c r="R424">
        <v>2</v>
      </c>
      <c r="S424">
        <v>3.13</v>
      </c>
      <c r="T424">
        <v>3.13</v>
      </c>
      <c r="U424">
        <v>414.25</v>
      </c>
      <c r="V424">
        <v>102.73</v>
      </c>
      <c r="W424">
        <v>3.92</v>
      </c>
      <c r="X424">
        <v>12.67</v>
      </c>
      <c r="Y424">
        <v>0</v>
      </c>
      <c r="Z424">
        <v>2</v>
      </c>
      <c r="AA424" t="s">
        <v>5529</v>
      </c>
      <c r="AB424">
        <v>0</v>
      </c>
      <c r="AC424">
        <v>7</v>
      </c>
      <c r="AD424">
        <v>4.058166666666667</v>
      </c>
      <c r="AF424" t="s">
        <v>6792</v>
      </c>
      <c r="AI424">
        <v>0</v>
      </c>
      <c r="AJ424">
        <v>0</v>
      </c>
      <c r="AK424" t="s">
        <v>7874</v>
      </c>
      <c r="AL424" t="s">
        <v>7874</v>
      </c>
      <c r="AM424" t="s">
        <v>6856</v>
      </c>
    </row>
    <row r="425" spans="1:39">
      <c r="A425" t="s">
        <v>5254</v>
      </c>
      <c r="B425" t="s">
        <v>7264</v>
      </c>
      <c r="C425" t="s">
        <v>4967</v>
      </c>
      <c r="D425">
        <v>56.4</v>
      </c>
      <c r="E425" t="s">
        <v>7266</v>
      </c>
      <c r="G425" t="s">
        <v>7267</v>
      </c>
      <c r="H425" t="s">
        <v>4969</v>
      </c>
      <c r="K425" t="s">
        <v>5283</v>
      </c>
      <c r="M425" t="s">
        <v>7307</v>
      </c>
      <c r="N425">
        <v>8</v>
      </c>
      <c r="O425" t="s">
        <v>7383</v>
      </c>
      <c r="P425" t="s">
        <v>5507</v>
      </c>
      <c r="U425">
        <v>183.91</v>
      </c>
      <c r="Y425">
        <v>0</v>
      </c>
      <c r="AE425" t="s">
        <v>5533</v>
      </c>
      <c r="AI425">
        <v>0</v>
      </c>
      <c r="AJ425">
        <v>0</v>
      </c>
      <c r="AK425" t="s">
        <v>7871</v>
      </c>
      <c r="AL425" t="s">
        <v>7871</v>
      </c>
      <c r="AM425" t="s">
        <v>6856</v>
      </c>
    </row>
    <row r="426" spans="1:39">
      <c r="A426" t="s">
        <v>7225</v>
      </c>
      <c r="B426" t="s">
        <v>7264</v>
      </c>
      <c r="C426" t="s">
        <v>4967</v>
      </c>
      <c r="D426">
        <v>56.2</v>
      </c>
      <c r="E426" t="s">
        <v>7266</v>
      </c>
      <c r="G426" t="s">
        <v>7267</v>
      </c>
      <c r="H426" t="s">
        <v>4969</v>
      </c>
      <c r="K426" t="s">
        <v>5283</v>
      </c>
      <c r="L426" t="s">
        <v>5284</v>
      </c>
      <c r="M426" t="s">
        <v>7309</v>
      </c>
      <c r="N426">
        <v>9</v>
      </c>
      <c r="O426" t="s">
        <v>7370</v>
      </c>
      <c r="U426">
        <v>184.92</v>
      </c>
      <c r="Y426">
        <v>0</v>
      </c>
      <c r="AE426" t="s">
        <v>7838</v>
      </c>
      <c r="AI426">
        <v>0</v>
      </c>
      <c r="AJ426">
        <v>0</v>
      </c>
      <c r="AK426" t="s">
        <v>7862</v>
      </c>
      <c r="AL426" t="s">
        <v>7862</v>
      </c>
      <c r="AM426" t="s">
        <v>6856</v>
      </c>
    </row>
    <row r="427" spans="1:39">
      <c r="A427" t="s">
        <v>7226</v>
      </c>
      <c r="B427" t="s">
        <v>7264</v>
      </c>
      <c r="C427" t="s">
        <v>4967</v>
      </c>
      <c r="D427">
        <v>56.2</v>
      </c>
      <c r="E427" t="s">
        <v>7266</v>
      </c>
      <c r="G427" t="s">
        <v>7268</v>
      </c>
      <c r="H427" t="s">
        <v>4969</v>
      </c>
      <c r="K427" t="s">
        <v>5283</v>
      </c>
      <c r="L427" t="s">
        <v>5284</v>
      </c>
      <c r="M427" t="s">
        <v>7332</v>
      </c>
      <c r="N427">
        <v>9</v>
      </c>
      <c r="O427" t="s">
        <v>7398</v>
      </c>
      <c r="P427" t="s">
        <v>7776</v>
      </c>
      <c r="Q427">
        <v>5</v>
      </c>
      <c r="R427">
        <v>2</v>
      </c>
      <c r="S427">
        <v>0.83</v>
      </c>
      <c r="T427">
        <v>3.84</v>
      </c>
      <c r="U427">
        <v>378.86</v>
      </c>
      <c r="V427">
        <v>79.29000000000001</v>
      </c>
      <c r="W427">
        <v>4.38</v>
      </c>
      <c r="X427">
        <v>3.81</v>
      </c>
      <c r="Y427">
        <v>0.1</v>
      </c>
      <c r="Z427">
        <v>3</v>
      </c>
      <c r="AA427" t="s">
        <v>5529</v>
      </c>
      <c r="AB427">
        <v>0</v>
      </c>
      <c r="AC427">
        <v>5</v>
      </c>
      <c r="AD427">
        <v>4.945285714285714</v>
      </c>
      <c r="AF427" t="s">
        <v>5534</v>
      </c>
      <c r="AI427">
        <v>0</v>
      </c>
      <c r="AJ427">
        <v>0</v>
      </c>
      <c r="AK427" t="s">
        <v>7881</v>
      </c>
      <c r="AL427" t="s">
        <v>7881</v>
      </c>
      <c r="AM427" t="s">
        <v>6856</v>
      </c>
    </row>
    <row r="428" spans="1:39">
      <c r="A428" t="s">
        <v>5254</v>
      </c>
      <c r="B428" t="s">
        <v>7264</v>
      </c>
      <c r="C428" t="s">
        <v>4967</v>
      </c>
      <c r="D428">
        <v>56</v>
      </c>
      <c r="E428" t="s">
        <v>7266</v>
      </c>
      <c r="G428" t="s">
        <v>7267</v>
      </c>
      <c r="H428" t="s">
        <v>4969</v>
      </c>
      <c r="K428" t="s">
        <v>5283</v>
      </c>
      <c r="M428" t="s">
        <v>7307</v>
      </c>
      <c r="N428">
        <v>8</v>
      </c>
      <c r="O428" t="s">
        <v>7381</v>
      </c>
      <c r="P428" t="s">
        <v>5507</v>
      </c>
      <c r="U428">
        <v>183.91</v>
      </c>
      <c r="Y428">
        <v>0</v>
      </c>
      <c r="AE428" t="s">
        <v>5533</v>
      </c>
      <c r="AI428">
        <v>0</v>
      </c>
      <c r="AJ428">
        <v>0</v>
      </c>
      <c r="AK428" t="s">
        <v>7870</v>
      </c>
      <c r="AL428" t="s">
        <v>7870</v>
      </c>
      <c r="AM428" t="s">
        <v>6856</v>
      </c>
    </row>
    <row r="429" spans="1:39">
      <c r="A429" t="s">
        <v>5254</v>
      </c>
      <c r="B429" t="s">
        <v>7264</v>
      </c>
      <c r="C429" t="s">
        <v>4967</v>
      </c>
      <c r="D429">
        <v>56</v>
      </c>
      <c r="E429" t="s">
        <v>7266</v>
      </c>
      <c r="G429" t="s">
        <v>7267</v>
      </c>
      <c r="H429" t="s">
        <v>4969</v>
      </c>
      <c r="K429" t="s">
        <v>5283</v>
      </c>
      <c r="M429" t="s">
        <v>7307</v>
      </c>
      <c r="N429">
        <v>8</v>
      </c>
      <c r="O429" t="s">
        <v>7392</v>
      </c>
      <c r="P429" t="s">
        <v>5507</v>
      </c>
      <c r="U429">
        <v>183.91</v>
      </c>
      <c r="Y429">
        <v>0</v>
      </c>
      <c r="AE429" t="s">
        <v>5533</v>
      </c>
      <c r="AI429">
        <v>0</v>
      </c>
      <c r="AJ429">
        <v>0</v>
      </c>
      <c r="AK429" t="s">
        <v>7877</v>
      </c>
      <c r="AL429" t="s">
        <v>7877</v>
      </c>
      <c r="AM429" t="s">
        <v>6856</v>
      </c>
    </row>
    <row r="430" spans="1:39">
      <c r="A430" t="s">
        <v>7227</v>
      </c>
      <c r="B430" t="s">
        <v>7264</v>
      </c>
      <c r="C430" t="s">
        <v>4967</v>
      </c>
      <c r="D430">
        <v>55.9</v>
      </c>
      <c r="E430" t="s">
        <v>7266</v>
      </c>
      <c r="G430" t="s">
        <v>7267</v>
      </c>
      <c r="H430" t="s">
        <v>4969</v>
      </c>
      <c r="K430" t="s">
        <v>5283</v>
      </c>
      <c r="L430" t="s">
        <v>5284</v>
      </c>
      <c r="M430" t="s">
        <v>7306</v>
      </c>
      <c r="N430">
        <v>9</v>
      </c>
      <c r="O430" t="s">
        <v>7367</v>
      </c>
      <c r="P430" t="s">
        <v>7777</v>
      </c>
      <c r="Q430">
        <v>5</v>
      </c>
      <c r="R430">
        <v>1</v>
      </c>
      <c r="S430">
        <v>0.74</v>
      </c>
      <c r="T430">
        <v>3.07</v>
      </c>
      <c r="U430">
        <v>266.26</v>
      </c>
      <c r="V430">
        <v>63.83</v>
      </c>
      <c r="W430">
        <v>2.15</v>
      </c>
      <c r="Y430">
        <v>5.69</v>
      </c>
      <c r="Z430">
        <v>4</v>
      </c>
      <c r="AA430" t="s">
        <v>5529</v>
      </c>
      <c r="AB430">
        <v>0</v>
      </c>
      <c r="AC430">
        <v>1</v>
      </c>
      <c r="AD430">
        <v>5.798333333333333</v>
      </c>
      <c r="AE430" t="s">
        <v>7839</v>
      </c>
      <c r="AF430" t="s">
        <v>6792</v>
      </c>
      <c r="AI430">
        <v>0</v>
      </c>
      <c r="AJ430">
        <v>0</v>
      </c>
      <c r="AK430" t="s">
        <v>7860</v>
      </c>
      <c r="AL430" t="s">
        <v>7860</v>
      </c>
      <c r="AM430" t="s">
        <v>6856</v>
      </c>
    </row>
    <row r="431" spans="1:39">
      <c r="A431" t="s">
        <v>7013</v>
      </c>
      <c r="B431" t="s">
        <v>7264</v>
      </c>
      <c r="C431" t="s">
        <v>4967</v>
      </c>
      <c r="D431">
        <v>55.7</v>
      </c>
      <c r="E431" t="s">
        <v>7266</v>
      </c>
      <c r="K431" t="s">
        <v>5283</v>
      </c>
      <c r="L431" t="s">
        <v>5284</v>
      </c>
      <c r="M431" t="s">
        <v>7337</v>
      </c>
      <c r="N431">
        <v>9</v>
      </c>
      <c r="O431" t="s">
        <v>7403</v>
      </c>
      <c r="P431" t="s">
        <v>7564</v>
      </c>
      <c r="Q431">
        <v>5</v>
      </c>
      <c r="R431">
        <v>4</v>
      </c>
      <c r="S431">
        <v>4.13</v>
      </c>
      <c r="T431">
        <v>4.43</v>
      </c>
      <c r="U431">
        <v>541.03</v>
      </c>
      <c r="V431">
        <v>90.15000000000001</v>
      </c>
      <c r="W431">
        <v>5.31</v>
      </c>
      <c r="X431">
        <v>7.88</v>
      </c>
      <c r="Y431">
        <v>0</v>
      </c>
      <c r="Z431">
        <v>2</v>
      </c>
      <c r="AA431" t="s">
        <v>5529</v>
      </c>
      <c r="AB431">
        <v>2</v>
      </c>
      <c r="AC431">
        <v>6</v>
      </c>
      <c r="AD431">
        <v>2.28</v>
      </c>
      <c r="AF431" t="s">
        <v>6792</v>
      </c>
      <c r="AI431">
        <v>0</v>
      </c>
      <c r="AJ431">
        <v>0</v>
      </c>
      <c r="AK431" t="s">
        <v>7858</v>
      </c>
      <c r="AL431" t="s">
        <v>7858</v>
      </c>
      <c r="AM431" t="s">
        <v>6856</v>
      </c>
    </row>
    <row r="432" spans="1:39">
      <c r="A432" t="s">
        <v>7228</v>
      </c>
      <c r="B432" t="s">
        <v>7264</v>
      </c>
      <c r="C432" t="s">
        <v>4967</v>
      </c>
      <c r="D432">
        <v>55.56</v>
      </c>
      <c r="E432" t="s">
        <v>7266</v>
      </c>
      <c r="K432" t="s">
        <v>5283</v>
      </c>
      <c r="M432" t="s">
        <v>7297</v>
      </c>
      <c r="N432">
        <v>8</v>
      </c>
      <c r="O432" t="s">
        <v>7358</v>
      </c>
      <c r="P432" t="s">
        <v>7778</v>
      </c>
      <c r="Q432">
        <v>4</v>
      </c>
      <c r="R432">
        <v>1</v>
      </c>
      <c r="S432">
        <v>6.58</v>
      </c>
      <c r="T432">
        <v>9.26</v>
      </c>
      <c r="U432">
        <v>568.84</v>
      </c>
      <c r="V432">
        <v>80.67</v>
      </c>
      <c r="W432">
        <v>8.550000000000001</v>
      </c>
      <c r="X432">
        <v>4.68</v>
      </c>
      <c r="Y432">
        <v>0</v>
      </c>
      <c r="Z432">
        <v>0</v>
      </c>
      <c r="AA432" t="s">
        <v>5529</v>
      </c>
      <c r="AB432">
        <v>2</v>
      </c>
      <c r="AC432">
        <v>7</v>
      </c>
      <c r="AD432">
        <v>2.833333333333333</v>
      </c>
      <c r="AF432" t="s">
        <v>5534</v>
      </c>
      <c r="AI432">
        <v>0</v>
      </c>
      <c r="AJ432">
        <v>0</v>
      </c>
      <c r="AK432" t="s">
        <v>7854</v>
      </c>
      <c r="AL432" t="s">
        <v>7854</v>
      </c>
      <c r="AM432" t="s">
        <v>6856</v>
      </c>
    </row>
    <row r="433" spans="1:39">
      <c r="A433" t="s">
        <v>7229</v>
      </c>
      <c r="B433" t="s">
        <v>7264</v>
      </c>
      <c r="C433" t="s">
        <v>4967</v>
      </c>
      <c r="D433">
        <v>55.5</v>
      </c>
      <c r="E433" t="s">
        <v>7266</v>
      </c>
      <c r="G433" t="s">
        <v>7267</v>
      </c>
      <c r="H433" t="s">
        <v>4969</v>
      </c>
      <c r="K433" t="s">
        <v>5283</v>
      </c>
      <c r="M433" t="s">
        <v>7307</v>
      </c>
      <c r="N433">
        <v>8</v>
      </c>
      <c r="O433" t="s">
        <v>7392</v>
      </c>
      <c r="P433" t="s">
        <v>7779</v>
      </c>
      <c r="Q433">
        <v>8</v>
      </c>
      <c r="R433">
        <v>2</v>
      </c>
      <c r="S433">
        <v>4.17</v>
      </c>
      <c r="T433">
        <v>5.33</v>
      </c>
      <c r="U433">
        <v>382.32</v>
      </c>
      <c r="V433">
        <v>119.34</v>
      </c>
      <c r="W433">
        <v>3.83</v>
      </c>
      <c r="X433">
        <v>6.87</v>
      </c>
      <c r="Y433">
        <v>0</v>
      </c>
      <c r="Z433">
        <v>4</v>
      </c>
      <c r="AA433" t="s">
        <v>5529</v>
      </c>
      <c r="AB433">
        <v>0</v>
      </c>
      <c r="AC433">
        <v>3</v>
      </c>
      <c r="AD433">
        <v>2.362571428571429</v>
      </c>
      <c r="AF433" t="s">
        <v>6792</v>
      </c>
      <c r="AI433">
        <v>0</v>
      </c>
      <c r="AJ433">
        <v>0</v>
      </c>
      <c r="AK433" t="s">
        <v>7877</v>
      </c>
      <c r="AL433" t="s">
        <v>7877</v>
      </c>
      <c r="AM433" t="s">
        <v>6856</v>
      </c>
    </row>
    <row r="434" spans="1:39">
      <c r="A434" t="s">
        <v>7230</v>
      </c>
      <c r="B434" t="s">
        <v>7264</v>
      </c>
      <c r="C434" t="s">
        <v>4967</v>
      </c>
      <c r="D434">
        <v>55.34</v>
      </c>
      <c r="E434" t="s">
        <v>7266</v>
      </c>
      <c r="K434" t="s">
        <v>5283</v>
      </c>
      <c r="L434" t="s">
        <v>5284</v>
      </c>
      <c r="M434" t="s">
        <v>7303</v>
      </c>
      <c r="N434">
        <v>9</v>
      </c>
      <c r="O434" t="s">
        <v>7364</v>
      </c>
      <c r="P434" t="s">
        <v>7780</v>
      </c>
      <c r="Q434">
        <v>7</v>
      </c>
      <c r="R434">
        <v>0</v>
      </c>
      <c r="S434">
        <v>4.22</v>
      </c>
      <c r="T434">
        <v>4.22</v>
      </c>
      <c r="U434">
        <v>597.05</v>
      </c>
      <c r="V434">
        <v>80.29000000000001</v>
      </c>
      <c r="W434">
        <v>5.03</v>
      </c>
      <c r="Y434">
        <v>0</v>
      </c>
      <c r="Z434">
        <v>2</v>
      </c>
      <c r="AA434" t="s">
        <v>5529</v>
      </c>
      <c r="AB434">
        <v>2</v>
      </c>
      <c r="AC434">
        <v>7</v>
      </c>
      <c r="AD434">
        <v>3.39</v>
      </c>
      <c r="AI434">
        <v>0</v>
      </c>
      <c r="AJ434">
        <v>0</v>
      </c>
      <c r="AK434" t="s">
        <v>7858</v>
      </c>
      <c r="AL434" t="s">
        <v>7858</v>
      </c>
      <c r="AM434" t="s">
        <v>6856</v>
      </c>
    </row>
    <row r="435" spans="1:39">
      <c r="A435" t="s">
        <v>7231</v>
      </c>
      <c r="B435" t="s">
        <v>7264</v>
      </c>
      <c r="C435" t="s">
        <v>4967</v>
      </c>
      <c r="D435">
        <v>55</v>
      </c>
      <c r="E435" t="s">
        <v>7266</v>
      </c>
      <c r="K435" t="s">
        <v>5283</v>
      </c>
      <c r="M435" t="s">
        <v>7329</v>
      </c>
      <c r="N435">
        <v>8</v>
      </c>
      <c r="O435" t="s">
        <v>7395</v>
      </c>
      <c r="P435" t="s">
        <v>7781</v>
      </c>
      <c r="Q435">
        <v>7</v>
      </c>
      <c r="R435">
        <v>0</v>
      </c>
      <c r="S435">
        <v>1.51</v>
      </c>
      <c r="T435">
        <v>1.7</v>
      </c>
      <c r="U435">
        <v>492.5</v>
      </c>
      <c r="V435">
        <v>93.2</v>
      </c>
      <c r="W435">
        <v>4.44</v>
      </c>
      <c r="Y435">
        <v>7.14</v>
      </c>
      <c r="Z435">
        <v>3</v>
      </c>
      <c r="AA435" t="s">
        <v>5529</v>
      </c>
      <c r="AB435">
        <v>0</v>
      </c>
      <c r="AC435">
        <v>7</v>
      </c>
      <c r="AD435">
        <v>4.946904761904762</v>
      </c>
      <c r="AF435" t="s">
        <v>6792</v>
      </c>
      <c r="AI435">
        <v>0</v>
      </c>
      <c r="AJ435">
        <v>0</v>
      </c>
      <c r="AK435" t="s">
        <v>7879</v>
      </c>
      <c r="AL435" t="s">
        <v>7879</v>
      </c>
      <c r="AM435" t="s">
        <v>6856</v>
      </c>
    </row>
    <row r="436" spans="1:39">
      <c r="A436" t="s">
        <v>6934</v>
      </c>
      <c r="B436" t="s">
        <v>7264</v>
      </c>
      <c r="C436" t="s">
        <v>4967</v>
      </c>
      <c r="D436">
        <v>55</v>
      </c>
      <c r="E436" t="s">
        <v>7266</v>
      </c>
      <c r="G436" t="s">
        <v>7268</v>
      </c>
      <c r="H436" t="s">
        <v>4969</v>
      </c>
      <c r="K436" t="s">
        <v>5283</v>
      </c>
      <c r="M436" t="s">
        <v>7328</v>
      </c>
      <c r="N436">
        <v>8</v>
      </c>
      <c r="O436" t="s">
        <v>7394</v>
      </c>
      <c r="P436" t="s">
        <v>7485</v>
      </c>
      <c r="Q436">
        <v>10</v>
      </c>
      <c r="R436">
        <v>3</v>
      </c>
      <c r="S436">
        <v>-4.59</v>
      </c>
      <c r="T436">
        <v>0.15</v>
      </c>
      <c r="U436">
        <v>632.7</v>
      </c>
      <c r="V436">
        <v>169.7</v>
      </c>
      <c r="W436">
        <v>2.91</v>
      </c>
      <c r="X436">
        <v>3.29</v>
      </c>
      <c r="Y436">
        <v>0</v>
      </c>
      <c r="Z436">
        <v>4</v>
      </c>
      <c r="AA436" t="s">
        <v>5529</v>
      </c>
      <c r="AB436">
        <v>1</v>
      </c>
      <c r="AC436">
        <v>12</v>
      </c>
      <c r="AD436">
        <v>3.166666666666667</v>
      </c>
      <c r="AF436" t="s">
        <v>5534</v>
      </c>
      <c r="AI436">
        <v>0</v>
      </c>
      <c r="AJ436">
        <v>0</v>
      </c>
      <c r="AK436" t="s">
        <v>7847</v>
      </c>
      <c r="AL436" t="s">
        <v>7847</v>
      </c>
      <c r="AM436" t="s">
        <v>6856</v>
      </c>
    </row>
    <row r="437" spans="1:39">
      <c r="A437" t="s">
        <v>7232</v>
      </c>
      <c r="B437" t="s">
        <v>7264</v>
      </c>
      <c r="C437" t="s">
        <v>4967</v>
      </c>
      <c r="D437">
        <v>54.94</v>
      </c>
      <c r="E437" t="s">
        <v>7266</v>
      </c>
      <c r="K437" t="s">
        <v>5283</v>
      </c>
      <c r="L437" t="s">
        <v>5284</v>
      </c>
      <c r="M437" t="s">
        <v>7305</v>
      </c>
      <c r="N437">
        <v>9</v>
      </c>
      <c r="O437" t="s">
        <v>7366</v>
      </c>
      <c r="P437" t="s">
        <v>7782</v>
      </c>
      <c r="Q437">
        <v>7</v>
      </c>
      <c r="R437">
        <v>1</v>
      </c>
      <c r="S437">
        <v>5.54</v>
      </c>
      <c r="T437">
        <v>5.54</v>
      </c>
      <c r="U437">
        <v>432.46</v>
      </c>
      <c r="V437">
        <v>107.25</v>
      </c>
      <c r="W437">
        <v>5.09</v>
      </c>
      <c r="X437">
        <v>9.279999999999999</v>
      </c>
      <c r="Y437">
        <v>0</v>
      </c>
      <c r="Z437">
        <v>4</v>
      </c>
      <c r="AA437" t="s">
        <v>5529</v>
      </c>
      <c r="AB437">
        <v>1</v>
      </c>
      <c r="AC437">
        <v>7</v>
      </c>
      <c r="AD437">
        <v>2.740761904761905</v>
      </c>
      <c r="AF437" t="s">
        <v>6792</v>
      </c>
      <c r="AI437">
        <v>0</v>
      </c>
      <c r="AJ437">
        <v>0</v>
      </c>
      <c r="AK437" t="s">
        <v>7859</v>
      </c>
      <c r="AL437" t="s">
        <v>7859</v>
      </c>
      <c r="AM437" t="s">
        <v>6856</v>
      </c>
    </row>
    <row r="438" spans="1:39">
      <c r="A438" t="s">
        <v>7233</v>
      </c>
      <c r="B438" t="s">
        <v>7264</v>
      </c>
      <c r="C438" t="s">
        <v>4967</v>
      </c>
      <c r="D438">
        <v>54.67</v>
      </c>
      <c r="E438" t="s">
        <v>7266</v>
      </c>
      <c r="K438" t="s">
        <v>5283</v>
      </c>
      <c r="L438" t="s">
        <v>5284</v>
      </c>
      <c r="M438" t="s">
        <v>7338</v>
      </c>
      <c r="N438">
        <v>9</v>
      </c>
      <c r="O438" t="s">
        <v>7404</v>
      </c>
      <c r="P438" t="s">
        <v>7783</v>
      </c>
      <c r="Q438">
        <v>9</v>
      </c>
      <c r="R438">
        <v>6</v>
      </c>
      <c r="S438">
        <v>4.81</v>
      </c>
      <c r="T438">
        <v>7.9</v>
      </c>
      <c r="U438">
        <v>765.99</v>
      </c>
      <c r="V438">
        <v>182.85</v>
      </c>
      <c r="W438">
        <v>5.63</v>
      </c>
      <c r="X438">
        <v>3.49</v>
      </c>
      <c r="Y438">
        <v>0</v>
      </c>
      <c r="Z438">
        <v>1</v>
      </c>
      <c r="AA438" t="s">
        <v>5529</v>
      </c>
      <c r="AB438">
        <v>3</v>
      </c>
      <c r="AC438">
        <v>6</v>
      </c>
      <c r="AD438">
        <v>1</v>
      </c>
      <c r="AF438" t="s">
        <v>5534</v>
      </c>
      <c r="AI438">
        <v>0</v>
      </c>
      <c r="AJ438">
        <v>0</v>
      </c>
      <c r="AK438" t="s">
        <v>6848</v>
      </c>
      <c r="AL438" t="s">
        <v>6848</v>
      </c>
      <c r="AM438" t="s">
        <v>6856</v>
      </c>
    </row>
    <row r="439" spans="1:39">
      <c r="A439" t="s">
        <v>7234</v>
      </c>
      <c r="B439" t="s">
        <v>7264</v>
      </c>
      <c r="C439" t="s">
        <v>4967</v>
      </c>
      <c r="D439">
        <v>54.6</v>
      </c>
      <c r="E439" t="s">
        <v>7266</v>
      </c>
      <c r="G439" t="s">
        <v>7267</v>
      </c>
      <c r="H439" t="s">
        <v>4969</v>
      </c>
      <c r="K439" t="s">
        <v>5283</v>
      </c>
      <c r="M439" t="s">
        <v>7307</v>
      </c>
      <c r="N439">
        <v>8</v>
      </c>
      <c r="O439" t="s">
        <v>7392</v>
      </c>
      <c r="P439" t="s">
        <v>7784</v>
      </c>
      <c r="Q439">
        <v>6</v>
      </c>
      <c r="R439">
        <v>0</v>
      </c>
      <c r="S439">
        <v>2.39</v>
      </c>
      <c r="T439">
        <v>2.39</v>
      </c>
      <c r="U439">
        <v>378.38</v>
      </c>
      <c r="V439">
        <v>78.88</v>
      </c>
      <c r="W439">
        <v>5.27</v>
      </c>
      <c r="Y439">
        <v>0</v>
      </c>
      <c r="Z439">
        <v>4</v>
      </c>
      <c r="AA439" t="s">
        <v>5529</v>
      </c>
      <c r="AB439">
        <v>1</v>
      </c>
      <c r="AC439">
        <v>5</v>
      </c>
      <c r="AD439">
        <v>5.673714285714285</v>
      </c>
      <c r="AI439">
        <v>0</v>
      </c>
      <c r="AJ439">
        <v>0</v>
      </c>
      <c r="AK439" t="s">
        <v>7877</v>
      </c>
      <c r="AL439" t="s">
        <v>7877</v>
      </c>
      <c r="AM439" t="s">
        <v>6856</v>
      </c>
    </row>
    <row r="440" spans="1:39">
      <c r="A440" t="s">
        <v>7235</v>
      </c>
      <c r="B440" t="s">
        <v>7264</v>
      </c>
      <c r="C440" t="s">
        <v>4967</v>
      </c>
      <c r="D440">
        <v>54.6</v>
      </c>
      <c r="E440" t="s">
        <v>7266</v>
      </c>
      <c r="G440" t="s">
        <v>7268</v>
      </c>
      <c r="H440" t="s">
        <v>4969</v>
      </c>
      <c r="K440" t="s">
        <v>5283</v>
      </c>
      <c r="L440" t="s">
        <v>5284</v>
      </c>
      <c r="M440" t="s">
        <v>7339</v>
      </c>
      <c r="N440">
        <v>9</v>
      </c>
      <c r="O440" t="s">
        <v>7405</v>
      </c>
      <c r="P440" t="s">
        <v>7785</v>
      </c>
      <c r="Q440">
        <v>7</v>
      </c>
      <c r="R440">
        <v>0</v>
      </c>
      <c r="S440">
        <v>4.81</v>
      </c>
      <c r="T440">
        <v>4.81</v>
      </c>
      <c r="U440">
        <v>374.43</v>
      </c>
      <c r="V440">
        <v>95.73</v>
      </c>
      <c r="W440">
        <v>4.34</v>
      </c>
      <c r="Y440">
        <v>0</v>
      </c>
      <c r="Z440">
        <v>3</v>
      </c>
      <c r="AA440" t="s">
        <v>5529</v>
      </c>
      <c r="AB440">
        <v>0</v>
      </c>
      <c r="AC440">
        <v>7</v>
      </c>
      <c r="AD440">
        <v>3.800928571428571</v>
      </c>
      <c r="AF440" t="s">
        <v>6792</v>
      </c>
      <c r="AI440">
        <v>0</v>
      </c>
      <c r="AJ440">
        <v>0</v>
      </c>
      <c r="AK440" t="s">
        <v>7883</v>
      </c>
      <c r="AL440" t="s">
        <v>7883</v>
      </c>
      <c r="AM440" t="s">
        <v>6856</v>
      </c>
    </row>
    <row r="441" spans="1:39">
      <c r="A441" t="s">
        <v>7236</v>
      </c>
      <c r="B441" t="s">
        <v>7264</v>
      </c>
      <c r="C441" t="s">
        <v>4967</v>
      </c>
      <c r="D441">
        <v>54.5</v>
      </c>
      <c r="E441" t="s">
        <v>7266</v>
      </c>
      <c r="G441" t="s">
        <v>7267</v>
      </c>
      <c r="H441" t="s">
        <v>4969</v>
      </c>
      <c r="K441" t="s">
        <v>5283</v>
      </c>
      <c r="M441" t="s">
        <v>7307</v>
      </c>
      <c r="N441">
        <v>8</v>
      </c>
      <c r="O441" t="s">
        <v>7368</v>
      </c>
      <c r="P441" t="s">
        <v>7786</v>
      </c>
      <c r="Q441">
        <v>8</v>
      </c>
      <c r="R441">
        <v>0</v>
      </c>
      <c r="S441">
        <v>1.28</v>
      </c>
      <c r="T441">
        <v>2.14</v>
      </c>
      <c r="U441">
        <v>463.53</v>
      </c>
      <c r="V441">
        <v>85.11</v>
      </c>
      <c r="W441">
        <v>2.92</v>
      </c>
      <c r="Y441">
        <v>8.43</v>
      </c>
      <c r="Z441">
        <v>3</v>
      </c>
      <c r="AA441" t="s">
        <v>5529</v>
      </c>
      <c r="AB441">
        <v>0</v>
      </c>
      <c r="AC441">
        <v>6</v>
      </c>
      <c r="AD441">
        <v>5.045500000000001</v>
      </c>
      <c r="AF441" t="s">
        <v>6792</v>
      </c>
      <c r="AI441">
        <v>0</v>
      </c>
      <c r="AJ441">
        <v>0</v>
      </c>
      <c r="AK441" t="s">
        <v>7861</v>
      </c>
      <c r="AL441" t="s">
        <v>7861</v>
      </c>
      <c r="AM441" t="s">
        <v>6856</v>
      </c>
    </row>
    <row r="442" spans="1:39">
      <c r="A442" t="s">
        <v>7237</v>
      </c>
      <c r="B442" t="s">
        <v>7264</v>
      </c>
      <c r="C442" t="s">
        <v>4967</v>
      </c>
      <c r="D442">
        <v>54.5</v>
      </c>
      <c r="E442" t="s">
        <v>7266</v>
      </c>
      <c r="G442" t="s">
        <v>7267</v>
      </c>
      <c r="H442" t="s">
        <v>4969</v>
      </c>
      <c r="K442" t="s">
        <v>5283</v>
      </c>
      <c r="M442" t="s">
        <v>7313</v>
      </c>
      <c r="N442">
        <v>8</v>
      </c>
      <c r="O442" t="s">
        <v>7374</v>
      </c>
      <c r="P442" t="s">
        <v>7787</v>
      </c>
      <c r="Q442">
        <v>2</v>
      </c>
      <c r="R442">
        <v>2</v>
      </c>
      <c r="S442">
        <v>5.16</v>
      </c>
      <c r="T442">
        <v>5.16</v>
      </c>
      <c r="U442">
        <v>368.48</v>
      </c>
      <c r="V442">
        <v>44.89</v>
      </c>
      <c r="W442">
        <v>5.54</v>
      </c>
      <c r="Y442">
        <v>2.07</v>
      </c>
      <c r="Z442">
        <v>3</v>
      </c>
      <c r="AA442" t="s">
        <v>5529</v>
      </c>
      <c r="AB442">
        <v>1</v>
      </c>
      <c r="AC442">
        <v>2</v>
      </c>
      <c r="AD442">
        <v>3.439428571428572</v>
      </c>
      <c r="AF442" t="s">
        <v>6792</v>
      </c>
      <c r="AI442">
        <v>0</v>
      </c>
      <c r="AJ442">
        <v>0</v>
      </c>
      <c r="AK442" t="s">
        <v>7864</v>
      </c>
      <c r="AL442" t="s">
        <v>7864</v>
      </c>
      <c r="AM442" t="s">
        <v>6856</v>
      </c>
    </row>
    <row r="443" spans="1:39">
      <c r="A443" t="s">
        <v>6959</v>
      </c>
      <c r="B443" t="s">
        <v>7264</v>
      </c>
      <c r="C443" t="s">
        <v>4967</v>
      </c>
      <c r="D443">
        <v>54</v>
      </c>
      <c r="E443" t="s">
        <v>7266</v>
      </c>
      <c r="G443" t="s">
        <v>7268</v>
      </c>
      <c r="H443" t="s">
        <v>4969</v>
      </c>
      <c r="K443" t="s">
        <v>5283</v>
      </c>
      <c r="M443" t="s">
        <v>7310</v>
      </c>
      <c r="N443">
        <v>8</v>
      </c>
      <c r="O443" t="s">
        <v>7371</v>
      </c>
      <c r="P443" t="s">
        <v>7510</v>
      </c>
      <c r="Q443">
        <v>7</v>
      </c>
      <c r="R443">
        <v>5</v>
      </c>
      <c r="S443">
        <v>0</v>
      </c>
      <c r="T443">
        <v>3.5</v>
      </c>
      <c r="U443">
        <v>626.75</v>
      </c>
      <c r="V443">
        <v>174.37</v>
      </c>
      <c r="W443">
        <v>2.4</v>
      </c>
      <c r="X443">
        <v>1.66</v>
      </c>
      <c r="Y443">
        <v>9.779999999999999</v>
      </c>
      <c r="Z443">
        <v>2</v>
      </c>
      <c r="AA443" t="s">
        <v>5529</v>
      </c>
      <c r="AB443">
        <v>1</v>
      </c>
      <c r="AC443">
        <v>21</v>
      </c>
      <c r="AD443">
        <v>1.86</v>
      </c>
      <c r="AF443" t="s">
        <v>5535</v>
      </c>
      <c r="AI443">
        <v>0</v>
      </c>
      <c r="AJ443">
        <v>0</v>
      </c>
      <c r="AK443" t="s">
        <v>5568</v>
      </c>
      <c r="AL443" t="s">
        <v>5568</v>
      </c>
      <c r="AM443" t="s">
        <v>6856</v>
      </c>
    </row>
    <row r="444" spans="1:39">
      <c r="A444" t="s">
        <v>7238</v>
      </c>
      <c r="B444" t="s">
        <v>7264</v>
      </c>
      <c r="C444" t="s">
        <v>4967</v>
      </c>
      <c r="D444">
        <v>54</v>
      </c>
      <c r="E444" t="s">
        <v>7266</v>
      </c>
      <c r="K444" t="s">
        <v>5283</v>
      </c>
      <c r="M444" t="s">
        <v>7301</v>
      </c>
      <c r="N444">
        <v>8</v>
      </c>
      <c r="O444" t="s">
        <v>7362</v>
      </c>
      <c r="P444" t="s">
        <v>7788</v>
      </c>
      <c r="Q444">
        <v>8</v>
      </c>
      <c r="R444">
        <v>6</v>
      </c>
      <c r="S444">
        <v>-0.35</v>
      </c>
      <c r="T444">
        <v>3.33</v>
      </c>
      <c r="U444">
        <v>614.7</v>
      </c>
      <c r="V444">
        <v>192.39</v>
      </c>
      <c r="W444">
        <v>2.74</v>
      </c>
      <c r="X444">
        <v>3.05</v>
      </c>
      <c r="Y444">
        <v>0</v>
      </c>
      <c r="Z444">
        <v>2</v>
      </c>
      <c r="AA444" t="s">
        <v>5529</v>
      </c>
      <c r="AB444">
        <v>2</v>
      </c>
      <c r="AC444">
        <v>16</v>
      </c>
      <c r="AD444">
        <v>2.835</v>
      </c>
      <c r="AF444" t="s">
        <v>5534</v>
      </c>
      <c r="AI444">
        <v>0</v>
      </c>
      <c r="AJ444">
        <v>0</v>
      </c>
      <c r="AK444" t="s">
        <v>7857</v>
      </c>
      <c r="AL444" t="s">
        <v>7857</v>
      </c>
      <c r="AM444" t="s">
        <v>6856</v>
      </c>
    </row>
    <row r="445" spans="1:39">
      <c r="A445" t="s">
        <v>7239</v>
      </c>
      <c r="B445" t="s">
        <v>7264</v>
      </c>
      <c r="C445" t="s">
        <v>4967</v>
      </c>
      <c r="D445">
        <v>53.9</v>
      </c>
      <c r="E445" t="s">
        <v>7266</v>
      </c>
      <c r="G445" t="s">
        <v>7268</v>
      </c>
      <c r="H445" t="s">
        <v>4969</v>
      </c>
      <c r="K445" t="s">
        <v>5283</v>
      </c>
      <c r="L445" t="s">
        <v>5284</v>
      </c>
      <c r="M445" t="s">
        <v>7332</v>
      </c>
      <c r="N445">
        <v>9</v>
      </c>
      <c r="O445" t="s">
        <v>7398</v>
      </c>
      <c r="P445" t="s">
        <v>7789</v>
      </c>
      <c r="Q445">
        <v>6</v>
      </c>
      <c r="R445">
        <v>3</v>
      </c>
      <c r="S445">
        <v>0.71</v>
      </c>
      <c r="T445">
        <v>3.56</v>
      </c>
      <c r="U445">
        <v>360.42</v>
      </c>
      <c r="V445">
        <v>99.52</v>
      </c>
      <c r="W445">
        <v>3.43</v>
      </c>
      <c r="X445">
        <v>4.41</v>
      </c>
      <c r="Y445">
        <v>1.04</v>
      </c>
      <c r="Z445">
        <v>3</v>
      </c>
      <c r="AA445" t="s">
        <v>5529</v>
      </c>
      <c r="AB445">
        <v>0</v>
      </c>
      <c r="AC445">
        <v>5</v>
      </c>
      <c r="AD445">
        <v>4.566333333333334</v>
      </c>
      <c r="AF445" t="s">
        <v>5534</v>
      </c>
      <c r="AI445">
        <v>0</v>
      </c>
      <c r="AJ445">
        <v>0</v>
      </c>
      <c r="AK445" t="s">
        <v>7881</v>
      </c>
      <c r="AL445" t="s">
        <v>7881</v>
      </c>
      <c r="AM445" t="s">
        <v>6856</v>
      </c>
    </row>
    <row r="446" spans="1:39">
      <c r="A446" t="s">
        <v>7240</v>
      </c>
      <c r="B446" t="s">
        <v>7264</v>
      </c>
      <c r="C446" t="s">
        <v>4967</v>
      </c>
      <c r="D446">
        <v>53.8</v>
      </c>
      <c r="E446" t="s">
        <v>7266</v>
      </c>
      <c r="G446" t="s">
        <v>7267</v>
      </c>
      <c r="H446" t="s">
        <v>4969</v>
      </c>
      <c r="K446" t="s">
        <v>5283</v>
      </c>
      <c r="M446" t="s">
        <v>7313</v>
      </c>
      <c r="N446">
        <v>8</v>
      </c>
      <c r="O446" t="s">
        <v>7374</v>
      </c>
      <c r="P446" t="s">
        <v>7790</v>
      </c>
      <c r="Q446">
        <v>4</v>
      </c>
      <c r="R446">
        <v>1</v>
      </c>
      <c r="S446">
        <v>4.81</v>
      </c>
      <c r="T446">
        <v>4.81</v>
      </c>
      <c r="U446">
        <v>359.85</v>
      </c>
      <c r="V446">
        <v>55.4</v>
      </c>
      <c r="W446">
        <v>4.12</v>
      </c>
      <c r="Y446">
        <v>0.47</v>
      </c>
      <c r="Z446">
        <v>1</v>
      </c>
      <c r="AA446" t="s">
        <v>5529</v>
      </c>
      <c r="AB446">
        <v>0</v>
      </c>
      <c r="AC446">
        <v>3</v>
      </c>
      <c r="AD446">
        <v>3.928333333333334</v>
      </c>
      <c r="AF446" t="s">
        <v>6792</v>
      </c>
      <c r="AI446">
        <v>0</v>
      </c>
      <c r="AJ446">
        <v>0</v>
      </c>
      <c r="AK446" t="s">
        <v>7864</v>
      </c>
      <c r="AL446" t="s">
        <v>7864</v>
      </c>
      <c r="AM446" t="s">
        <v>6856</v>
      </c>
    </row>
    <row r="447" spans="1:39">
      <c r="A447" t="s">
        <v>7241</v>
      </c>
      <c r="B447" t="s">
        <v>7264</v>
      </c>
      <c r="C447" t="s">
        <v>4967</v>
      </c>
      <c r="D447">
        <v>53.4</v>
      </c>
      <c r="E447" t="s">
        <v>7266</v>
      </c>
      <c r="G447" t="s">
        <v>7267</v>
      </c>
      <c r="H447" t="s">
        <v>4969</v>
      </c>
      <c r="K447" t="s">
        <v>5283</v>
      </c>
      <c r="L447" t="s">
        <v>5284</v>
      </c>
      <c r="M447" t="s">
        <v>7280</v>
      </c>
      <c r="N447">
        <v>9</v>
      </c>
      <c r="O447" t="s">
        <v>7341</v>
      </c>
      <c r="P447" t="s">
        <v>7791</v>
      </c>
      <c r="Q447">
        <v>4</v>
      </c>
      <c r="R447">
        <v>2</v>
      </c>
      <c r="S447">
        <v>0.79</v>
      </c>
      <c r="T447">
        <v>4.22</v>
      </c>
      <c r="U447">
        <v>489.58</v>
      </c>
      <c r="V447">
        <v>84.22</v>
      </c>
      <c r="W447">
        <v>5.1</v>
      </c>
      <c r="X447">
        <v>3.73</v>
      </c>
      <c r="Y447">
        <v>5.21</v>
      </c>
      <c r="Z447">
        <v>5</v>
      </c>
      <c r="AA447" t="s">
        <v>5529</v>
      </c>
      <c r="AB447">
        <v>1</v>
      </c>
      <c r="AC447">
        <v>9</v>
      </c>
      <c r="AD447">
        <v>3.964428571428572</v>
      </c>
      <c r="AF447" t="s">
        <v>5534</v>
      </c>
      <c r="AI447">
        <v>0</v>
      </c>
      <c r="AJ447">
        <v>0</v>
      </c>
      <c r="AK447" t="s">
        <v>6850</v>
      </c>
      <c r="AL447" t="s">
        <v>6850</v>
      </c>
      <c r="AM447" t="s">
        <v>6856</v>
      </c>
    </row>
    <row r="448" spans="1:39">
      <c r="A448" t="s">
        <v>7242</v>
      </c>
      <c r="B448" t="s">
        <v>7264</v>
      </c>
      <c r="C448" t="s">
        <v>4967</v>
      </c>
      <c r="D448">
        <v>53.4</v>
      </c>
      <c r="E448" t="s">
        <v>7266</v>
      </c>
      <c r="G448" t="s">
        <v>7267</v>
      </c>
      <c r="H448" t="s">
        <v>4969</v>
      </c>
      <c r="K448" t="s">
        <v>5283</v>
      </c>
      <c r="M448" t="s">
        <v>7313</v>
      </c>
      <c r="N448">
        <v>8</v>
      </c>
      <c r="O448" t="s">
        <v>7374</v>
      </c>
      <c r="P448" t="s">
        <v>7792</v>
      </c>
      <c r="Q448">
        <v>3</v>
      </c>
      <c r="R448">
        <v>1</v>
      </c>
      <c r="S448">
        <v>5.1</v>
      </c>
      <c r="T448">
        <v>5.1</v>
      </c>
      <c r="U448">
        <v>359.47</v>
      </c>
      <c r="V448">
        <v>38.33</v>
      </c>
      <c r="W448">
        <v>5.07</v>
      </c>
      <c r="Y448">
        <v>1.77</v>
      </c>
      <c r="Z448">
        <v>2</v>
      </c>
      <c r="AA448" t="s">
        <v>5529</v>
      </c>
      <c r="AB448">
        <v>1</v>
      </c>
      <c r="AC448">
        <v>3</v>
      </c>
      <c r="AD448">
        <v>3.749833333333334</v>
      </c>
      <c r="AF448" t="s">
        <v>6792</v>
      </c>
      <c r="AI448">
        <v>0</v>
      </c>
      <c r="AJ448">
        <v>0</v>
      </c>
      <c r="AK448" t="s">
        <v>7864</v>
      </c>
      <c r="AL448" t="s">
        <v>7864</v>
      </c>
      <c r="AM448" t="s">
        <v>6856</v>
      </c>
    </row>
    <row r="449" spans="1:39">
      <c r="A449" t="s">
        <v>7243</v>
      </c>
      <c r="B449" t="s">
        <v>7264</v>
      </c>
      <c r="C449" t="s">
        <v>4967</v>
      </c>
      <c r="D449">
        <v>53.38</v>
      </c>
      <c r="E449" t="s">
        <v>7266</v>
      </c>
      <c r="K449" t="s">
        <v>5283</v>
      </c>
      <c r="L449" t="s">
        <v>5284</v>
      </c>
      <c r="M449" t="s">
        <v>7303</v>
      </c>
      <c r="N449">
        <v>9</v>
      </c>
      <c r="O449" t="s">
        <v>7364</v>
      </c>
      <c r="P449" t="s">
        <v>7793</v>
      </c>
      <c r="Q449">
        <v>4</v>
      </c>
      <c r="R449">
        <v>4</v>
      </c>
      <c r="S449">
        <v>3.85</v>
      </c>
      <c r="T449">
        <v>4.08</v>
      </c>
      <c r="U449">
        <v>482.95</v>
      </c>
      <c r="V449">
        <v>80.92</v>
      </c>
      <c r="W449">
        <v>4.7</v>
      </c>
      <c r="X449">
        <v>8.07</v>
      </c>
      <c r="Y449">
        <v>0</v>
      </c>
      <c r="Z449">
        <v>2</v>
      </c>
      <c r="AA449" t="s">
        <v>5529</v>
      </c>
      <c r="AB449">
        <v>0</v>
      </c>
      <c r="AC449">
        <v>2</v>
      </c>
      <c r="AD449">
        <v>2.656785714285714</v>
      </c>
      <c r="AF449" t="s">
        <v>6792</v>
      </c>
      <c r="AI449">
        <v>0</v>
      </c>
      <c r="AJ449">
        <v>0</v>
      </c>
      <c r="AK449" t="s">
        <v>7858</v>
      </c>
      <c r="AL449" t="s">
        <v>7858</v>
      </c>
      <c r="AM449" t="s">
        <v>6856</v>
      </c>
    </row>
    <row r="450" spans="1:39">
      <c r="A450" t="s">
        <v>7244</v>
      </c>
      <c r="B450" t="s">
        <v>7264</v>
      </c>
      <c r="C450" t="s">
        <v>4967</v>
      </c>
      <c r="D450">
        <v>53.1</v>
      </c>
      <c r="E450" t="s">
        <v>7266</v>
      </c>
      <c r="G450" t="s">
        <v>7267</v>
      </c>
      <c r="H450" t="s">
        <v>4969</v>
      </c>
      <c r="K450" t="s">
        <v>5283</v>
      </c>
      <c r="L450" t="s">
        <v>5284</v>
      </c>
      <c r="M450" t="s">
        <v>7316</v>
      </c>
      <c r="N450">
        <v>9</v>
      </c>
      <c r="O450" t="s">
        <v>7377</v>
      </c>
      <c r="P450" t="s">
        <v>7794</v>
      </c>
      <c r="Q450">
        <v>6</v>
      </c>
      <c r="R450">
        <v>3</v>
      </c>
      <c r="S450">
        <v>2</v>
      </c>
      <c r="T450">
        <v>2.55</v>
      </c>
      <c r="U450">
        <v>496.55</v>
      </c>
      <c r="V450">
        <v>117.26</v>
      </c>
      <c r="W450">
        <v>4.59</v>
      </c>
      <c r="X450">
        <v>7.01</v>
      </c>
      <c r="Y450">
        <v>1.77</v>
      </c>
      <c r="Z450">
        <v>4</v>
      </c>
      <c r="AA450" t="s">
        <v>5529</v>
      </c>
      <c r="AB450">
        <v>0</v>
      </c>
      <c r="AC450">
        <v>7</v>
      </c>
      <c r="AD450">
        <v>3.282642857142857</v>
      </c>
      <c r="AF450" t="s">
        <v>6792</v>
      </c>
      <c r="AI450">
        <v>0</v>
      </c>
      <c r="AJ450">
        <v>0</v>
      </c>
      <c r="AK450" t="s">
        <v>7867</v>
      </c>
      <c r="AL450" t="s">
        <v>7867</v>
      </c>
      <c r="AM450" t="s">
        <v>6856</v>
      </c>
    </row>
    <row r="451" spans="1:39">
      <c r="A451" t="s">
        <v>7245</v>
      </c>
      <c r="B451" t="s">
        <v>7264</v>
      </c>
      <c r="C451" t="s">
        <v>4967</v>
      </c>
      <c r="D451">
        <v>53</v>
      </c>
      <c r="E451" t="s">
        <v>7266</v>
      </c>
      <c r="G451" t="s">
        <v>7269</v>
      </c>
      <c r="H451" t="s">
        <v>4969</v>
      </c>
      <c r="K451" t="s">
        <v>5283</v>
      </c>
      <c r="M451" t="s">
        <v>7319</v>
      </c>
      <c r="N451">
        <v>8</v>
      </c>
      <c r="O451" t="s">
        <v>7380</v>
      </c>
      <c r="P451" t="s">
        <v>7795</v>
      </c>
      <c r="Q451">
        <v>3</v>
      </c>
      <c r="R451">
        <v>2</v>
      </c>
      <c r="S451">
        <v>-1.6</v>
      </c>
      <c r="T451">
        <v>2.82</v>
      </c>
      <c r="U451">
        <v>340.26</v>
      </c>
      <c r="V451">
        <v>83.83</v>
      </c>
      <c r="W451">
        <v>2.49</v>
      </c>
      <c r="X451">
        <v>1.06</v>
      </c>
      <c r="Y451">
        <v>0</v>
      </c>
      <c r="Z451">
        <v>1</v>
      </c>
      <c r="AA451" t="s">
        <v>5529</v>
      </c>
      <c r="AB451">
        <v>0</v>
      </c>
      <c r="AC451">
        <v>5</v>
      </c>
      <c r="AD451">
        <v>5.5</v>
      </c>
      <c r="AF451" t="s">
        <v>5534</v>
      </c>
      <c r="AI451">
        <v>0</v>
      </c>
      <c r="AJ451">
        <v>0</v>
      </c>
      <c r="AK451" t="s">
        <v>7869</v>
      </c>
      <c r="AL451" t="s">
        <v>7869</v>
      </c>
      <c r="AM451" t="s">
        <v>6856</v>
      </c>
    </row>
    <row r="452" spans="1:39">
      <c r="A452" t="s">
        <v>7246</v>
      </c>
      <c r="B452" t="s">
        <v>7264</v>
      </c>
      <c r="C452" t="s">
        <v>4967</v>
      </c>
      <c r="D452">
        <v>52.49</v>
      </c>
      <c r="E452" t="s">
        <v>7266</v>
      </c>
      <c r="K452" t="s">
        <v>5283</v>
      </c>
      <c r="L452" t="s">
        <v>5284</v>
      </c>
      <c r="M452" t="s">
        <v>7282</v>
      </c>
      <c r="N452">
        <v>9</v>
      </c>
      <c r="O452" t="s">
        <v>7343</v>
      </c>
      <c r="P452" t="s">
        <v>7796</v>
      </c>
      <c r="Q452">
        <v>4</v>
      </c>
      <c r="R452">
        <v>0</v>
      </c>
      <c r="S452">
        <v>5.66</v>
      </c>
      <c r="T452">
        <v>5.66</v>
      </c>
      <c r="U452">
        <v>525.03</v>
      </c>
      <c r="V452">
        <v>36.92</v>
      </c>
      <c r="W452">
        <v>5.6</v>
      </c>
      <c r="Y452">
        <v>0</v>
      </c>
      <c r="Z452">
        <v>2</v>
      </c>
      <c r="AA452" t="s">
        <v>5529</v>
      </c>
      <c r="AB452">
        <v>2</v>
      </c>
      <c r="AC452">
        <v>6</v>
      </c>
      <c r="AD452">
        <v>2.846</v>
      </c>
      <c r="AI452">
        <v>0</v>
      </c>
      <c r="AJ452">
        <v>0</v>
      </c>
      <c r="AK452" t="s">
        <v>6839</v>
      </c>
      <c r="AL452" t="s">
        <v>6839</v>
      </c>
      <c r="AM452" t="s">
        <v>6856</v>
      </c>
    </row>
    <row r="453" spans="1:39">
      <c r="A453" t="s">
        <v>7247</v>
      </c>
      <c r="B453" t="s">
        <v>7264</v>
      </c>
      <c r="C453" t="s">
        <v>4967</v>
      </c>
      <c r="D453">
        <v>52.1</v>
      </c>
      <c r="E453" t="s">
        <v>7266</v>
      </c>
      <c r="G453" t="s">
        <v>7267</v>
      </c>
      <c r="H453" t="s">
        <v>4969</v>
      </c>
      <c r="K453" t="s">
        <v>5283</v>
      </c>
      <c r="M453" t="s">
        <v>7307</v>
      </c>
      <c r="N453">
        <v>8</v>
      </c>
      <c r="O453" t="s">
        <v>7381</v>
      </c>
      <c r="P453" t="s">
        <v>7797</v>
      </c>
      <c r="Q453">
        <v>4</v>
      </c>
      <c r="R453">
        <v>2</v>
      </c>
      <c r="S453">
        <v>1.47</v>
      </c>
      <c r="T453">
        <v>4.1</v>
      </c>
      <c r="U453">
        <v>279.38</v>
      </c>
      <c r="V453">
        <v>58.56</v>
      </c>
      <c r="W453">
        <v>3.14</v>
      </c>
      <c r="X453">
        <v>7.84</v>
      </c>
      <c r="Y453">
        <v>10.93</v>
      </c>
      <c r="Z453">
        <v>1</v>
      </c>
      <c r="AA453" t="s">
        <v>5529</v>
      </c>
      <c r="AB453">
        <v>0</v>
      </c>
      <c r="AC453">
        <v>10</v>
      </c>
      <c r="AD453">
        <v>3.95</v>
      </c>
      <c r="AF453" t="s">
        <v>7841</v>
      </c>
      <c r="AI453">
        <v>0</v>
      </c>
      <c r="AJ453">
        <v>0</v>
      </c>
      <c r="AK453" t="s">
        <v>7870</v>
      </c>
      <c r="AL453" t="s">
        <v>7870</v>
      </c>
      <c r="AM453" t="s">
        <v>6856</v>
      </c>
    </row>
    <row r="454" spans="1:39">
      <c r="A454" t="s">
        <v>7248</v>
      </c>
      <c r="B454" t="s">
        <v>7264</v>
      </c>
      <c r="C454" t="s">
        <v>4967</v>
      </c>
      <c r="D454">
        <v>52</v>
      </c>
      <c r="E454" t="s">
        <v>7266</v>
      </c>
      <c r="G454" t="s">
        <v>7276</v>
      </c>
      <c r="H454" t="s">
        <v>4969</v>
      </c>
      <c r="K454" t="s">
        <v>5283</v>
      </c>
      <c r="L454" t="s">
        <v>5284</v>
      </c>
      <c r="M454" t="s">
        <v>7326</v>
      </c>
      <c r="N454">
        <v>9</v>
      </c>
      <c r="O454" t="s">
        <v>7390</v>
      </c>
      <c r="P454" t="s">
        <v>7798</v>
      </c>
      <c r="Q454">
        <v>3</v>
      </c>
      <c r="R454">
        <v>2</v>
      </c>
      <c r="S454">
        <v>6.65</v>
      </c>
      <c r="T454">
        <v>6.65</v>
      </c>
      <c r="U454">
        <v>456.71</v>
      </c>
      <c r="V454">
        <v>49.69</v>
      </c>
      <c r="W454">
        <v>6.29</v>
      </c>
      <c r="Y454">
        <v>0</v>
      </c>
      <c r="Z454">
        <v>0</v>
      </c>
      <c r="AA454" t="s">
        <v>5529</v>
      </c>
      <c r="AB454">
        <v>1</v>
      </c>
      <c r="AC454">
        <v>4</v>
      </c>
      <c r="AD454">
        <v>2.809214285714286</v>
      </c>
      <c r="AF454" t="s">
        <v>6792</v>
      </c>
      <c r="AI454">
        <v>0</v>
      </c>
      <c r="AJ454">
        <v>0</v>
      </c>
      <c r="AK454" t="s">
        <v>7875</v>
      </c>
      <c r="AL454" t="s">
        <v>7875</v>
      </c>
      <c r="AM454" t="s">
        <v>6856</v>
      </c>
    </row>
    <row r="455" spans="1:39">
      <c r="A455" t="s">
        <v>7249</v>
      </c>
      <c r="B455" t="s">
        <v>7264</v>
      </c>
      <c r="C455" t="s">
        <v>4967</v>
      </c>
      <c r="D455">
        <v>52</v>
      </c>
      <c r="E455" t="s">
        <v>7266</v>
      </c>
      <c r="G455" t="s">
        <v>7271</v>
      </c>
      <c r="H455" t="s">
        <v>4969</v>
      </c>
      <c r="K455" t="s">
        <v>5283</v>
      </c>
      <c r="L455" t="s">
        <v>5284</v>
      </c>
      <c r="M455" t="s">
        <v>7300</v>
      </c>
      <c r="N455">
        <v>9</v>
      </c>
      <c r="O455" t="s">
        <v>7361</v>
      </c>
      <c r="P455" t="s">
        <v>7799</v>
      </c>
      <c r="Q455">
        <v>6</v>
      </c>
      <c r="R455">
        <v>3</v>
      </c>
      <c r="S455">
        <v>3.77</v>
      </c>
      <c r="T455">
        <v>4.61</v>
      </c>
      <c r="U455">
        <v>368.39</v>
      </c>
      <c r="V455">
        <v>100.13</v>
      </c>
      <c r="W455">
        <v>4.09</v>
      </c>
      <c r="X455">
        <v>6.86</v>
      </c>
      <c r="Y455">
        <v>0</v>
      </c>
      <c r="Z455">
        <v>3</v>
      </c>
      <c r="AA455" t="s">
        <v>5529</v>
      </c>
      <c r="AB455">
        <v>0</v>
      </c>
      <c r="AC455">
        <v>4</v>
      </c>
      <c r="AD455">
        <v>3.079071428571429</v>
      </c>
      <c r="AF455" t="s">
        <v>6792</v>
      </c>
      <c r="AI455">
        <v>0</v>
      </c>
      <c r="AJ455">
        <v>0</v>
      </c>
      <c r="AK455" t="s">
        <v>6827</v>
      </c>
      <c r="AL455" t="s">
        <v>6827</v>
      </c>
      <c r="AM455" t="s">
        <v>6856</v>
      </c>
    </row>
    <row r="456" spans="1:39">
      <c r="A456" t="s">
        <v>7250</v>
      </c>
      <c r="B456" t="s">
        <v>7264</v>
      </c>
      <c r="C456" t="s">
        <v>4967</v>
      </c>
      <c r="D456">
        <v>51.89</v>
      </c>
      <c r="E456" t="s">
        <v>7266</v>
      </c>
      <c r="K456" t="s">
        <v>5283</v>
      </c>
      <c r="L456" t="s">
        <v>5284</v>
      </c>
      <c r="M456" t="s">
        <v>7303</v>
      </c>
      <c r="N456">
        <v>9</v>
      </c>
      <c r="O456" t="s">
        <v>7364</v>
      </c>
      <c r="P456" t="s">
        <v>7800</v>
      </c>
      <c r="Q456">
        <v>5</v>
      </c>
      <c r="R456">
        <v>4</v>
      </c>
      <c r="S456">
        <v>3.13</v>
      </c>
      <c r="T456">
        <v>3.42</v>
      </c>
      <c r="U456">
        <v>512.98</v>
      </c>
      <c r="V456">
        <v>90.15000000000001</v>
      </c>
      <c r="W456">
        <v>4.53</v>
      </c>
      <c r="X456">
        <v>8.06</v>
      </c>
      <c r="Y456">
        <v>0</v>
      </c>
      <c r="Z456">
        <v>2</v>
      </c>
      <c r="AA456" t="s">
        <v>5529</v>
      </c>
      <c r="AB456">
        <v>1</v>
      </c>
      <c r="AC456">
        <v>4</v>
      </c>
      <c r="AD456">
        <v>3.22</v>
      </c>
      <c r="AF456" t="s">
        <v>6792</v>
      </c>
      <c r="AI456">
        <v>0</v>
      </c>
      <c r="AJ456">
        <v>0</v>
      </c>
      <c r="AK456" t="s">
        <v>7858</v>
      </c>
      <c r="AL456" t="s">
        <v>7858</v>
      </c>
      <c r="AM456" t="s">
        <v>6856</v>
      </c>
    </row>
    <row r="457" spans="1:39">
      <c r="A457" t="s">
        <v>7251</v>
      </c>
      <c r="B457" t="s">
        <v>7264</v>
      </c>
      <c r="C457" t="s">
        <v>4967</v>
      </c>
      <c r="D457">
        <v>51.8</v>
      </c>
      <c r="E457" t="s">
        <v>7266</v>
      </c>
      <c r="G457" t="s">
        <v>7267</v>
      </c>
      <c r="H457" t="s">
        <v>4969</v>
      </c>
      <c r="K457" t="s">
        <v>5283</v>
      </c>
      <c r="L457" t="s">
        <v>5284</v>
      </c>
      <c r="M457" t="s">
        <v>7280</v>
      </c>
      <c r="N457">
        <v>9</v>
      </c>
      <c r="O457" t="s">
        <v>7341</v>
      </c>
      <c r="P457" t="s">
        <v>7801</v>
      </c>
      <c r="Q457">
        <v>3</v>
      </c>
      <c r="R457">
        <v>2</v>
      </c>
      <c r="S457">
        <v>1.83</v>
      </c>
      <c r="T457">
        <v>5.31</v>
      </c>
      <c r="U457">
        <v>448.52</v>
      </c>
      <c r="V457">
        <v>71.33</v>
      </c>
      <c r="W457">
        <v>5.27</v>
      </c>
      <c r="X457">
        <v>3.71</v>
      </c>
      <c r="Y457">
        <v>0</v>
      </c>
      <c r="Z457">
        <v>5</v>
      </c>
      <c r="AA457" t="s">
        <v>5529</v>
      </c>
      <c r="AB457">
        <v>1</v>
      </c>
      <c r="AC457">
        <v>7</v>
      </c>
      <c r="AD457">
        <v>3.867714285714286</v>
      </c>
      <c r="AF457" t="s">
        <v>5534</v>
      </c>
      <c r="AI457">
        <v>0</v>
      </c>
      <c r="AJ457">
        <v>0</v>
      </c>
      <c r="AK457" t="s">
        <v>6850</v>
      </c>
      <c r="AL457" t="s">
        <v>6850</v>
      </c>
      <c r="AM457" t="s">
        <v>6856</v>
      </c>
    </row>
    <row r="458" spans="1:39">
      <c r="A458" t="s">
        <v>7252</v>
      </c>
      <c r="B458" t="s">
        <v>7264</v>
      </c>
      <c r="C458" t="s">
        <v>4967</v>
      </c>
      <c r="D458">
        <v>51.49</v>
      </c>
      <c r="E458" t="s">
        <v>7266</v>
      </c>
      <c r="G458" t="s">
        <v>7268</v>
      </c>
      <c r="H458" t="s">
        <v>4969</v>
      </c>
      <c r="K458" t="s">
        <v>5283</v>
      </c>
      <c r="L458" t="s">
        <v>5284</v>
      </c>
      <c r="M458" t="s">
        <v>7334</v>
      </c>
      <c r="N458">
        <v>9</v>
      </c>
      <c r="O458" t="s">
        <v>7400</v>
      </c>
      <c r="P458" t="s">
        <v>7802</v>
      </c>
      <c r="Q458">
        <v>6</v>
      </c>
      <c r="R458">
        <v>2</v>
      </c>
      <c r="S458">
        <v>1.05</v>
      </c>
      <c r="T458">
        <v>3.9</v>
      </c>
      <c r="U458">
        <v>383.43</v>
      </c>
      <c r="V458">
        <v>105.32</v>
      </c>
      <c r="W458">
        <v>3.78</v>
      </c>
      <c r="X458">
        <v>4.2</v>
      </c>
      <c r="Y458">
        <v>0.2</v>
      </c>
      <c r="Z458">
        <v>3</v>
      </c>
      <c r="AA458" t="s">
        <v>5529</v>
      </c>
      <c r="AB458">
        <v>0</v>
      </c>
      <c r="AC458">
        <v>6</v>
      </c>
      <c r="AD458">
        <v>4.37197619047619</v>
      </c>
      <c r="AF458" t="s">
        <v>5534</v>
      </c>
      <c r="AI458">
        <v>0</v>
      </c>
      <c r="AJ458">
        <v>0</v>
      </c>
      <c r="AK458" t="s">
        <v>7882</v>
      </c>
      <c r="AL458" t="s">
        <v>7882</v>
      </c>
      <c r="AM458" t="s">
        <v>6856</v>
      </c>
    </row>
    <row r="459" spans="1:39">
      <c r="A459" t="s">
        <v>7253</v>
      </c>
      <c r="B459" t="s">
        <v>7264</v>
      </c>
      <c r="C459" t="s">
        <v>4967</v>
      </c>
      <c r="D459">
        <v>51.2</v>
      </c>
      <c r="E459" t="s">
        <v>7266</v>
      </c>
      <c r="G459" t="s">
        <v>7267</v>
      </c>
      <c r="H459" t="s">
        <v>4969</v>
      </c>
      <c r="K459" t="s">
        <v>5283</v>
      </c>
      <c r="M459" t="s">
        <v>7313</v>
      </c>
      <c r="N459">
        <v>8</v>
      </c>
      <c r="O459" t="s">
        <v>7374</v>
      </c>
      <c r="P459" t="s">
        <v>7803</v>
      </c>
      <c r="Q459">
        <v>2</v>
      </c>
      <c r="R459">
        <v>1</v>
      </c>
      <c r="S459">
        <v>4.17</v>
      </c>
      <c r="T459">
        <v>4.17</v>
      </c>
      <c r="U459">
        <v>301.39</v>
      </c>
      <c r="V459">
        <v>29.1</v>
      </c>
      <c r="W459">
        <v>4.42</v>
      </c>
      <c r="Y459">
        <v>1.67</v>
      </c>
      <c r="Z459">
        <v>2</v>
      </c>
      <c r="AA459" t="s">
        <v>5529</v>
      </c>
      <c r="AB459">
        <v>0</v>
      </c>
      <c r="AC459">
        <v>2</v>
      </c>
      <c r="AD459">
        <v>3.703333333333334</v>
      </c>
      <c r="AF459" t="s">
        <v>6792</v>
      </c>
      <c r="AI459">
        <v>0</v>
      </c>
      <c r="AJ459">
        <v>0</v>
      </c>
      <c r="AK459" t="s">
        <v>7864</v>
      </c>
      <c r="AL459" t="s">
        <v>7864</v>
      </c>
      <c r="AM459" t="s">
        <v>6856</v>
      </c>
    </row>
    <row r="460" spans="1:39">
      <c r="A460" t="s">
        <v>7254</v>
      </c>
      <c r="B460" t="s">
        <v>7264</v>
      </c>
      <c r="C460" t="s">
        <v>4967</v>
      </c>
      <c r="D460">
        <v>51.1</v>
      </c>
      <c r="E460" t="s">
        <v>7266</v>
      </c>
      <c r="G460" t="s">
        <v>7267</v>
      </c>
      <c r="H460" t="s">
        <v>4969</v>
      </c>
      <c r="K460" t="s">
        <v>5283</v>
      </c>
      <c r="M460" t="s">
        <v>7307</v>
      </c>
      <c r="N460">
        <v>8</v>
      </c>
      <c r="O460" t="s">
        <v>7381</v>
      </c>
      <c r="P460" t="s">
        <v>7804</v>
      </c>
      <c r="Q460">
        <v>8</v>
      </c>
      <c r="R460">
        <v>0</v>
      </c>
      <c r="S460">
        <v>2.13</v>
      </c>
      <c r="T460">
        <v>3.37</v>
      </c>
      <c r="U460">
        <v>437.53</v>
      </c>
      <c r="V460">
        <v>91.37</v>
      </c>
      <c r="W460">
        <v>3.12</v>
      </c>
      <c r="X460">
        <v>12.71</v>
      </c>
      <c r="Y460">
        <v>8.619999999999999</v>
      </c>
      <c r="Z460">
        <v>1</v>
      </c>
      <c r="AA460" t="s">
        <v>5529</v>
      </c>
      <c r="AB460">
        <v>0</v>
      </c>
      <c r="AC460">
        <v>15</v>
      </c>
      <c r="AD460">
        <v>4.840547619047619</v>
      </c>
      <c r="AF460" t="s">
        <v>7841</v>
      </c>
      <c r="AI460">
        <v>0</v>
      </c>
      <c r="AJ460">
        <v>0</v>
      </c>
      <c r="AK460" t="s">
        <v>7870</v>
      </c>
      <c r="AL460" t="s">
        <v>7870</v>
      </c>
      <c r="AM460" t="s">
        <v>6856</v>
      </c>
    </row>
    <row r="461" spans="1:39">
      <c r="A461" t="s">
        <v>7255</v>
      </c>
      <c r="B461" t="s">
        <v>7264</v>
      </c>
      <c r="C461" t="s">
        <v>4967</v>
      </c>
      <c r="D461">
        <v>51</v>
      </c>
      <c r="E461" t="s">
        <v>7266</v>
      </c>
      <c r="G461" t="s">
        <v>7271</v>
      </c>
      <c r="H461" t="s">
        <v>4969</v>
      </c>
      <c r="K461" t="s">
        <v>5283</v>
      </c>
      <c r="L461" t="s">
        <v>5284</v>
      </c>
      <c r="M461" t="s">
        <v>7300</v>
      </c>
      <c r="N461">
        <v>9</v>
      </c>
      <c r="O461" t="s">
        <v>7361</v>
      </c>
      <c r="P461" t="s">
        <v>7805</v>
      </c>
      <c r="Q461">
        <v>6</v>
      </c>
      <c r="R461">
        <v>4</v>
      </c>
      <c r="S461">
        <v>3.55</v>
      </c>
      <c r="T461">
        <v>4.31</v>
      </c>
      <c r="U461">
        <v>354.36</v>
      </c>
      <c r="V461">
        <v>111.13</v>
      </c>
      <c r="W461">
        <v>3.79</v>
      </c>
      <c r="X461">
        <v>6.86</v>
      </c>
      <c r="Y461">
        <v>0</v>
      </c>
      <c r="Z461">
        <v>3</v>
      </c>
      <c r="AA461" t="s">
        <v>5529</v>
      </c>
      <c r="AB461">
        <v>0</v>
      </c>
      <c r="AC461">
        <v>3</v>
      </c>
      <c r="AD461">
        <v>2.865666666666667</v>
      </c>
      <c r="AE461" t="s">
        <v>7840</v>
      </c>
      <c r="AF461" t="s">
        <v>6792</v>
      </c>
      <c r="AI461">
        <v>0</v>
      </c>
      <c r="AJ461">
        <v>0</v>
      </c>
      <c r="AK461" t="s">
        <v>6827</v>
      </c>
      <c r="AL461" t="s">
        <v>6827</v>
      </c>
      <c r="AM461" t="s">
        <v>6856</v>
      </c>
    </row>
    <row r="462" spans="1:39">
      <c r="A462" t="s">
        <v>7256</v>
      </c>
      <c r="B462" t="s">
        <v>7264</v>
      </c>
      <c r="C462" t="s">
        <v>4967</v>
      </c>
      <c r="D462">
        <v>51</v>
      </c>
      <c r="E462" t="s">
        <v>7266</v>
      </c>
      <c r="G462" t="s">
        <v>7268</v>
      </c>
      <c r="H462" t="s">
        <v>4969</v>
      </c>
      <c r="K462" t="s">
        <v>5283</v>
      </c>
      <c r="M462" t="s">
        <v>7310</v>
      </c>
      <c r="N462">
        <v>8</v>
      </c>
      <c r="O462" t="s">
        <v>7371</v>
      </c>
      <c r="P462" t="s">
        <v>7806</v>
      </c>
      <c r="Q462">
        <v>9</v>
      </c>
      <c r="R462">
        <v>5</v>
      </c>
      <c r="S462">
        <v>-1.64</v>
      </c>
      <c r="T462">
        <v>3.1</v>
      </c>
      <c r="U462">
        <v>583.64</v>
      </c>
      <c r="V462">
        <v>198.82</v>
      </c>
      <c r="W462">
        <v>1.7</v>
      </c>
      <c r="X462">
        <v>3.05</v>
      </c>
      <c r="Y462">
        <v>0</v>
      </c>
      <c r="Z462">
        <v>1</v>
      </c>
      <c r="AA462" t="s">
        <v>5529</v>
      </c>
      <c r="AB462">
        <v>1</v>
      </c>
      <c r="AC462">
        <v>18</v>
      </c>
      <c r="AD462">
        <v>2.95</v>
      </c>
      <c r="AF462" t="s">
        <v>5534</v>
      </c>
      <c r="AI462">
        <v>0</v>
      </c>
      <c r="AJ462">
        <v>0</v>
      </c>
      <c r="AK462" t="s">
        <v>5568</v>
      </c>
      <c r="AL462" t="s">
        <v>5568</v>
      </c>
      <c r="AM462" t="s">
        <v>6856</v>
      </c>
    </row>
    <row r="463" spans="1:39">
      <c r="A463" t="s">
        <v>6974</v>
      </c>
      <c r="B463" t="s">
        <v>7265</v>
      </c>
      <c r="C463" t="s">
        <v>4967</v>
      </c>
      <c r="D463">
        <v>51</v>
      </c>
      <c r="E463" t="s">
        <v>7266</v>
      </c>
      <c r="G463" t="s">
        <v>7278</v>
      </c>
      <c r="H463" t="s">
        <v>4969</v>
      </c>
      <c r="K463" t="s">
        <v>5283</v>
      </c>
      <c r="M463" t="s">
        <v>7340</v>
      </c>
      <c r="N463">
        <v>8</v>
      </c>
      <c r="O463" t="s">
        <v>7406</v>
      </c>
      <c r="P463" t="s">
        <v>7525</v>
      </c>
      <c r="Q463">
        <v>3</v>
      </c>
      <c r="R463">
        <v>1</v>
      </c>
      <c r="S463">
        <v>-0.38</v>
      </c>
      <c r="T463">
        <v>-0.3</v>
      </c>
      <c r="U463">
        <v>76.05</v>
      </c>
      <c r="V463">
        <v>46.53</v>
      </c>
      <c r="W463">
        <v>0.02</v>
      </c>
      <c r="X463">
        <v>8.08</v>
      </c>
      <c r="Y463">
        <v>0</v>
      </c>
      <c r="Z463">
        <v>0</v>
      </c>
      <c r="AA463" t="s">
        <v>6780</v>
      </c>
      <c r="AB463">
        <v>0</v>
      </c>
      <c r="AC463">
        <v>0</v>
      </c>
      <c r="AD463">
        <v>5.833333333333333</v>
      </c>
      <c r="AE463" t="s">
        <v>7823</v>
      </c>
      <c r="AF463" t="s">
        <v>6792</v>
      </c>
      <c r="AI463">
        <v>0</v>
      </c>
      <c r="AJ463">
        <v>0</v>
      </c>
      <c r="AK463" t="s">
        <v>7863</v>
      </c>
      <c r="AL463" t="s">
        <v>7863</v>
      </c>
      <c r="AM463" t="s">
        <v>6856</v>
      </c>
    </row>
    <row r="464" spans="1:39">
      <c r="A464" t="s">
        <v>7257</v>
      </c>
      <c r="B464" t="s">
        <v>7264</v>
      </c>
      <c r="C464" t="s">
        <v>4967</v>
      </c>
      <c r="D464">
        <v>51</v>
      </c>
      <c r="E464" t="s">
        <v>7266</v>
      </c>
      <c r="G464" t="s">
        <v>7267</v>
      </c>
      <c r="H464" t="s">
        <v>4969</v>
      </c>
      <c r="K464" t="s">
        <v>5283</v>
      </c>
      <c r="M464" t="s">
        <v>7288</v>
      </c>
      <c r="N464">
        <v>8</v>
      </c>
      <c r="O464" t="s">
        <v>7349</v>
      </c>
      <c r="P464" t="s">
        <v>7807</v>
      </c>
      <c r="Q464">
        <v>6</v>
      </c>
      <c r="R464">
        <v>2</v>
      </c>
      <c r="S464">
        <v>6.75</v>
      </c>
      <c r="T464">
        <v>6.75</v>
      </c>
      <c r="U464">
        <v>556.76</v>
      </c>
      <c r="V464">
        <v>82.92</v>
      </c>
      <c r="W464">
        <v>6.57</v>
      </c>
      <c r="Y464">
        <v>1.2</v>
      </c>
      <c r="Z464">
        <v>2</v>
      </c>
      <c r="AA464" t="s">
        <v>5529</v>
      </c>
      <c r="AB464">
        <v>2</v>
      </c>
      <c r="AC464">
        <v>12</v>
      </c>
      <c r="AD464">
        <v>2.5</v>
      </c>
      <c r="AF464" t="s">
        <v>6792</v>
      </c>
      <c r="AI464">
        <v>0</v>
      </c>
      <c r="AJ464">
        <v>0</v>
      </c>
      <c r="AK464" t="s">
        <v>7848</v>
      </c>
      <c r="AL464" t="s">
        <v>7848</v>
      </c>
      <c r="AM464" t="s">
        <v>6856</v>
      </c>
    </row>
    <row r="465" spans="1:39">
      <c r="A465" t="s">
        <v>7258</v>
      </c>
      <c r="B465" t="s">
        <v>7264</v>
      </c>
      <c r="C465" t="s">
        <v>4967</v>
      </c>
      <c r="D465">
        <v>51</v>
      </c>
      <c r="E465" t="s">
        <v>7266</v>
      </c>
      <c r="G465" t="s">
        <v>7270</v>
      </c>
      <c r="H465" t="s">
        <v>4969</v>
      </c>
      <c r="K465" t="s">
        <v>5283</v>
      </c>
      <c r="M465" t="s">
        <v>7285</v>
      </c>
      <c r="N465">
        <v>8</v>
      </c>
      <c r="O465" t="s">
        <v>7346</v>
      </c>
      <c r="P465" t="s">
        <v>7808</v>
      </c>
      <c r="Q465">
        <v>2</v>
      </c>
      <c r="R465">
        <v>4</v>
      </c>
      <c r="S465">
        <v>-3.43</v>
      </c>
      <c r="T465">
        <v>3.06</v>
      </c>
      <c r="U465">
        <v>405.18</v>
      </c>
      <c r="V465">
        <v>115.06</v>
      </c>
      <c r="W465">
        <v>3.29</v>
      </c>
      <c r="X465">
        <v>-0.95</v>
      </c>
      <c r="Y465">
        <v>0</v>
      </c>
      <c r="Z465">
        <v>2</v>
      </c>
      <c r="AA465" t="s">
        <v>5529</v>
      </c>
      <c r="AB465">
        <v>0</v>
      </c>
      <c r="AC465">
        <v>4</v>
      </c>
      <c r="AD465">
        <v>3.811952380952381</v>
      </c>
      <c r="AF465" t="s">
        <v>5534</v>
      </c>
      <c r="AI465">
        <v>0</v>
      </c>
      <c r="AJ465">
        <v>0</v>
      </c>
      <c r="AK465" t="s">
        <v>7846</v>
      </c>
      <c r="AL465" t="s">
        <v>7846</v>
      </c>
      <c r="AM465" t="s">
        <v>6856</v>
      </c>
    </row>
    <row r="466" spans="1:39">
      <c r="A466" t="s">
        <v>7259</v>
      </c>
      <c r="B466" t="s">
        <v>7264</v>
      </c>
      <c r="C466" t="s">
        <v>4967</v>
      </c>
      <c r="D466">
        <v>51</v>
      </c>
      <c r="E466" t="s">
        <v>7266</v>
      </c>
      <c r="G466" t="s">
        <v>7267</v>
      </c>
      <c r="H466" t="s">
        <v>4969</v>
      </c>
      <c r="K466" t="s">
        <v>5283</v>
      </c>
      <c r="L466" t="s">
        <v>5284</v>
      </c>
      <c r="M466" t="s">
        <v>7294</v>
      </c>
      <c r="N466">
        <v>9</v>
      </c>
      <c r="O466" t="s">
        <v>7407</v>
      </c>
      <c r="P466" t="s">
        <v>7809</v>
      </c>
      <c r="Q466">
        <v>6</v>
      </c>
      <c r="R466">
        <v>4</v>
      </c>
      <c r="S466">
        <v>-3.84</v>
      </c>
      <c r="T466">
        <v>0.9</v>
      </c>
      <c r="U466">
        <v>430.48</v>
      </c>
      <c r="V466">
        <v>159.1</v>
      </c>
      <c r="W466">
        <v>1.07</v>
      </c>
      <c r="X466">
        <v>-4.16</v>
      </c>
      <c r="Y466">
        <v>0</v>
      </c>
      <c r="Z466">
        <v>1</v>
      </c>
      <c r="AA466" t="s">
        <v>5529</v>
      </c>
      <c r="AB466">
        <v>0</v>
      </c>
      <c r="AC466">
        <v>13</v>
      </c>
      <c r="AD466">
        <v>3.496571428571428</v>
      </c>
      <c r="AF466" t="s">
        <v>5534</v>
      </c>
      <c r="AI466">
        <v>0</v>
      </c>
      <c r="AJ466">
        <v>0</v>
      </c>
      <c r="AK466" t="s">
        <v>7852</v>
      </c>
      <c r="AL466" t="s">
        <v>7852</v>
      </c>
      <c r="AM466" t="s">
        <v>6856</v>
      </c>
    </row>
    <row r="467" spans="1:39">
      <c r="A467" t="s">
        <v>7260</v>
      </c>
      <c r="B467" t="s">
        <v>7264</v>
      </c>
      <c r="C467" t="s">
        <v>4967</v>
      </c>
      <c r="D467">
        <v>50.9</v>
      </c>
      <c r="E467" t="s">
        <v>7266</v>
      </c>
      <c r="G467" t="s">
        <v>7267</v>
      </c>
      <c r="H467" t="s">
        <v>4969</v>
      </c>
      <c r="K467" t="s">
        <v>5283</v>
      </c>
      <c r="L467" t="s">
        <v>5284</v>
      </c>
      <c r="M467" t="s">
        <v>7306</v>
      </c>
      <c r="N467">
        <v>9</v>
      </c>
      <c r="O467" t="s">
        <v>7367</v>
      </c>
      <c r="P467" t="s">
        <v>7810</v>
      </c>
      <c r="Q467">
        <v>3</v>
      </c>
      <c r="R467">
        <v>0</v>
      </c>
      <c r="S467">
        <v>0.32</v>
      </c>
      <c r="T467">
        <v>0.32</v>
      </c>
      <c r="U467">
        <v>236.23</v>
      </c>
      <c r="V467">
        <v>48.42</v>
      </c>
      <c r="W467">
        <v>1.68</v>
      </c>
      <c r="Y467">
        <v>0.21</v>
      </c>
      <c r="Z467">
        <v>4</v>
      </c>
      <c r="AA467" t="s">
        <v>6780</v>
      </c>
      <c r="AB467">
        <v>0</v>
      </c>
      <c r="AC467">
        <v>0</v>
      </c>
      <c r="AD467">
        <v>6</v>
      </c>
      <c r="AF467" t="s">
        <v>6792</v>
      </c>
      <c r="AI467">
        <v>0</v>
      </c>
      <c r="AJ467">
        <v>0</v>
      </c>
      <c r="AK467" t="s">
        <v>7860</v>
      </c>
      <c r="AL467" t="s">
        <v>7860</v>
      </c>
      <c r="AM467" t="s">
        <v>6856</v>
      </c>
    </row>
    <row r="468" spans="1:39">
      <c r="A468" t="s">
        <v>7261</v>
      </c>
      <c r="B468" t="s">
        <v>7264</v>
      </c>
      <c r="C468" t="s">
        <v>4967</v>
      </c>
      <c r="D468">
        <v>50.74</v>
      </c>
      <c r="E468" t="s">
        <v>7266</v>
      </c>
      <c r="G468" t="s">
        <v>7268</v>
      </c>
      <c r="H468" t="s">
        <v>4969</v>
      </c>
      <c r="K468" t="s">
        <v>5283</v>
      </c>
      <c r="L468" t="s">
        <v>5284</v>
      </c>
      <c r="M468" t="s">
        <v>7334</v>
      </c>
      <c r="N468">
        <v>9</v>
      </c>
      <c r="O468" t="s">
        <v>7400</v>
      </c>
      <c r="P468" t="s">
        <v>7811</v>
      </c>
      <c r="Q468">
        <v>9</v>
      </c>
      <c r="R468">
        <v>2</v>
      </c>
      <c r="S468">
        <v>0</v>
      </c>
      <c r="T468">
        <v>2.86</v>
      </c>
      <c r="U468">
        <v>459.48</v>
      </c>
      <c r="V468">
        <v>133.01</v>
      </c>
      <c r="W468">
        <v>3.5</v>
      </c>
      <c r="X468">
        <v>4.2</v>
      </c>
      <c r="Y468">
        <v>0.19</v>
      </c>
      <c r="Z468">
        <v>3</v>
      </c>
      <c r="AA468" t="s">
        <v>5529</v>
      </c>
      <c r="AB468">
        <v>0</v>
      </c>
      <c r="AC468">
        <v>9</v>
      </c>
      <c r="AD468">
        <v>3.789428571428571</v>
      </c>
      <c r="AF468" t="s">
        <v>5534</v>
      </c>
      <c r="AI468">
        <v>0</v>
      </c>
      <c r="AJ468">
        <v>0</v>
      </c>
      <c r="AK468" t="s">
        <v>7882</v>
      </c>
      <c r="AL468" t="s">
        <v>7882</v>
      </c>
      <c r="AM468" t="s">
        <v>6856</v>
      </c>
    </row>
    <row r="469" spans="1:39">
      <c r="A469" t="s">
        <v>7157</v>
      </c>
      <c r="B469" t="s">
        <v>7264</v>
      </c>
      <c r="C469" t="s">
        <v>4967</v>
      </c>
      <c r="D469">
        <v>50.63</v>
      </c>
      <c r="E469" t="s">
        <v>7266</v>
      </c>
      <c r="K469" t="s">
        <v>5283</v>
      </c>
      <c r="L469" t="s">
        <v>5284</v>
      </c>
      <c r="M469" t="s">
        <v>7317</v>
      </c>
      <c r="N469">
        <v>9</v>
      </c>
      <c r="O469" t="s">
        <v>7378</v>
      </c>
      <c r="P469" t="s">
        <v>7708</v>
      </c>
      <c r="Q469">
        <v>5</v>
      </c>
      <c r="R469">
        <v>0</v>
      </c>
      <c r="S469">
        <v>5.61</v>
      </c>
      <c r="T469">
        <v>5.61</v>
      </c>
      <c r="U469">
        <v>696.8099999999999</v>
      </c>
      <c r="V469">
        <v>53.99</v>
      </c>
      <c r="W469">
        <v>6.76</v>
      </c>
      <c r="Y469">
        <v>0</v>
      </c>
      <c r="Z469">
        <v>2</v>
      </c>
      <c r="AA469" t="s">
        <v>5529</v>
      </c>
      <c r="AB469">
        <v>2</v>
      </c>
      <c r="AC469">
        <v>6</v>
      </c>
      <c r="AD469">
        <v>3</v>
      </c>
      <c r="AI469">
        <v>0</v>
      </c>
      <c r="AJ469">
        <v>0</v>
      </c>
      <c r="AK469" t="s">
        <v>6839</v>
      </c>
      <c r="AL469" t="s">
        <v>6839</v>
      </c>
      <c r="AM469" t="s">
        <v>6856</v>
      </c>
    </row>
    <row r="470" spans="1:39">
      <c r="A470" t="s">
        <v>7262</v>
      </c>
      <c r="B470" t="s">
        <v>7264</v>
      </c>
      <c r="C470" t="s">
        <v>4967</v>
      </c>
      <c r="D470">
        <v>50.6</v>
      </c>
      <c r="E470" t="s">
        <v>7266</v>
      </c>
      <c r="G470" t="s">
        <v>7267</v>
      </c>
      <c r="H470" t="s">
        <v>4969</v>
      </c>
      <c r="K470" t="s">
        <v>5283</v>
      </c>
      <c r="L470" t="s">
        <v>5284</v>
      </c>
      <c r="M470" t="s">
        <v>7306</v>
      </c>
      <c r="N470">
        <v>9</v>
      </c>
      <c r="O470" t="s">
        <v>7367</v>
      </c>
      <c r="P470" t="s">
        <v>7812</v>
      </c>
      <c r="Q470">
        <v>4</v>
      </c>
      <c r="R470">
        <v>1</v>
      </c>
      <c r="S470">
        <v>1.53</v>
      </c>
      <c r="T470">
        <v>1.56</v>
      </c>
      <c r="U470">
        <v>236.23</v>
      </c>
      <c r="V470">
        <v>54.6</v>
      </c>
      <c r="W470">
        <v>2.14</v>
      </c>
      <c r="X470">
        <v>8.619999999999999</v>
      </c>
      <c r="Y470">
        <v>4.48</v>
      </c>
      <c r="Z470">
        <v>4</v>
      </c>
      <c r="AA470" t="s">
        <v>5529</v>
      </c>
      <c r="AB470">
        <v>0</v>
      </c>
      <c r="AC470">
        <v>0</v>
      </c>
      <c r="AD470">
        <v>5.833333333333333</v>
      </c>
      <c r="AF470" t="s">
        <v>6792</v>
      </c>
      <c r="AI470">
        <v>0</v>
      </c>
      <c r="AJ470">
        <v>0</v>
      </c>
      <c r="AK470" t="s">
        <v>7860</v>
      </c>
      <c r="AL470" t="s">
        <v>7860</v>
      </c>
      <c r="AM470" t="s">
        <v>6856</v>
      </c>
    </row>
    <row r="471" spans="1:39">
      <c r="A471" t="s">
        <v>7263</v>
      </c>
      <c r="B471" t="s">
        <v>7264</v>
      </c>
      <c r="C471" t="s">
        <v>4967</v>
      </c>
      <c r="D471">
        <v>50.6</v>
      </c>
      <c r="E471" t="s">
        <v>7266</v>
      </c>
      <c r="K471" t="s">
        <v>5283</v>
      </c>
      <c r="L471" t="s">
        <v>5284</v>
      </c>
      <c r="M471" t="s">
        <v>7303</v>
      </c>
      <c r="N471">
        <v>9</v>
      </c>
      <c r="O471" t="s">
        <v>7364</v>
      </c>
      <c r="P471" t="s">
        <v>7813</v>
      </c>
      <c r="Q471">
        <v>5</v>
      </c>
      <c r="R471">
        <v>4</v>
      </c>
      <c r="S471">
        <v>2.98</v>
      </c>
      <c r="T471">
        <v>3.11</v>
      </c>
      <c r="U471">
        <v>448.11</v>
      </c>
      <c r="V471">
        <v>90.15000000000001</v>
      </c>
      <c r="W471">
        <v>4.16</v>
      </c>
      <c r="X471">
        <v>7.95</v>
      </c>
      <c r="Y471">
        <v>0</v>
      </c>
      <c r="Z471">
        <v>2</v>
      </c>
      <c r="AA471" t="s">
        <v>5529</v>
      </c>
      <c r="AB471">
        <v>0</v>
      </c>
      <c r="AC471">
        <v>5</v>
      </c>
      <c r="AD471">
        <v>3.820642857142857</v>
      </c>
      <c r="AF471" t="s">
        <v>6792</v>
      </c>
      <c r="AI471">
        <v>0</v>
      </c>
      <c r="AJ471">
        <v>0</v>
      </c>
      <c r="AK471" t="s">
        <v>7858</v>
      </c>
      <c r="AL471" t="s">
        <v>7858</v>
      </c>
      <c r="AM471" t="s">
        <v>6856</v>
      </c>
    </row>
  </sheetData>
  <mergeCells count="5">
    <mergeCell ref="A1:J1"/>
    <mergeCell ref="K1:O1"/>
    <mergeCell ref="Q1:AE1"/>
    <mergeCell ref="AF1:AK1"/>
    <mergeCell ref="AL1:AM1"/>
  </mergeCells>
  <conditionalFormatting sqref="AE1:AE472">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210"/>
  <sheetViews>
    <sheetView workbookViewId="0"/>
  </sheetViews>
  <sheetFormatPr defaultRowHeight="15"/>
  <sheetData>
    <row r="1" spans="1:39">
      <c r="A1" s="1" t="s">
        <v>5578</v>
      </c>
      <c r="B1" s="1"/>
      <c r="C1" s="1"/>
      <c r="D1" s="1"/>
      <c r="E1" s="1"/>
      <c r="F1" s="1"/>
      <c r="G1" s="1"/>
      <c r="H1" s="1"/>
      <c r="I1" s="1"/>
      <c r="J1" s="1"/>
      <c r="K1" s="1" t="s">
        <v>5579</v>
      </c>
      <c r="L1" s="1"/>
      <c r="M1" s="1"/>
      <c r="N1" s="1"/>
      <c r="O1" s="1"/>
      <c r="P1" s="1" t="s">
        <v>5580</v>
      </c>
      <c r="Q1" s="1" t="s">
        <v>5581</v>
      </c>
      <c r="R1" s="1"/>
      <c r="S1" s="1"/>
      <c r="T1" s="1"/>
      <c r="U1" s="1"/>
      <c r="V1" s="1"/>
      <c r="W1" s="1"/>
      <c r="X1" s="1"/>
      <c r="Y1" s="1"/>
      <c r="Z1" s="1"/>
      <c r="AA1" s="1"/>
      <c r="AB1" s="1"/>
      <c r="AC1" s="1"/>
      <c r="AD1" s="1"/>
      <c r="AE1" s="1"/>
      <c r="AF1" s="1" t="s">
        <v>5582</v>
      </c>
      <c r="AG1" s="1"/>
      <c r="AH1" s="1"/>
      <c r="AI1" s="1"/>
      <c r="AJ1" s="1"/>
      <c r="AK1" s="1"/>
      <c r="AL1" s="1" t="s">
        <v>5583</v>
      </c>
      <c r="AM1" s="1"/>
    </row>
    <row r="2" spans="1:39">
      <c r="A2" s="6" t="s">
        <v>5093</v>
      </c>
      <c r="B2" s="6" t="s">
        <v>5094</v>
      </c>
      <c r="C2" s="6" t="s">
        <v>4586</v>
      </c>
      <c r="D2" s="6" t="s">
        <v>5095</v>
      </c>
      <c r="E2" s="6" t="s">
        <v>4588</v>
      </c>
      <c r="F2" s="6" t="s">
        <v>5096</v>
      </c>
      <c r="G2" s="6" t="s">
        <v>5584</v>
      </c>
      <c r="H2" s="6" t="s">
        <v>5585</v>
      </c>
      <c r="I2" s="6" t="s">
        <v>5099</v>
      </c>
      <c r="J2" s="6" t="s">
        <v>5586</v>
      </c>
      <c r="K2" s="6" t="s">
        <v>5100</v>
      </c>
      <c r="L2" s="6" t="s">
        <v>5101</v>
      </c>
      <c r="M2" s="6" t="s">
        <v>5102</v>
      </c>
      <c r="N2" s="6" t="s">
        <v>5103</v>
      </c>
      <c r="O2" s="6" t="s">
        <v>5104</v>
      </c>
      <c r="P2" s="6" t="s">
        <v>5105</v>
      </c>
      <c r="Q2" s="6" t="s">
        <v>5106</v>
      </c>
      <c r="R2" s="6" t="s">
        <v>5107</v>
      </c>
      <c r="S2" s="6" t="s">
        <v>5108</v>
      </c>
      <c r="T2" s="6" t="s">
        <v>5109</v>
      </c>
      <c r="U2" s="6" t="s">
        <v>5110</v>
      </c>
      <c r="V2" s="6" t="s">
        <v>5111</v>
      </c>
      <c r="W2" s="6" t="s">
        <v>5112</v>
      </c>
      <c r="X2" s="6" t="s">
        <v>5113</v>
      </c>
      <c r="Y2" s="6" t="s">
        <v>5114</v>
      </c>
      <c r="Z2" s="6" t="s">
        <v>5115</v>
      </c>
      <c r="AA2" s="6" t="s">
        <v>5116</v>
      </c>
      <c r="AB2" s="6" t="s">
        <v>5117</v>
      </c>
      <c r="AC2" s="6" t="s">
        <v>5118</v>
      </c>
      <c r="AD2" s="6" t="s">
        <v>5119</v>
      </c>
      <c r="AE2" s="6" t="s">
        <v>5120</v>
      </c>
      <c r="AF2" s="6" t="s">
        <v>5121</v>
      </c>
      <c r="AG2" s="6" t="s">
        <v>5122</v>
      </c>
      <c r="AH2" s="6" t="s">
        <v>5123</v>
      </c>
      <c r="AI2" s="6" t="s">
        <v>5124</v>
      </c>
      <c r="AJ2" s="6" t="s">
        <v>5125</v>
      </c>
      <c r="AK2" s="6" t="s">
        <v>5126</v>
      </c>
      <c r="AL2" s="6" t="s">
        <v>5127</v>
      </c>
      <c r="AM2" s="6" t="s">
        <v>4039</v>
      </c>
    </row>
    <row r="3" spans="1:39">
      <c r="A3" t="s">
        <v>7884</v>
      </c>
      <c r="B3" t="s">
        <v>8004</v>
      </c>
      <c r="C3" t="s">
        <v>4967</v>
      </c>
      <c r="D3">
        <v>86</v>
      </c>
      <c r="E3" t="s">
        <v>4969</v>
      </c>
      <c r="K3" t="s">
        <v>5283</v>
      </c>
      <c r="M3" t="s">
        <v>8038</v>
      </c>
      <c r="N3">
        <v>8</v>
      </c>
      <c r="O3" t="s">
        <v>8093</v>
      </c>
      <c r="P3" t="s">
        <v>8150</v>
      </c>
      <c r="Q3">
        <v>3</v>
      </c>
      <c r="R3">
        <v>3</v>
      </c>
      <c r="S3">
        <v>-2.78</v>
      </c>
      <c r="T3">
        <v>-0.28</v>
      </c>
      <c r="U3">
        <v>194.19</v>
      </c>
      <c r="V3">
        <v>92.42</v>
      </c>
      <c r="W3">
        <v>0.17</v>
      </c>
      <c r="X3">
        <v>1.72</v>
      </c>
      <c r="Y3">
        <v>9.140000000000001</v>
      </c>
      <c r="Z3">
        <v>1</v>
      </c>
      <c r="AA3" t="s">
        <v>5529</v>
      </c>
      <c r="AB3">
        <v>0</v>
      </c>
      <c r="AC3">
        <v>2</v>
      </c>
      <c r="AD3">
        <v>4.516</v>
      </c>
      <c r="AF3" t="s">
        <v>5535</v>
      </c>
      <c r="AI3">
        <v>0</v>
      </c>
      <c r="AJ3">
        <v>0</v>
      </c>
      <c r="AK3" t="s">
        <v>8290</v>
      </c>
      <c r="AL3" t="s">
        <v>8290</v>
      </c>
      <c r="AM3" t="s">
        <v>6856</v>
      </c>
    </row>
    <row r="4" spans="1:39">
      <c r="A4" t="s">
        <v>7885</v>
      </c>
      <c r="B4" t="s">
        <v>8005</v>
      </c>
      <c r="C4" t="s">
        <v>4967</v>
      </c>
      <c r="D4">
        <v>-59</v>
      </c>
      <c r="K4" t="s">
        <v>5283</v>
      </c>
      <c r="M4" t="s">
        <v>8039</v>
      </c>
      <c r="N4">
        <v>8</v>
      </c>
      <c r="O4" t="s">
        <v>8094</v>
      </c>
      <c r="P4" t="s">
        <v>8151</v>
      </c>
      <c r="Q4">
        <v>3</v>
      </c>
      <c r="R4">
        <v>1</v>
      </c>
      <c r="S4">
        <v>5.43</v>
      </c>
      <c r="T4">
        <v>9.050000000000001</v>
      </c>
      <c r="U4">
        <v>566.7</v>
      </c>
      <c r="V4">
        <v>59.67</v>
      </c>
      <c r="W4">
        <v>9.380000000000001</v>
      </c>
      <c r="X4">
        <v>3.21</v>
      </c>
      <c r="Y4">
        <v>0</v>
      </c>
      <c r="Z4">
        <v>6</v>
      </c>
      <c r="AA4" t="s">
        <v>5529</v>
      </c>
      <c r="AB4">
        <v>2</v>
      </c>
      <c r="AC4">
        <v>11</v>
      </c>
      <c r="AD4">
        <v>2.833333333333333</v>
      </c>
      <c r="AF4" t="s">
        <v>5534</v>
      </c>
      <c r="AI4">
        <v>0</v>
      </c>
      <c r="AJ4">
        <v>0</v>
      </c>
      <c r="AK4" t="s">
        <v>6805</v>
      </c>
      <c r="AL4" t="s">
        <v>6805</v>
      </c>
      <c r="AM4" t="s">
        <v>6856</v>
      </c>
    </row>
    <row r="5" spans="1:39">
      <c r="A5" t="s">
        <v>7886</v>
      </c>
      <c r="B5" t="s">
        <v>8005</v>
      </c>
      <c r="C5" t="s">
        <v>4967</v>
      </c>
      <c r="D5">
        <v>-38</v>
      </c>
      <c r="K5" t="s">
        <v>5283</v>
      </c>
      <c r="M5" t="s">
        <v>8040</v>
      </c>
      <c r="N5">
        <v>8</v>
      </c>
      <c r="O5" t="s">
        <v>8095</v>
      </c>
      <c r="P5" t="s">
        <v>8152</v>
      </c>
      <c r="Q5">
        <v>3</v>
      </c>
      <c r="R5">
        <v>1</v>
      </c>
      <c r="S5">
        <v>3.97</v>
      </c>
      <c r="T5">
        <v>7.6</v>
      </c>
      <c r="U5">
        <v>542.61</v>
      </c>
      <c r="V5">
        <v>59.67</v>
      </c>
      <c r="W5">
        <v>8.57</v>
      </c>
      <c r="X5">
        <v>3.15</v>
      </c>
      <c r="Y5">
        <v>0</v>
      </c>
      <c r="Z5">
        <v>6</v>
      </c>
      <c r="AA5" t="s">
        <v>5529</v>
      </c>
      <c r="AB5">
        <v>2</v>
      </c>
      <c r="AC5">
        <v>9</v>
      </c>
      <c r="AD5">
        <v>2.848333333333333</v>
      </c>
      <c r="AF5" t="s">
        <v>5534</v>
      </c>
      <c r="AI5">
        <v>0</v>
      </c>
      <c r="AJ5">
        <v>0</v>
      </c>
      <c r="AK5" t="s">
        <v>6805</v>
      </c>
      <c r="AL5" t="s">
        <v>6805</v>
      </c>
      <c r="AM5" t="s">
        <v>6856</v>
      </c>
    </row>
    <row r="6" spans="1:39">
      <c r="A6" t="s">
        <v>7887</v>
      </c>
      <c r="B6" t="s">
        <v>8005</v>
      </c>
      <c r="C6" t="s">
        <v>4967</v>
      </c>
      <c r="D6">
        <v>-19</v>
      </c>
      <c r="K6" t="s">
        <v>5283</v>
      </c>
      <c r="M6" t="s">
        <v>8041</v>
      </c>
      <c r="N6">
        <v>8</v>
      </c>
      <c r="O6" t="s">
        <v>8096</v>
      </c>
      <c r="P6" t="s">
        <v>8153</v>
      </c>
      <c r="Q6">
        <v>5</v>
      </c>
      <c r="R6">
        <v>1</v>
      </c>
      <c r="S6">
        <v>0.6</v>
      </c>
      <c r="T6">
        <v>4.22</v>
      </c>
      <c r="U6">
        <v>525.61</v>
      </c>
      <c r="V6">
        <v>77.23999999999999</v>
      </c>
      <c r="W6">
        <v>6.89</v>
      </c>
      <c r="X6">
        <v>3.11</v>
      </c>
      <c r="Y6">
        <v>4.68</v>
      </c>
      <c r="Z6">
        <v>6</v>
      </c>
      <c r="AA6" t="s">
        <v>5529</v>
      </c>
      <c r="AB6">
        <v>2</v>
      </c>
      <c r="AC6">
        <v>9</v>
      </c>
      <c r="AD6">
        <v>4.223333333333334</v>
      </c>
      <c r="AF6" t="s">
        <v>5534</v>
      </c>
      <c r="AI6">
        <v>0</v>
      </c>
      <c r="AJ6">
        <v>0</v>
      </c>
      <c r="AK6" t="s">
        <v>6805</v>
      </c>
      <c r="AL6" t="s">
        <v>6805</v>
      </c>
      <c r="AM6" t="s">
        <v>6856</v>
      </c>
    </row>
    <row r="7" spans="1:39">
      <c r="A7" t="s">
        <v>7888</v>
      </c>
      <c r="B7" t="s">
        <v>8005</v>
      </c>
      <c r="C7" t="s">
        <v>4967</v>
      </c>
      <c r="D7">
        <v>-59</v>
      </c>
      <c r="K7" t="s">
        <v>5283</v>
      </c>
      <c r="M7" t="s">
        <v>8041</v>
      </c>
      <c r="N7">
        <v>8</v>
      </c>
      <c r="O7" t="s">
        <v>8097</v>
      </c>
      <c r="P7" t="s">
        <v>8154</v>
      </c>
      <c r="Q7">
        <v>2</v>
      </c>
      <c r="R7">
        <v>1</v>
      </c>
      <c r="S7">
        <v>7.92</v>
      </c>
      <c r="T7">
        <v>7.98</v>
      </c>
      <c r="U7">
        <v>455.35</v>
      </c>
      <c r="V7">
        <v>33.37</v>
      </c>
      <c r="W7">
        <v>7.83</v>
      </c>
      <c r="X7">
        <v>8.300000000000001</v>
      </c>
      <c r="Y7">
        <v>0</v>
      </c>
      <c r="Z7">
        <v>5</v>
      </c>
      <c r="AA7" t="s">
        <v>5529</v>
      </c>
      <c r="AB7">
        <v>1</v>
      </c>
      <c r="AC7">
        <v>4</v>
      </c>
      <c r="AD7">
        <v>2.820761904761905</v>
      </c>
      <c r="AF7" t="s">
        <v>6792</v>
      </c>
      <c r="AI7">
        <v>0</v>
      </c>
      <c r="AJ7">
        <v>0</v>
      </c>
      <c r="AK7" t="s">
        <v>6805</v>
      </c>
      <c r="AL7" t="s">
        <v>6805</v>
      </c>
      <c r="AM7" t="s">
        <v>6856</v>
      </c>
    </row>
    <row r="8" spans="1:39">
      <c r="A8" t="s">
        <v>7889</v>
      </c>
      <c r="B8" t="s">
        <v>8005</v>
      </c>
      <c r="C8" t="s">
        <v>4967</v>
      </c>
      <c r="D8">
        <v>-43</v>
      </c>
      <c r="K8" t="s">
        <v>5283</v>
      </c>
      <c r="M8" t="s">
        <v>8041</v>
      </c>
      <c r="N8">
        <v>8</v>
      </c>
      <c r="O8" t="s">
        <v>8097</v>
      </c>
      <c r="P8" t="s">
        <v>8155</v>
      </c>
      <c r="Q8">
        <v>2</v>
      </c>
      <c r="R8">
        <v>1</v>
      </c>
      <c r="S8">
        <v>8.1</v>
      </c>
      <c r="T8">
        <v>8.81</v>
      </c>
      <c r="U8">
        <v>534.25</v>
      </c>
      <c r="V8">
        <v>33.37</v>
      </c>
      <c r="W8">
        <v>8.59</v>
      </c>
      <c r="X8">
        <v>6.78</v>
      </c>
      <c r="Y8">
        <v>0</v>
      </c>
      <c r="Z8">
        <v>5</v>
      </c>
      <c r="AA8" t="s">
        <v>5529</v>
      </c>
      <c r="AB8">
        <v>2</v>
      </c>
      <c r="AC8">
        <v>4</v>
      </c>
      <c r="AD8">
        <v>2.501833333333333</v>
      </c>
      <c r="AF8" t="s">
        <v>6792</v>
      </c>
      <c r="AI8">
        <v>0</v>
      </c>
      <c r="AJ8">
        <v>0</v>
      </c>
      <c r="AK8" t="s">
        <v>6805</v>
      </c>
      <c r="AL8" t="s">
        <v>6805</v>
      </c>
      <c r="AM8" t="s">
        <v>6856</v>
      </c>
    </row>
    <row r="9" spans="1:39">
      <c r="A9" t="s">
        <v>7890</v>
      </c>
      <c r="B9" t="s">
        <v>8005</v>
      </c>
      <c r="C9" t="s">
        <v>4967</v>
      </c>
      <c r="D9">
        <v>-41</v>
      </c>
      <c r="K9" t="s">
        <v>5283</v>
      </c>
      <c r="L9" t="s">
        <v>5284</v>
      </c>
      <c r="M9" t="s">
        <v>8042</v>
      </c>
      <c r="N9">
        <v>9</v>
      </c>
      <c r="O9" t="s">
        <v>8098</v>
      </c>
      <c r="P9" t="s">
        <v>8156</v>
      </c>
      <c r="Q9">
        <v>4</v>
      </c>
      <c r="R9">
        <v>1</v>
      </c>
      <c r="S9">
        <v>1.85</v>
      </c>
      <c r="T9">
        <v>5.47</v>
      </c>
      <c r="U9">
        <v>524.62</v>
      </c>
      <c r="V9">
        <v>64.34999999999999</v>
      </c>
      <c r="W9">
        <v>7.49</v>
      </c>
      <c r="X9">
        <v>3.08</v>
      </c>
      <c r="Y9">
        <v>4.75</v>
      </c>
      <c r="Z9">
        <v>6</v>
      </c>
      <c r="AA9" t="s">
        <v>5529</v>
      </c>
      <c r="AB9">
        <v>2</v>
      </c>
      <c r="AC9">
        <v>9</v>
      </c>
      <c r="AD9">
        <v>3.833333333333333</v>
      </c>
      <c r="AF9" t="s">
        <v>5534</v>
      </c>
      <c r="AI9">
        <v>0</v>
      </c>
      <c r="AJ9">
        <v>0</v>
      </c>
      <c r="AK9" t="s">
        <v>6805</v>
      </c>
      <c r="AL9" t="s">
        <v>6805</v>
      </c>
      <c r="AM9" t="s">
        <v>6856</v>
      </c>
    </row>
    <row r="10" spans="1:39">
      <c r="A10" t="s">
        <v>7891</v>
      </c>
      <c r="B10" t="s">
        <v>8005</v>
      </c>
      <c r="C10" t="s">
        <v>4967</v>
      </c>
      <c r="D10">
        <v>-36</v>
      </c>
      <c r="K10" t="s">
        <v>5283</v>
      </c>
      <c r="L10" t="s">
        <v>5284</v>
      </c>
      <c r="M10" t="s">
        <v>8042</v>
      </c>
      <c r="N10">
        <v>9</v>
      </c>
      <c r="O10" t="s">
        <v>8098</v>
      </c>
      <c r="P10" t="s">
        <v>8157</v>
      </c>
      <c r="Q10">
        <v>4</v>
      </c>
      <c r="R10">
        <v>0</v>
      </c>
      <c r="S10">
        <v>9.17</v>
      </c>
      <c r="T10">
        <v>9.17</v>
      </c>
      <c r="U10">
        <v>538.64</v>
      </c>
      <c r="V10">
        <v>48.67</v>
      </c>
      <c r="W10">
        <v>8.52</v>
      </c>
      <c r="Y10">
        <v>0</v>
      </c>
      <c r="Z10">
        <v>6</v>
      </c>
      <c r="AA10" t="s">
        <v>5529</v>
      </c>
      <c r="AB10">
        <v>2</v>
      </c>
      <c r="AC10">
        <v>9</v>
      </c>
      <c r="AD10">
        <v>3</v>
      </c>
      <c r="AI10">
        <v>0</v>
      </c>
      <c r="AJ10">
        <v>0</v>
      </c>
      <c r="AK10" t="s">
        <v>6805</v>
      </c>
      <c r="AL10" t="s">
        <v>6805</v>
      </c>
      <c r="AM10" t="s">
        <v>6856</v>
      </c>
    </row>
    <row r="11" spans="1:39">
      <c r="A11" t="s">
        <v>7892</v>
      </c>
      <c r="B11" t="s">
        <v>8005</v>
      </c>
      <c r="C11" t="s">
        <v>4967</v>
      </c>
      <c r="D11">
        <v>-27</v>
      </c>
      <c r="K11" t="s">
        <v>5283</v>
      </c>
      <c r="L11" t="s">
        <v>5284</v>
      </c>
      <c r="M11" t="s">
        <v>8042</v>
      </c>
      <c r="N11">
        <v>9</v>
      </c>
      <c r="O11" t="s">
        <v>8098</v>
      </c>
      <c r="P11" t="s">
        <v>8158</v>
      </c>
      <c r="Q11">
        <v>2</v>
      </c>
      <c r="R11">
        <v>1</v>
      </c>
      <c r="S11">
        <v>7.24</v>
      </c>
      <c r="T11">
        <v>7.24</v>
      </c>
      <c r="U11">
        <v>392.52</v>
      </c>
      <c r="V11">
        <v>20.23</v>
      </c>
      <c r="W11">
        <v>7.53</v>
      </c>
      <c r="X11">
        <v>9.85</v>
      </c>
      <c r="Y11">
        <v>0</v>
      </c>
      <c r="Z11">
        <v>5</v>
      </c>
      <c r="AA11" t="s">
        <v>5529</v>
      </c>
      <c r="AB11">
        <v>1</v>
      </c>
      <c r="AC11">
        <v>4</v>
      </c>
      <c r="AD11">
        <v>2.612547619047619</v>
      </c>
      <c r="AF11" t="s">
        <v>6792</v>
      </c>
      <c r="AI11">
        <v>0</v>
      </c>
      <c r="AJ11">
        <v>0</v>
      </c>
      <c r="AK11" t="s">
        <v>6805</v>
      </c>
      <c r="AL11" t="s">
        <v>6805</v>
      </c>
      <c r="AM11" t="s">
        <v>6856</v>
      </c>
    </row>
    <row r="12" spans="1:39">
      <c r="A12" t="s">
        <v>7893</v>
      </c>
      <c r="B12" t="s">
        <v>8005</v>
      </c>
      <c r="C12" t="s">
        <v>4967</v>
      </c>
      <c r="D12">
        <v>-51</v>
      </c>
      <c r="K12" t="s">
        <v>5283</v>
      </c>
      <c r="L12" t="s">
        <v>5284</v>
      </c>
      <c r="M12" t="s">
        <v>8042</v>
      </c>
      <c r="N12">
        <v>9</v>
      </c>
      <c r="O12" t="s">
        <v>8098</v>
      </c>
      <c r="P12" t="s">
        <v>8159</v>
      </c>
      <c r="Q12">
        <v>2</v>
      </c>
      <c r="R12">
        <v>0</v>
      </c>
      <c r="S12">
        <v>7.82</v>
      </c>
      <c r="T12">
        <v>7.82</v>
      </c>
      <c r="U12">
        <v>356.47</v>
      </c>
      <c r="V12">
        <v>22.37</v>
      </c>
      <c r="W12">
        <v>7.12</v>
      </c>
      <c r="Y12">
        <v>0</v>
      </c>
      <c r="Z12">
        <v>4</v>
      </c>
      <c r="AA12" t="s">
        <v>5529</v>
      </c>
      <c r="AB12">
        <v>1</v>
      </c>
      <c r="AC12">
        <v>6</v>
      </c>
      <c r="AD12">
        <v>3.1185</v>
      </c>
      <c r="AI12">
        <v>0</v>
      </c>
      <c r="AJ12">
        <v>0</v>
      </c>
      <c r="AK12" t="s">
        <v>6805</v>
      </c>
      <c r="AL12" t="s">
        <v>6805</v>
      </c>
      <c r="AM12" t="s">
        <v>6856</v>
      </c>
    </row>
    <row r="13" spans="1:39">
      <c r="A13" t="s">
        <v>7894</v>
      </c>
      <c r="B13" t="s">
        <v>8005</v>
      </c>
      <c r="C13" t="s">
        <v>4967</v>
      </c>
      <c r="D13">
        <v>-41</v>
      </c>
      <c r="K13" t="s">
        <v>5283</v>
      </c>
      <c r="L13" t="s">
        <v>5284</v>
      </c>
      <c r="M13" t="s">
        <v>8042</v>
      </c>
      <c r="N13">
        <v>9</v>
      </c>
      <c r="O13" t="s">
        <v>8098</v>
      </c>
      <c r="P13" t="s">
        <v>8160</v>
      </c>
      <c r="Q13">
        <v>4</v>
      </c>
      <c r="R13">
        <v>1</v>
      </c>
      <c r="S13">
        <v>2.59</v>
      </c>
      <c r="T13">
        <v>6.27</v>
      </c>
      <c r="U13">
        <v>596.4</v>
      </c>
      <c r="V13">
        <v>72.56</v>
      </c>
      <c r="W13">
        <v>8.33</v>
      </c>
      <c r="X13">
        <v>2.93</v>
      </c>
      <c r="Y13">
        <v>0</v>
      </c>
      <c r="Z13">
        <v>5</v>
      </c>
      <c r="AA13" t="s">
        <v>5529</v>
      </c>
      <c r="AB13">
        <v>2</v>
      </c>
      <c r="AC13">
        <v>7</v>
      </c>
      <c r="AD13">
        <v>3.538333333333334</v>
      </c>
      <c r="AF13" t="s">
        <v>5534</v>
      </c>
      <c r="AI13">
        <v>0</v>
      </c>
      <c r="AJ13">
        <v>0</v>
      </c>
      <c r="AK13" t="s">
        <v>6805</v>
      </c>
      <c r="AL13" t="s">
        <v>6805</v>
      </c>
      <c r="AM13" t="s">
        <v>6856</v>
      </c>
    </row>
    <row r="14" spans="1:39">
      <c r="A14" t="s">
        <v>7895</v>
      </c>
      <c r="B14" t="s">
        <v>8005</v>
      </c>
      <c r="C14" t="s">
        <v>4967</v>
      </c>
      <c r="D14">
        <v>-54</v>
      </c>
      <c r="K14" t="s">
        <v>5283</v>
      </c>
      <c r="L14" t="s">
        <v>5284</v>
      </c>
      <c r="M14" t="s">
        <v>8042</v>
      </c>
      <c r="N14">
        <v>9</v>
      </c>
      <c r="O14" t="s">
        <v>8098</v>
      </c>
      <c r="P14" t="s">
        <v>8161</v>
      </c>
      <c r="Q14">
        <v>2</v>
      </c>
      <c r="R14">
        <v>1</v>
      </c>
      <c r="S14">
        <v>6.35</v>
      </c>
      <c r="T14">
        <v>6.35</v>
      </c>
      <c r="U14">
        <v>314.38</v>
      </c>
      <c r="V14">
        <v>33.37</v>
      </c>
      <c r="W14">
        <v>6.03</v>
      </c>
      <c r="X14">
        <v>9.77</v>
      </c>
      <c r="Y14">
        <v>0</v>
      </c>
      <c r="Z14">
        <v>4</v>
      </c>
      <c r="AA14" t="s">
        <v>5529</v>
      </c>
      <c r="AB14">
        <v>1</v>
      </c>
      <c r="AC14">
        <v>3</v>
      </c>
      <c r="AD14">
        <v>3.501833333333333</v>
      </c>
      <c r="AF14" t="s">
        <v>6792</v>
      </c>
      <c r="AI14">
        <v>0</v>
      </c>
      <c r="AJ14">
        <v>0</v>
      </c>
      <c r="AK14" t="s">
        <v>6805</v>
      </c>
      <c r="AL14" t="s">
        <v>6805</v>
      </c>
      <c r="AM14" t="s">
        <v>6856</v>
      </c>
    </row>
    <row r="15" spans="1:39">
      <c r="A15" t="s">
        <v>7896</v>
      </c>
      <c r="B15" t="s">
        <v>8005</v>
      </c>
      <c r="C15" t="s">
        <v>4967</v>
      </c>
      <c r="D15">
        <v>-41</v>
      </c>
      <c r="K15" t="s">
        <v>5283</v>
      </c>
      <c r="L15" t="s">
        <v>5284</v>
      </c>
      <c r="M15" t="s">
        <v>8042</v>
      </c>
      <c r="N15">
        <v>9</v>
      </c>
      <c r="O15" t="s">
        <v>8098</v>
      </c>
      <c r="P15" t="s">
        <v>8162</v>
      </c>
      <c r="Q15">
        <v>3</v>
      </c>
      <c r="R15">
        <v>1</v>
      </c>
      <c r="S15">
        <v>6.57</v>
      </c>
      <c r="T15">
        <v>6.58</v>
      </c>
      <c r="U15">
        <v>344.41</v>
      </c>
      <c r="V15">
        <v>50.44</v>
      </c>
      <c r="W15">
        <v>5.87</v>
      </c>
      <c r="X15">
        <v>9.029999999999999</v>
      </c>
      <c r="Y15">
        <v>0</v>
      </c>
      <c r="Z15">
        <v>4</v>
      </c>
      <c r="AA15" t="s">
        <v>5529</v>
      </c>
      <c r="AB15">
        <v>1</v>
      </c>
      <c r="AC15">
        <v>5</v>
      </c>
      <c r="AD15">
        <v>3.833333333333333</v>
      </c>
      <c r="AF15" t="s">
        <v>6792</v>
      </c>
      <c r="AI15">
        <v>0</v>
      </c>
      <c r="AJ15">
        <v>0</v>
      </c>
      <c r="AK15" t="s">
        <v>6805</v>
      </c>
      <c r="AL15" t="s">
        <v>6805</v>
      </c>
      <c r="AM15" t="s">
        <v>6856</v>
      </c>
    </row>
    <row r="16" spans="1:39">
      <c r="A16" t="s">
        <v>7897</v>
      </c>
      <c r="B16" t="s">
        <v>8005</v>
      </c>
      <c r="C16" t="s">
        <v>4967</v>
      </c>
      <c r="D16">
        <v>-47</v>
      </c>
      <c r="K16" t="s">
        <v>5283</v>
      </c>
      <c r="L16" t="s">
        <v>5284</v>
      </c>
      <c r="M16" t="s">
        <v>8042</v>
      </c>
      <c r="N16">
        <v>9</v>
      </c>
      <c r="O16" t="s">
        <v>8098</v>
      </c>
      <c r="P16" t="s">
        <v>8163</v>
      </c>
      <c r="Q16">
        <v>3</v>
      </c>
      <c r="R16">
        <v>1</v>
      </c>
      <c r="S16">
        <v>1.76</v>
      </c>
      <c r="T16">
        <v>5.39</v>
      </c>
      <c r="U16">
        <v>434.49</v>
      </c>
      <c r="V16">
        <v>59.67</v>
      </c>
      <c r="W16">
        <v>6.84</v>
      </c>
      <c r="X16">
        <v>3.15</v>
      </c>
      <c r="Y16">
        <v>0</v>
      </c>
      <c r="Z16">
        <v>5</v>
      </c>
      <c r="AA16" t="s">
        <v>5529</v>
      </c>
      <c r="AB16">
        <v>1</v>
      </c>
      <c r="AC16">
        <v>7</v>
      </c>
      <c r="AD16">
        <v>4.301261904761905</v>
      </c>
      <c r="AF16" t="s">
        <v>5534</v>
      </c>
      <c r="AI16">
        <v>0</v>
      </c>
      <c r="AJ16">
        <v>0</v>
      </c>
      <c r="AK16" t="s">
        <v>6805</v>
      </c>
      <c r="AL16" t="s">
        <v>6805</v>
      </c>
      <c r="AM16" t="s">
        <v>6856</v>
      </c>
    </row>
    <row r="17" spans="1:39">
      <c r="A17" t="s">
        <v>7898</v>
      </c>
      <c r="B17" t="s">
        <v>8005</v>
      </c>
      <c r="C17" t="s">
        <v>4967</v>
      </c>
      <c r="D17">
        <v>-13</v>
      </c>
      <c r="K17" t="s">
        <v>5283</v>
      </c>
      <c r="L17" t="s">
        <v>5284</v>
      </c>
      <c r="M17" t="s">
        <v>8042</v>
      </c>
      <c r="N17">
        <v>9</v>
      </c>
      <c r="O17" t="s">
        <v>8098</v>
      </c>
      <c r="P17" t="s">
        <v>8164</v>
      </c>
      <c r="Q17">
        <v>2</v>
      </c>
      <c r="R17">
        <v>1</v>
      </c>
      <c r="S17">
        <v>5.08</v>
      </c>
      <c r="T17">
        <v>5.08</v>
      </c>
      <c r="U17">
        <v>286.33</v>
      </c>
      <c r="V17">
        <v>33.37</v>
      </c>
      <c r="W17">
        <v>5.47</v>
      </c>
      <c r="X17">
        <v>9.76</v>
      </c>
      <c r="Y17">
        <v>0</v>
      </c>
      <c r="Z17">
        <v>4</v>
      </c>
      <c r="AA17" t="s">
        <v>5529</v>
      </c>
      <c r="AB17">
        <v>1</v>
      </c>
      <c r="AC17">
        <v>2</v>
      </c>
      <c r="AD17">
        <v>3.501833333333333</v>
      </c>
      <c r="AF17" t="s">
        <v>6792</v>
      </c>
      <c r="AI17">
        <v>0</v>
      </c>
      <c r="AJ17">
        <v>0</v>
      </c>
      <c r="AK17" t="s">
        <v>6805</v>
      </c>
      <c r="AL17" t="s">
        <v>6805</v>
      </c>
      <c r="AM17" t="s">
        <v>6856</v>
      </c>
    </row>
    <row r="18" spans="1:39">
      <c r="A18" t="s">
        <v>7899</v>
      </c>
      <c r="B18" t="s">
        <v>8005</v>
      </c>
      <c r="C18" t="s">
        <v>4967</v>
      </c>
      <c r="D18">
        <v>-47</v>
      </c>
      <c r="K18" t="s">
        <v>5283</v>
      </c>
      <c r="L18" t="s">
        <v>5284</v>
      </c>
      <c r="M18" t="s">
        <v>8042</v>
      </c>
      <c r="N18">
        <v>9</v>
      </c>
      <c r="O18" t="s">
        <v>8098</v>
      </c>
      <c r="P18" t="s">
        <v>8165</v>
      </c>
      <c r="Q18">
        <v>4</v>
      </c>
      <c r="R18">
        <v>1</v>
      </c>
      <c r="S18">
        <v>1.4</v>
      </c>
      <c r="T18">
        <v>5.03</v>
      </c>
      <c r="U18">
        <v>453.42</v>
      </c>
      <c r="V18">
        <v>72.56</v>
      </c>
      <c r="W18">
        <v>6.47</v>
      </c>
      <c r="X18">
        <v>3.13</v>
      </c>
      <c r="Y18">
        <v>0</v>
      </c>
      <c r="Z18">
        <v>4</v>
      </c>
      <c r="AA18" t="s">
        <v>5529</v>
      </c>
      <c r="AB18">
        <v>1</v>
      </c>
      <c r="AC18">
        <v>6</v>
      </c>
      <c r="AD18">
        <v>4.166047619047619</v>
      </c>
      <c r="AF18" t="s">
        <v>5534</v>
      </c>
      <c r="AI18">
        <v>0</v>
      </c>
      <c r="AJ18">
        <v>0</v>
      </c>
      <c r="AK18" t="s">
        <v>6805</v>
      </c>
      <c r="AL18" t="s">
        <v>6805</v>
      </c>
      <c r="AM18" t="s">
        <v>6856</v>
      </c>
    </row>
    <row r="19" spans="1:39">
      <c r="A19" t="s">
        <v>7900</v>
      </c>
      <c r="B19" t="s">
        <v>8005</v>
      </c>
      <c r="C19" t="s">
        <v>4967</v>
      </c>
      <c r="D19">
        <v>-56</v>
      </c>
      <c r="K19" t="s">
        <v>5283</v>
      </c>
      <c r="L19" t="s">
        <v>5284</v>
      </c>
      <c r="M19" t="s">
        <v>8042</v>
      </c>
      <c r="N19">
        <v>9</v>
      </c>
      <c r="O19" t="s">
        <v>8098</v>
      </c>
      <c r="P19" t="s">
        <v>8166</v>
      </c>
      <c r="Q19">
        <v>3</v>
      </c>
      <c r="R19">
        <v>1</v>
      </c>
      <c r="S19">
        <v>5.73</v>
      </c>
      <c r="T19">
        <v>5.74</v>
      </c>
      <c r="U19">
        <v>395.38</v>
      </c>
      <c r="V19">
        <v>46.26</v>
      </c>
      <c r="W19">
        <v>6.71</v>
      </c>
      <c r="X19">
        <v>9.49</v>
      </c>
      <c r="Y19">
        <v>0</v>
      </c>
      <c r="Z19">
        <v>4</v>
      </c>
      <c r="AA19" t="s">
        <v>5529</v>
      </c>
      <c r="AB19">
        <v>1</v>
      </c>
      <c r="AC19">
        <v>3</v>
      </c>
      <c r="AD19">
        <v>3.580619047619048</v>
      </c>
      <c r="AF19" t="s">
        <v>6792</v>
      </c>
      <c r="AI19">
        <v>0</v>
      </c>
      <c r="AJ19">
        <v>0</v>
      </c>
      <c r="AK19" t="s">
        <v>6805</v>
      </c>
      <c r="AL19" t="s">
        <v>6805</v>
      </c>
      <c r="AM19" t="s">
        <v>6856</v>
      </c>
    </row>
    <row r="20" spans="1:39">
      <c r="A20" t="s">
        <v>7901</v>
      </c>
      <c r="B20" t="s">
        <v>8005</v>
      </c>
      <c r="C20" t="s">
        <v>4967</v>
      </c>
      <c r="D20">
        <v>-53</v>
      </c>
      <c r="K20" t="s">
        <v>5283</v>
      </c>
      <c r="L20" t="s">
        <v>5284</v>
      </c>
      <c r="M20" t="s">
        <v>8042</v>
      </c>
      <c r="N20">
        <v>9</v>
      </c>
      <c r="O20" t="s">
        <v>8098</v>
      </c>
      <c r="P20" t="s">
        <v>8167</v>
      </c>
      <c r="Q20">
        <v>3</v>
      </c>
      <c r="R20">
        <v>1</v>
      </c>
      <c r="S20">
        <v>7.32</v>
      </c>
      <c r="T20">
        <v>7.33</v>
      </c>
      <c r="U20">
        <v>370.45</v>
      </c>
      <c r="V20">
        <v>50.44</v>
      </c>
      <c r="W20">
        <v>6.38</v>
      </c>
      <c r="X20">
        <v>9.49</v>
      </c>
      <c r="Y20">
        <v>0</v>
      </c>
      <c r="Z20">
        <v>4</v>
      </c>
      <c r="AA20" t="s">
        <v>5529</v>
      </c>
      <c r="AB20">
        <v>1</v>
      </c>
      <c r="AC20">
        <v>6</v>
      </c>
      <c r="AD20">
        <v>3.758690476190476</v>
      </c>
      <c r="AF20" t="s">
        <v>6792</v>
      </c>
      <c r="AI20">
        <v>0</v>
      </c>
      <c r="AJ20">
        <v>0</v>
      </c>
      <c r="AK20" t="s">
        <v>6805</v>
      </c>
      <c r="AL20" t="s">
        <v>6805</v>
      </c>
      <c r="AM20" t="s">
        <v>6856</v>
      </c>
    </row>
    <row r="21" spans="1:39">
      <c r="A21" t="s">
        <v>7902</v>
      </c>
      <c r="B21" t="s">
        <v>8005</v>
      </c>
      <c r="C21" t="s">
        <v>4967</v>
      </c>
      <c r="D21">
        <v>-11</v>
      </c>
      <c r="K21" t="s">
        <v>5283</v>
      </c>
      <c r="L21" t="s">
        <v>5284</v>
      </c>
      <c r="M21" t="s">
        <v>8042</v>
      </c>
      <c r="N21">
        <v>9</v>
      </c>
      <c r="O21" t="s">
        <v>8098</v>
      </c>
      <c r="P21" t="s">
        <v>8168</v>
      </c>
      <c r="Q21">
        <v>3</v>
      </c>
      <c r="R21">
        <v>1</v>
      </c>
      <c r="S21">
        <v>5.86</v>
      </c>
      <c r="T21">
        <v>5.86</v>
      </c>
      <c r="U21">
        <v>395.38</v>
      </c>
      <c r="V21">
        <v>46.26</v>
      </c>
      <c r="W21">
        <v>6.71</v>
      </c>
      <c r="X21">
        <v>9.67</v>
      </c>
      <c r="Y21">
        <v>0</v>
      </c>
      <c r="Z21">
        <v>4</v>
      </c>
      <c r="AA21" t="s">
        <v>5529</v>
      </c>
      <c r="AB21">
        <v>1</v>
      </c>
      <c r="AC21">
        <v>3</v>
      </c>
      <c r="AD21">
        <v>3.580619047619048</v>
      </c>
      <c r="AF21" t="s">
        <v>6792</v>
      </c>
      <c r="AI21">
        <v>0</v>
      </c>
      <c r="AJ21">
        <v>0</v>
      </c>
      <c r="AK21" t="s">
        <v>6805</v>
      </c>
      <c r="AL21" t="s">
        <v>6805</v>
      </c>
      <c r="AM21" t="s">
        <v>6856</v>
      </c>
    </row>
    <row r="22" spans="1:39">
      <c r="A22" t="s">
        <v>7903</v>
      </c>
      <c r="B22" t="s">
        <v>8005</v>
      </c>
      <c r="C22" t="s">
        <v>4967</v>
      </c>
      <c r="D22">
        <v>-58</v>
      </c>
      <c r="K22" t="s">
        <v>5283</v>
      </c>
      <c r="L22" t="s">
        <v>5284</v>
      </c>
      <c r="M22" t="s">
        <v>8042</v>
      </c>
      <c r="N22">
        <v>9</v>
      </c>
      <c r="O22" t="s">
        <v>8098</v>
      </c>
      <c r="P22" t="s">
        <v>8169</v>
      </c>
      <c r="Q22">
        <v>3</v>
      </c>
      <c r="R22">
        <v>1</v>
      </c>
      <c r="S22">
        <v>2.33</v>
      </c>
      <c r="T22">
        <v>5.97</v>
      </c>
      <c r="U22">
        <v>513.39</v>
      </c>
      <c r="V22">
        <v>59.67</v>
      </c>
      <c r="W22">
        <v>7.6</v>
      </c>
      <c r="X22">
        <v>3.13</v>
      </c>
      <c r="Y22">
        <v>0</v>
      </c>
      <c r="Z22">
        <v>5</v>
      </c>
      <c r="AA22" t="s">
        <v>5529</v>
      </c>
      <c r="AB22">
        <v>2</v>
      </c>
      <c r="AC22">
        <v>7</v>
      </c>
      <c r="AD22">
        <v>3.668333333333333</v>
      </c>
      <c r="AF22" t="s">
        <v>5534</v>
      </c>
      <c r="AI22">
        <v>0</v>
      </c>
      <c r="AJ22">
        <v>0</v>
      </c>
      <c r="AK22" t="s">
        <v>6805</v>
      </c>
      <c r="AL22" t="s">
        <v>6805</v>
      </c>
      <c r="AM22" t="s">
        <v>6856</v>
      </c>
    </row>
    <row r="23" spans="1:39">
      <c r="A23" t="s">
        <v>7904</v>
      </c>
      <c r="B23" t="s">
        <v>8006</v>
      </c>
      <c r="C23" t="s">
        <v>4967</v>
      </c>
      <c r="D23">
        <v>5.6</v>
      </c>
      <c r="E23" t="s">
        <v>4969</v>
      </c>
      <c r="K23" t="s">
        <v>5283</v>
      </c>
      <c r="L23" t="s">
        <v>5284</v>
      </c>
      <c r="M23" t="s">
        <v>8043</v>
      </c>
      <c r="N23">
        <v>9</v>
      </c>
      <c r="O23" t="s">
        <v>8099</v>
      </c>
      <c r="P23" t="s">
        <v>8170</v>
      </c>
      <c r="Q23">
        <v>5</v>
      </c>
      <c r="R23">
        <v>1</v>
      </c>
      <c r="S23">
        <v>4.29</v>
      </c>
      <c r="T23">
        <v>4.29</v>
      </c>
      <c r="U23">
        <v>310.43</v>
      </c>
      <c r="V23">
        <v>65.41</v>
      </c>
      <c r="W23">
        <v>3.35</v>
      </c>
      <c r="Y23">
        <v>5.06</v>
      </c>
      <c r="Z23">
        <v>1</v>
      </c>
      <c r="AA23" t="s">
        <v>5529</v>
      </c>
      <c r="AB23">
        <v>0</v>
      </c>
      <c r="AC23">
        <v>2</v>
      </c>
      <c r="AD23">
        <v>4.188333333333333</v>
      </c>
      <c r="AF23" t="s">
        <v>6792</v>
      </c>
      <c r="AI23">
        <v>0</v>
      </c>
      <c r="AJ23">
        <v>0</v>
      </c>
      <c r="AK23" t="s">
        <v>5540</v>
      </c>
      <c r="AL23" t="s">
        <v>5540</v>
      </c>
      <c r="AM23" t="s">
        <v>6856</v>
      </c>
    </row>
    <row r="24" spans="1:39">
      <c r="A24" t="s">
        <v>7905</v>
      </c>
      <c r="B24" t="s">
        <v>8007</v>
      </c>
      <c r="C24" t="s">
        <v>4967</v>
      </c>
      <c r="D24">
        <v>9.5</v>
      </c>
      <c r="E24" t="s">
        <v>7266</v>
      </c>
      <c r="K24" t="s">
        <v>5283</v>
      </c>
      <c r="L24" t="s">
        <v>5284</v>
      </c>
      <c r="M24" t="s">
        <v>8044</v>
      </c>
      <c r="N24">
        <v>9</v>
      </c>
      <c r="O24" t="s">
        <v>8100</v>
      </c>
      <c r="P24" t="s">
        <v>8171</v>
      </c>
      <c r="Q24">
        <v>4</v>
      </c>
      <c r="R24">
        <v>2</v>
      </c>
      <c r="S24">
        <v>6.21</v>
      </c>
      <c r="T24">
        <v>6.21</v>
      </c>
      <c r="U24">
        <v>472.71</v>
      </c>
      <c r="V24">
        <v>66.76000000000001</v>
      </c>
      <c r="W24">
        <v>5.88</v>
      </c>
      <c r="Y24">
        <v>0</v>
      </c>
      <c r="Z24">
        <v>0</v>
      </c>
      <c r="AA24" t="s">
        <v>5529</v>
      </c>
      <c r="AB24">
        <v>1</v>
      </c>
      <c r="AC24">
        <v>0</v>
      </c>
      <c r="AD24">
        <v>2.694928571428572</v>
      </c>
      <c r="AE24" t="s">
        <v>8269</v>
      </c>
      <c r="AF24" t="s">
        <v>6792</v>
      </c>
      <c r="AI24">
        <v>0</v>
      </c>
      <c r="AJ24">
        <v>0</v>
      </c>
      <c r="AK24" t="s">
        <v>6834</v>
      </c>
      <c r="AL24" t="s">
        <v>6834</v>
      </c>
      <c r="AM24" t="s">
        <v>6856</v>
      </c>
    </row>
    <row r="25" spans="1:39">
      <c r="A25" t="s">
        <v>7906</v>
      </c>
      <c r="B25" t="s">
        <v>8007</v>
      </c>
      <c r="C25" t="s">
        <v>4967</v>
      </c>
      <c r="D25">
        <v>14.31</v>
      </c>
      <c r="E25" t="s">
        <v>7266</v>
      </c>
      <c r="K25" t="s">
        <v>5283</v>
      </c>
      <c r="L25" t="s">
        <v>5284</v>
      </c>
      <c r="M25" t="s">
        <v>8044</v>
      </c>
      <c r="N25">
        <v>9</v>
      </c>
      <c r="O25" t="s">
        <v>8100</v>
      </c>
      <c r="P25" t="s">
        <v>8172</v>
      </c>
      <c r="Q25">
        <v>3</v>
      </c>
      <c r="R25">
        <v>3</v>
      </c>
      <c r="S25">
        <v>6.1</v>
      </c>
      <c r="T25">
        <v>8.720000000000001</v>
      </c>
      <c r="U25">
        <v>569.87</v>
      </c>
      <c r="V25">
        <v>86.63</v>
      </c>
      <c r="W25">
        <v>7.91</v>
      </c>
      <c r="X25">
        <v>4.75</v>
      </c>
      <c r="Y25">
        <v>0</v>
      </c>
      <c r="Z25">
        <v>0</v>
      </c>
      <c r="AA25" t="s">
        <v>5529</v>
      </c>
      <c r="AB25">
        <v>2</v>
      </c>
      <c r="AC25">
        <v>7</v>
      </c>
      <c r="AD25">
        <v>2.166666666666667</v>
      </c>
      <c r="AF25" t="s">
        <v>5534</v>
      </c>
      <c r="AI25">
        <v>0</v>
      </c>
      <c r="AJ25">
        <v>0</v>
      </c>
      <c r="AK25" t="s">
        <v>6834</v>
      </c>
      <c r="AL25" t="s">
        <v>6834</v>
      </c>
      <c r="AM25" t="s">
        <v>6856</v>
      </c>
    </row>
    <row r="26" spans="1:39">
      <c r="A26" t="s">
        <v>7907</v>
      </c>
      <c r="B26" t="s">
        <v>8007</v>
      </c>
      <c r="C26" t="s">
        <v>4967</v>
      </c>
      <c r="D26">
        <v>81.88</v>
      </c>
      <c r="E26" t="s">
        <v>7266</v>
      </c>
      <c r="K26" t="s">
        <v>5283</v>
      </c>
      <c r="L26" t="s">
        <v>5284</v>
      </c>
      <c r="M26" t="s">
        <v>8044</v>
      </c>
      <c r="N26">
        <v>9</v>
      </c>
      <c r="O26" t="s">
        <v>8100</v>
      </c>
      <c r="P26" t="s">
        <v>8173</v>
      </c>
      <c r="Q26">
        <v>10</v>
      </c>
      <c r="R26">
        <v>4</v>
      </c>
      <c r="S26">
        <v>9.57</v>
      </c>
      <c r="T26">
        <v>9.57</v>
      </c>
      <c r="U26">
        <v>774.05</v>
      </c>
      <c r="V26">
        <v>160.85</v>
      </c>
      <c r="W26">
        <v>6</v>
      </c>
      <c r="X26">
        <v>12.67</v>
      </c>
      <c r="Y26">
        <v>0</v>
      </c>
      <c r="Z26">
        <v>0</v>
      </c>
      <c r="AA26" t="s">
        <v>5529</v>
      </c>
      <c r="AB26">
        <v>2</v>
      </c>
      <c r="AC26">
        <v>10</v>
      </c>
      <c r="AD26">
        <v>1</v>
      </c>
      <c r="AF26" t="s">
        <v>6792</v>
      </c>
      <c r="AI26">
        <v>0</v>
      </c>
      <c r="AJ26">
        <v>0</v>
      </c>
      <c r="AK26" t="s">
        <v>6834</v>
      </c>
      <c r="AL26" t="s">
        <v>6834</v>
      </c>
      <c r="AM26" t="s">
        <v>6856</v>
      </c>
    </row>
    <row r="27" spans="1:39">
      <c r="A27" t="s">
        <v>7908</v>
      </c>
      <c r="B27" t="s">
        <v>8007</v>
      </c>
      <c r="C27" t="s">
        <v>4967</v>
      </c>
      <c r="D27">
        <v>8.34</v>
      </c>
      <c r="E27" t="s">
        <v>7266</v>
      </c>
      <c r="K27" t="s">
        <v>5283</v>
      </c>
      <c r="L27" t="s">
        <v>5284</v>
      </c>
      <c r="M27" t="s">
        <v>8044</v>
      </c>
      <c r="N27">
        <v>9</v>
      </c>
      <c r="O27" t="s">
        <v>8100</v>
      </c>
      <c r="P27" t="s">
        <v>8174</v>
      </c>
      <c r="Q27">
        <v>12</v>
      </c>
      <c r="R27">
        <v>6</v>
      </c>
      <c r="S27">
        <v>8.43</v>
      </c>
      <c r="T27">
        <v>8.43</v>
      </c>
      <c r="U27">
        <v>889.1799999999999</v>
      </c>
      <c r="V27">
        <v>210.18</v>
      </c>
      <c r="W27">
        <v>5.26</v>
      </c>
      <c r="X27">
        <v>13.05</v>
      </c>
      <c r="Y27">
        <v>0</v>
      </c>
      <c r="Z27">
        <v>0</v>
      </c>
      <c r="AA27" t="s">
        <v>5529</v>
      </c>
      <c r="AB27">
        <v>4</v>
      </c>
      <c r="AC27">
        <v>14</v>
      </c>
      <c r="AD27">
        <v>1</v>
      </c>
      <c r="AF27" t="s">
        <v>6792</v>
      </c>
      <c r="AI27">
        <v>0</v>
      </c>
      <c r="AJ27">
        <v>0</v>
      </c>
      <c r="AK27" t="s">
        <v>6834</v>
      </c>
      <c r="AL27" t="s">
        <v>6834</v>
      </c>
      <c r="AM27" t="s">
        <v>6856</v>
      </c>
    </row>
    <row r="28" spans="1:39">
      <c r="A28" t="s">
        <v>7909</v>
      </c>
      <c r="B28" t="s">
        <v>8007</v>
      </c>
      <c r="C28" t="s">
        <v>4967</v>
      </c>
      <c r="D28">
        <v>55.99</v>
      </c>
      <c r="E28" t="s">
        <v>7266</v>
      </c>
      <c r="K28" t="s">
        <v>5283</v>
      </c>
      <c r="L28" t="s">
        <v>5284</v>
      </c>
      <c r="M28" t="s">
        <v>8044</v>
      </c>
      <c r="N28">
        <v>9</v>
      </c>
      <c r="O28" t="s">
        <v>8100</v>
      </c>
      <c r="P28" t="s">
        <v>8175</v>
      </c>
      <c r="Q28">
        <v>12</v>
      </c>
      <c r="R28">
        <v>6</v>
      </c>
      <c r="S28">
        <v>8.43</v>
      </c>
      <c r="T28">
        <v>8.43</v>
      </c>
      <c r="U28">
        <v>889.1799999999999</v>
      </c>
      <c r="V28">
        <v>210.18</v>
      </c>
      <c r="W28">
        <v>5.26</v>
      </c>
      <c r="X28">
        <v>13.05</v>
      </c>
      <c r="Y28">
        <v>0</v>
      </c>
      <c r="Z28">
        <v>0</v>
      </c>
      <c r="AA28" t="s">
        <v>5529</v>
      </c>
      <c r="AB28">
        <v>4</v>
      </c>
      <c r="AC28">
        <v>14</v>
      </c>
      <c r="AD28">
        <v>1</v>
      </c>
      <c r="AF28" t="s">
        <v>6792</v>
      </c>
      <c r="AI28">
        <v>0</v>
      </c>
      <c r="AJ28">
        <v>0</v>
      </c>
      <c r="AK28" t="s">
        <v>6834</v>
      </c>
      <c r="AL28" t="s">
        <v>6834</v>
      </c>
      <c r="AM28" t="s">
        <v>6856</v>
      </c>
    </row>
    <row r="29" spans="1:39">
      <c r="A29" t="s">
        <v>7910</v>
      </c>
      <c r="B29" t="s">
        <v>8007</v>
      </c>
      <c r="C29" t="s">
        <v>4967</v>
      </c>
      <c r="D29">
        <v>57.59</v>
      </c>
      <c r="E29" t="s">
        <v>7266</v>
      </c>
      <c r="K29" t="s">
        <v>5283</v>
      </c>
      <c r="L29" t="s">
        <v>5284</v>
      </c>
      <c r="M29" t="s">
        <v>8044</v>
      </c>
      <c r="N29">
        <v>9</v>
      </c>
      <c r="O29" t="s">
        <v>8100</v>
      </c>
      <c r="P29" t="s">
        <v>8176</v>
      </c>
      <c r="Q29">
        <v>8</v>
      </c>
      <c r="R29">
        <v>6</v>
      </c>
      <c r="S29">
        <v>4.11</v>
      </c>
      <c r="T29">
        <v>6.74</v>
      </c>
      <c r="U29">
        <v>732.01</v>
      </c>
      <c r="V29">
        <v>165.78</v>
      </c>
      <c r="W29">
        <v>5.73</v>
      </c>
      <c r="X29">
        <v>4.75</v>
      </c>
      <c r="Y29">
        <v>0</v>
      </c>
      <c r="Z29">
        <v>0</v>
      </c>
      <c r="AA29" t="s">
        <v>5529</v>
      </c>
      <c r="AB29">
        <v>3</v>
      </c>
      <c r="AC29">
        <v>10</v>
      </c>
      <c r="AD29">
        <v>1</v>
      </c>
      <c r="AF29" t="s">
        <v>5534</v>
      </c>
      <c r="AI29">
        <v>0</v>
      </c>
      <c r="AJ29">
        <v>0</v>
      </c>
      <c r="AK29" t="s">
        <v>6834</v>
      </c>
      <c r="AL29" t="s">
        <v>6834</v>
      </c>
      <c r="AM29" t="s">
        <v>6856</v>
      </c>
    </row>
    <row r="30" spans="1:39">
      <c r="A30" t="s">
        <v>7911</v>
      </c>
      <c r="B30" t="s">
        <v>8007</v>
      </c>
      <c r="C30" t="s">
        <v>4967</v>
      </c>
      <c r="D30">
        <v>56.99</v>
      </c>
      <c r="E30" t="s">
        <v>7266</v>
      </c>
      <c r="K30" t="s">
        <v>5283</v>
      </c>
      <c r="L30" t="s">
        <v>5284</v>
      </c>
      <c r="M30" t="s">
        <v>8044</v>
      </c>
      <c r="N30">
        <v>9</v>
      </c>
      <c r="O30" t="s">
        <v>8100</v>
      </c>
      <c r="P30" t="s">
        <v>8177</v>
      </c>
      <c r="Q30">
        <v>8</v>
      </c>
      <c r="R30">
        <v>6</v>
      </c>
      <c r="S30">
        <v>4.11</v>
      </c>
      <c r="T30">
        <v>6.74</v>
      </c>
      <c r="U30">
        <v>732.01</v>
      </c>
      <c r="V30">
        <v>165.78</v>
      </c>
      <c r="W30">
        <v>5.73</v>
      </c>
      <c r="X30">
        <v>4.75</v>
      </c>
      <c r="Y30">
        <v>0</v>
      </c>
      <c r="Z30">
        <v>0</v>
      </c>
      <c r="AA30" t="s">
        <v>5529</v>
      </c>
      <c r="AB30">
        <v>3</v>
      </c>
      <c r="AC30">
        <v>10</v>
      </c>
      <c r="AD30">
        <v>1</v>
      </c>
      <c r="AF30" t="s">
        <v>5534</v>
      </c>
      <c r="AI30">
        <v>0</v>
      </c>
      <c r="AJ30">
        <v>0</v>
      </c>
      <c r="AK30" t="s">
        <v>6834</v>
      </c>
      <c r="AL30" t="s">
        <v>6834</v>
      </c>
      <c r="AM30" t="s">
        <v>6856</v>
      </c>
    </row>
    <row r="31" spans="1:39">
      <c r="A31" t="s">
        <v>7912</v>
      </c>
      <c r="B31" t="s">
        <v>8007</v>
      </c>
      <c r="C31" t="s">
        <v>4967</v>
      </c>
      <c r="D31">
        <v>63.23</v>
      </c>
      <c r="E31" t="s">
        <v>7266</v>
      </c>
      <c r="K31" t="s">
        <v>5283</v>
      </c>
      <c r="L31" t="s">
        <v>5284</v>
      </c>
      <c r="M31" t="s">
        <v>8044</v>
      </c>
      <c r="N31">
        <v>9</v>
      </c>
      <c r="O31" t="s">
        <v>8100</v>
      </c>
      <c r="P31" t="s">
        <v>8178</v>
      </c>
      <c r="Q31">
        <v>7</v>
      </c>
      <c r="R31">
        <v>5</v>
      </c>
      <c r="S31">
        <v>5.7</v>
      </c>
      <c r="T31">
        <v>8.32</v>
      </c>
      <c r="U31">
        <v>716.01</v>
      </c>
      <c r="V31">
        <v>145.55</v>
      </c>
      <c r="W31">
        <v>6.76</v>
      </c>
      <c r="X31">
        <v>4.75</v>
      </c>
      <c r="Y31">
        <v>0</v>
      </c>
      <c r="Z31">
        <v>0</v>
      </c>
      <c r="AA31" t="s">
        <v>5529</v>
      </c>
      <c r="AB31">
        <v>2</v>
      </c>
      <c r="AC31">
        <v>9</v>
      </c>
      <c r="AD31">
        <v>1</v>
      </c>
      <c r="AF31" t="s">
        <v>5534</v>
      </c>
      <c r="AI31">
        <v>0</v>
      </c>
      <c r="AJ31">
        <v>0</v>
      </c>
      <c r="AK31" t="s">
        <v>6834</v>
      </c>
      <c r="AL31" t="s">
        <v>6834</v>
      </c>
      <c r="AM31" t="s">
        <v>6856</v>
      </c>
    </row>
    <row r="32" spans="1:39">
      <c r="A32" t="s">
        <v>7913</v>
      </c>
      <c r="B32" t="s">
        <v>8007</v>
      </c>
      <c r="C32" t="s">
        <v>4967</v>
      </c>
      <c r="D32">
        <v>83.72</v>
      </c>
      <c r="E32" t="s">
        <v>7266</v>
      </c>
      <c r="K32" t="s">
        <v>5283</v>
      </c>
      <c r="L32" t="s">
        <v>5284</v>
      </c>
      <c r="M32" t="s">
        <v>8044</v>
      </c>
      <c r="N32">
        <v>9</v>
      </c>
      <c r="O32" t="s">
        <v>8100</v>
      </c>
      <c r="P32" t="s">
        <v>8179</v>
      </c>
      <c r="Q32">
        <v>13</v>
      </c>
      <c r="R32">
        <v>9</v>
      </c>
      <c r="S32">
        <v>4.08</v>
      </c>
      <c r="T32">
        <v>6.7</v>
      </c>
      <c r="U32">
        <v>894.15</v>
      </c>
      <c r="V32">
        <v>244.93</v>
      </c>
      <c r="W32">
        <v>3.56</v>
      </c>
      <c r="X32">
        <v>4.75</v>
      </c>
      <c r="Y32">
        <v>0</v>
      </c>
      <c r="Z32">
        <v>0</v>
      </c>
      <c r="AA32" t="s">
        <v>5529</v>
      </c>
      <c r="AB32">
        <v>3</v>
      </c>
      <c r="AC32">
        <v>13</v>
      </c>
      <c r="AD32">
        <v>1</v>
      </c>
      <c r="AF32" t="s">
        <v>5534</v>
      </c>
      <c r="AI32">
        <v>0</v>
      </c>
      <c r="AJ32">
        <v>0</v>
      </c>
      <c r="AK32" t="s">
        <v>6834</v>
      </c>
      <c r="AL32" t="s">
        <v>6834</v>
      </c>
      <c r="AM32" t="s">
        <v>6856</v>
      </c>
    </row>
    <row r="33" spans="1:39">
      <c r="A33" t="s">
        <v>5982</v>
      </c>
      <c r="B33" t="s">
        <v>8007</v>
      </c>
      <c r="C33" t="s">
        <v>4967</v>
      </c>
      <c r="D33">
        <v>71.98999999999999</v>
      </c>
      <c r="E33" t="s">
        <v>7266</v>
      </c>
      <c r="K33" t="s">
        <v>5283</v>
      </c>
      <c r="L33" t="s">
        <v>5284</v>
      </c>
      <c r="M33" t="s">
        <v>8044</v>
      </c>
      <c r="N33">
        <v>9</v>
      </c>
      <c r="O33" t="s">
        <v>8100</v>
      </c>
      <c r="P33" t="s">
        <v>6655</v>
      </c>
      <c r="Q33">
        <v>8</v>
      </c>
      <c r="R33">
        <v>6</v>
      </c>
      <c r="S33">
        <v>3.65</v>
      </c>
      <c r="T33">
        <v>8.390000000000001</v>
      </c>
      <c r="U33">
        <v>746</v>
      </c>
      <c r="V33">
        <v>182.85</v>
      </c>
      <c r="W33">
        <v>5.83</v>
      </c>
      <c r="X33">
        <v>2.82</v>
      </c>
      <c r="Y33">
        <v>0</v>
      </c>
      <c r="Z33">
        <v>0</v>
      </c>
      <c r="AA33" t="s">
        <v>5529</v>
      </c>
      <c r="AB33">
        <v>3</v>
      </c>
      <c r="AC33">
        <v>10</v>
      </c>
      <c r="AD33">
        <v>1.175</v>
      </c>
      <c r="AF33" t="s">
        <v>5534</v>
      </c>
      <c r="AI33">
        <v>0</v>
      </c>
      <c r="AJ33">
        <v>0</v>
      </c>
      <c r="AK33" t="s">
        <v>6834</v>
      </c>
      <c r="AL33" t="s">
        <v>6834</v>
      </c>
      <c r="AM33" t="s">
        <v>6856</v>
      </c>
    </row>
    <row r="34" spans="1:39">
      <c r="A34" t="s">
        <v>7914</v>
      </c>
      <c r="B34" t="s">
        <v>8007</v>
      </c>
      <c r="C34" t="s">
        <v>4967</v>
      </c>
      <c r="D34">
        <v>64.75</v>
      </c>
      <c r="E34" t="s">
        <v>7266</v>
      </c>
      <c r="K34" t="s">
        <v>5283</v>
      </c>
      <c r="L34" t="s">
        <v>5284</v>
      </c>
      <c r="M34" t="s">
        <v>8044</v>
      </c>
      <c r="N34">
        <v>9</v>
      </c>
      <c r="O34" t="s">
        <v>8100</v>
      </c>
      <c r="P34" t="s">
        <v>8180</v>
      </c>
      <c r="Q34">
        <v>8</v>
      </c>
      <c r="R34">
        <v>6</v>
      </c>
      <c r="S34">
        <v>3.65</v>
      </c>
      <c r="T34">
        <v>8.390000000000001</v>
      </c>
      <c r="U34">
        <v>746</v>
      </c>
      <c r="V34">
        <v>182.85</v>
      </c>
      <c r="W34">
        <v>5.83</v>
      </c>
      <c r="X34">
        <v>2.82</v>
      </c>
      <c r="Y34">
        <v>0</v>
      </c>
      <c r="Z34">
        <v>0</v>
      </c>
      <c r="AA34" t="s">
        <v>5529</v>
      </c>
      <c r="AB34">
        <v>3</v>
      </c>
      <c r="AC34">
        <v>10</v>
      </c>
      <c r="AD34">
        <v>1.175</v>
      </c>
      <c r="AF34" t="s">
        <v>5534</v>
      </c>
      <c r="AI34">
        <v>0</v>
      </c>
      <c r="AJ34">
        <v>0</v>
      </c>
      <c r="AK34" t="s">
        <v>6834</v>
      </c>
      <c r="AL34" t="s">
        <v>6834</v>
      </c>
      <c r="AM34" t="s">
        <v>6856</v>
      </c>
    </row>
    <row r="35" spans="1:39">
      <c r="A35" t="s">
        <v>7915</v>
      </c>
      <c r="B35" t="s">
        <v>8007</v>
      </c>
      <c r="C35" t="s">
        <v>4967</v>
      </c>
      <c r="D35">
        <v>69.04000000000001</v>
      </c>
      <c r="E35" t="s">
        <v>7266</v>
      </c>
      <c r="K35" t="s">
        <v>5283</v>
      </c>
      <c r="L35" t="s">
        <v>5284</v>
      </c>
      <c r="M35" t="s">
        <v>8044</v>
      </c>
      <c r="N35">
        <v>9</v>
      </c>
      <c r="O35" t="s">
        <v>8100</v>
      </c>
      <c r="P35" t="s">
        <v>8181</v>
      </c>
      <c r="Q35">
        <v>10</v>
      </c>
      <c r="R35">
        <v>8</v>
      </c>
      <c r="S35">
        <v>3.19</v>
      </c>
      <c r="T35">
        <v>7.93</v>
      </c>
      <c r="U35">
        <v>861.13</v>
      </c>
      <c r="V35">
        <v>232.18</v>
      </c>
      <c r="W35">
        <v>5.08</v>
      </c>
      <c r="X35">
        <v>2.07</v>
      </c>
      <c r="Y35">
        <v>0</v>
      </c>
      <c r="Z35">
        <v>0</v>
      </c>
      <c r="AA35" t="s">
        <v>5529</v>
      </c>
      <c r="AB35">
        <v>3</v>
      </c>
      <c r="AC35">
        <v>14</v>
      </c>
      <c r="AD35">
        <v>1.405</v>
      </c>
      <c r="AF35" t="s">
        <v>5534</v>
      </c>
      <c r="AI35">
        <v>0</v>
      </c>
      <c r="AJ35">
        <v>0</v>
      </c>
      <c r="AK35" t="s">
        <v>6834</v>
      </c>
      <c r="AL35" t="s">
        <v>6834</v>
      </c>
      <c r="AM35" t="s">
        <v>6856</v>
      </c>
    </row>
    <row r="36" spans="1:39">
      <c r="A36" t="s">
        <v>7916</v>
      </c>
      <c r="B36" t="s">
        <v>8007</v>
      </c>
      <c r="C36" t="s">
        <v>4967</v>
      </c>
      <c r="D36">
        <v>46.03</v>
      </c>
      <c r="E36" t="s">
        <v>7266</v>
      </c>
      <c r="K36" t="s">
        <v>5283</v>
      </c>
      <c r="L36" t="s">
        <v>5284</v>
      </c>
      <c r="M36" t="s">
        <v>8044</v>
      </c>
      <c r="N36">
        <v>9</v>
      </c>
      <c r="O36" t="s">
        <v>8100</v>
      </c>
      <c r="P36" t="s">
        <v>8182</v>
      </c>
      <c r="Q36">
        <v>10</v>
      </c>
      <c r="R36">
        <v>8</v>
      </c>
      <c r="S36">
        <v>3.19</v>
      </c>
      <c r="T36">
        <v>7.93</v>
      </c>
      <c r="U36">
        <v>861.13</v>
      </c>
      <c r="V36">
        <v>232.18</v>
      </c>
      <c r="W36">
        <v>5.08</v>
      </c>
      <c r="X36">
        <v>2.07</v>
      </c>
      <c r="Y36">
        <v>0</v>
      </c>
      <c r="Z36">
        <v>0</v>
      </c>
      <c r="AA36" t="s">
        <v>5529</v>
      </c>
      <c r="AB36">
        <v>3</v>
      </c>
      <c r="AC36">
        <v>14</v>
      </c>
      <c r="AD36">
        <v>1.405</v>
      </c>
      <c r="AF36" t="s">
        <v>5534</v>
      </c>
      <c r="AI36">
        <v>0</v>
      </c>
      <c r="AJ36">
        <v>0</v>
      </c>
      <c r="AK36" t="s">
        <v>6834</v>
      </c>
      <c r="AL36" t="s">
        <v>6834</v>
      </c>
      <c r="AM36" t="s">
        <v>6856</v>
      </c>
    </row>
    <row r="37" spans="1:39">
      <c r="A37" t="s">
        <v>7917</v>
      </c>
      <c r="B37" t="s">
        <v>8007</v>
      </c>
      <c r="C37" t="s">
        <v>4967</v>
      </c>
      <c r="D37">
        <v>6</v>
      </c>
      <c r="E37" t="s">
        <v>7266</v>
      </c>
      <c r="K37" t="s">
        <v>5283</v>
      </c>
      <c r="L37" t="s">
        <v>5284</v>
      </c>
      <c r="M37" t="s">
        <v>8044</v>
      </c>
      <c r="N37">
        <v>9</v>
      </c>
      <c r="O37" t="s">
        <v>8100</v>
      </c>
      <c r="P37" t="s">
        <v>8183</v>
      </c>
      <c r="Q37">
        <v>9</v>
      </c>
      <c r="R37">
        <v>5</v>
      </c>
      <c r="S37">
        <v>4.22</v>
      </c>
      <c r="T37">
        <v>4.22</v>
      </c>
      <c r="U37">
        <v>634.85</v>
      </c>
      <c r="V37">
        <v>145.91</v>
      </c>
      <c r="W37">
        <v>3.7</v>
      </c>
      <c r="X37">
        <v>12.91</v>
      </c>
      <c r="Y37">
        <v>0</v>
      </c>
      <c r="Z37">
        <v>0</v>
      </c>
      <c r="AA37" t="s">
        <v>5529</v>
      </c>
      <c r="AB37">
        <v>1</v>
      </c>
      <c r="AC37">
        <v>3</v>
      </c>
      <c r="AD37">
        <v>1.39</v>
      </c>
      <c r="AF37" t="s">
        <v>6792</v>
      </c>
      <c r="AI37">
        <v>0</v>
      </c>
      <c r="AJ37">
        <v>0</v>
      </c>
      <c r="AK37" t="s">
        <v>6834</v>
      </c>
      <c r="AL37" t="s">
        <v>6834</v>
      </c>
      <c r="AM37" t="s">
        <v>6856</v>
      </c>
    </row>
    <row r="38" spans="1:39">
      <c r="A38" t="s">
        <v>7918</v>
      </c>
      <c r="B38" t="s">
        <v>8007</v>
      </c>
      <c r="C38" t="s">
        <v>4967</v>
      </c>
      <c r="D38">
        <v>2.9</v>
      </c>
      <c r="E38" t="s">
        <v>7266</v>
      </c>
      <c r="K38" t="s">
        <v>5283</v>
      </c>
      <c r="L38" t="s">
        <v>5284</v>
      </c>
      <c r="M38" t="s">
        <v>8044</v>
      </c>
      <c r="N38">
        <v>9</v>
      </c>
      <c r="O38" t="s">
        <v>8100</v>
      </c>
      <c r="P38" t="s">
        <v>8184</v>
      </c>
      <c r="Q38">
        <v>9</v>
      </c>
      <c r="R38">
        <v>5</v>
      </c>
      <c r="S38">
        <v>4.22</v>
      </c>
      <c r="T38">
        <v>4.22</v>
      </c>
      <c r="U38">
        <v>634.85</v>
      </c>
      <c r="V38">
        <v>145.91</v>
      </c>
      <c r="W38">
        <v>3.7</v>
      </c>
      <c r="X38">
        <v>12.91</v>
      </c>
      <c r="Y38">
        <v>0</v>
      </c>
      <c r="Z38">
        <v>0</v>
      </c>
      <c r="AA38" t="s">
        <v>5529</v>
      </c>
      <c r="AB38">
        <v>1</v>
      </c>
      <c r="AC38">
        <v>3</v>
      </c>
      <c r="AD38">
        <v>1.39</v>
      </c>
      <c r="AF38" t="s">
        <v>6792</v>
      </c>
      <c r="AI38">
        <v>0</v>
      </c>
      <c r="AJ38">
        <v>0</v>
      </c>
      <c r="AK38" t="s">
        <v>6834</v>
      </c>
      <c r="AL38" t="s">
        <v>6834</v>
      </c>
      <c r="AM38" t="s">
        <v>6856</v>
      </c>
    </row>
    <row r="39" spans="1:39">
      <c r="A39" t="s">
        <v>7919</v>
      </c>
      <c r="B39" t="s">
        <v>8007</v>
      </c>
      <c r="C39" t="s">
        <v>4967</v>
      </c>
      <c r="D39">
        <v>-1.55</v>
      </c>
      <c r="E39" t="s">
        <v>7266</v>
      </c>
      <c r="K39" t="s">
        <v>5283</v>
      </c>
      <c r="L39" t="s">
        <v>5284</v>
      </c>
      <c r="M39" t="s">
        <v>8044</v>
      </c>
      <c r="N39">
        <v>9</v>
      </c>
      <c r="O39" t="s">
        <v>8100</v>
      </c>
      <c r="P39" t="s">
        <v>8185</v>
      </c>
      <c r="Q39">
        <v>8</v>
      </c>
      <c r="R39">
        <v>4</v>
      </c>
      <c r="S39">
        <v>5.8</v>
      </c>
      <c r="T39">
        <v>5.8</v>
      </c>
      <c r="U39">
        <v>618.85</v>
      </c>
      <c r="V39">
        <v>125.68</v>
      </c>
      <c r="W39">
        <v>4.73</v>
      </c>
      <c r="X39">
        <v>13.04</v>
      </c>
      <c r="Y39">
        <v>0</v>
      </c>
      <c r="Z39">
        <v>0</v>
      </c>
      <c r="AA39" t="s">
        <v>5529</v>
      </c>
      <c r="AB39">
        <v>1</v>
      </c>
      <c r="AC39">
        <v>2</v>
      </c>
      <c r="AD39">
        <v>1</v>
      </c>
      <c r="AF39" t="s">
        <v>6792</v>
      </c>
      <c r="AI39">
        <v>0</v>
      </c>
      <c r="AJ39">
        <v>0</v>
      </c>
      <c r="AK39" t="s">
        <v>6834</v>
      </c>
      <c r="AL39" t="s">
        <v>6834</v>
      </c>
      <c r="AM39" t="s">
        <v>6856</v>
      </c>
    </row>
    <row r="40" spans="1:39">
      <c r="A40" t="s">
        <v>7920</v>
      </c>
      <c r="B40" t="s">
        <v>8007</v>
      </c>
      <c r="C40" t="s">
        <v>4967</v>
      </c>
      <c r="D40">
        <v>2.55</v>
      </c>
      <c r="E40" t="s">
        <v>7266</v>
      </c>
      <c r="K40" t="s">
        <v>5283</v>
      </c>
      <c r="L40" t="s">
        <v>5284</v>
      </c>
      <c r="M40" t="s">
        <v>8044</v>
      </c>
      <c r="N40">
        <v>9</v>
      </c>
      <c r="O40" t="s">
        <v>8100</v>
      </c>
      <c r="P40" t="s">
        <v>8186</v>
      </c>
      <c r="Q40">
        <v>14</v>
      </c>
      <c r="R40">
        <v>8</v>
      </c>
      <c r="S40">
        <v>4.18</v>
      </c>
      <c r="T40">
        <v>4.18</v>
      </c>
      <c r="U40">
        <v>796.99</v>
      </c>
      <c r="V40">
        <v>225.06</v>
      </c>
      <c r="W40">
        <v>1.53</v>
      </c>
      <c r="X40">
        <v>12.79</v>
      </c>
      <c r="Y40">
        <v>0</v>
      </c>
      <c r="Z40">
        <v>0</v>
      </c>
      <c r="AA40" t="s">
        <v>5529</v>
      </c>
      <c r="AB40">
        <v>3</v>
      </c>
      <c r="AC40">
        <v>6</v>
      </c>
      <c r="AD40">
        <v>1.41</v>
      </c>
      <c r="AF40" t="s">
        <v>6792</v>
      </c>
      <c r="AI40">
        <v>0</v>
      </c>
      <c r="AJ40">
        <v>0</v>
      </c>
      <c r="AK40" t="s">
        <v>6834</v>
      </c>
      <c r="AL40" t="s">
        <v>6834</v>
      </c>
      <c r="AM40" t="s">
        <v>6856</v>
      </c>
    </row>
    <row r="41" spans="1:39">
      <c r="A41" t="s">
        <v>7921</v>
      </c>
      <c r="B41" t="s">
        <v>8007</v>
      </c>
      <c r="C41" t="s">
        <v>4967</v>
      </c>
      <c r="D41">
        <v>16.11</v>
      </c>
      <c r="E41" t="s">
        <v>7266</v>
      </c>
      <c r="K41" t="s">
        <v>5283</v>
      </c>
      <c r="L41" t="s">
        <v>5284</v>
      </c>
      <c r="M41" t="s">
        <v>8044</v>
      </c>
      <c r="N41">
        <v>9</v>
      </c>
      <c r="O41" t="s">
        <v>8100</v>
      </c>
      <c r="P41" t="s">
        <v>8187</v>
      </c>
      <c r="Q41">
        <v>9</v>
      </c>
      <c r="R41">
        <v>5</v>
      </c>
      <c r="S41">
        <v>2.16</v>
      </c>
      <c r="T41">
        <v>5.87</v>
      </c>
      <c r="U41">
        <v>648.83</v>
      </c>
      <c r="V41">
        <v>162.98</v>
      </c>
      <c r="W41">
        <v>3.8</v>
      </c>
      <c r="X41">
        <v>2.82</v>
      </c>
      <c r="Y41">
        <v>0</v>
      </c>
      <c r="Z41">
        <v>0</v>
      </c>
      <c r="AA41" t="s">
        <v>5529</v>
      </c>
      <c r="AB41">
        <v>1</v>
      </c>
      <c r="AC41">
        <v>3</v>
      </c>
      <c r="AD41">
        <v>1.92</v>
      </c>
      <c r="AF41" t="s">
        <v>5534</v>
      </c>
      <c r="AI41">
        <v>0</v>
      </c>
      <c r="AJ41">
        <v>0</v>
      </c>
      <c r="AK41" t="s">
        <v>6834</v>
      </c>
      <c r="AL41" t="s">
        <v>6834</v>
      </c>
      <c r="AM41" t="s">
        <v>6856</v>
      </c>
    </row>
    <row r="42" spans="1:39">
      <c r="A42" t="s">
        <v>7922</v>
      </c>
      <c r="B42" t="s">
        <v>8007</v>
      </c>
      <c r="C42" t="s">
        <v>4967</v>
      </c>
      <c r="D42">
        <v>3.72</v>
      </c>
      <c r="E42" t="s">
        <v>7266</v>
      </c>
      <c r="K42" t="s">
        <v>5283</v>
      </c>
      <c r="L42" t="s">
        <v>5284</v>
      </c>
      <c r="M42" t="s">
        <v>8044</v>
      </c>
      <c r="N42">
        <v>9</v>
      </c>
      <c r="O42" t="s">
        <v>8100</v>
      </c>
      <c r="P42" t="s">
        <v>8188</v>
      </c>
      <c r="Q42">
        <v>9</v>
      </c>
      <c r="R42">
        <v>5</v>
      </c>
      <c r="S42">
        <v>2.16</v>
      </c>
      <c r="T42">
        <v>5.87</v>
      </c>
      <c r="U42">
        <v>648.83</v>
      </c>
      <c r="V42">
        <v>162.98</v>
      </c>
      <c r="W42">
        <v>3.8</v>
      </c>
      <c r="X42">
        <v>2.82</v>
      </c>
      <c r="Y42">
        <v>0</v>
      </c>
      <c r="Z42">
        <v>0</v>
      </c>
      <c r="AA42" t="s">
        <v>5529</v>
      </c>
      <c r="AB42">
        <v>1</v>
      </c>
      <c r="AC42">
        <v>3</v>
      </c>
      <c r="AD42">
        <v>1.92</v>
      </c>
      <c r="AF42" t="s">
        <v>5534</v>
      </c>
      <c r="AI42">
        <v>0</v>
      </c>
      <c r="AJ42">
        <v>0</v>
      </c>
      <c r="AK42" t="s">
        <v>6834</v>
      </c>
      <c r="AL42" t="s">
        <v>6834</v>
      </c>
      <c r="AM42" t="s">
        <v>6856</v>
      </c>
    </row>
    <row r="43" spans="1:39">
      <c r="A43" t="s">
        <v>7923</v>
      </c>
      <c r="B43" t="s">
        <v>8007</v>
      </c>
      <c r="C43" t="s">
        <v>4967</v>
      </c>
      <c r="D43">
        <v>4.89</v>
      </c>
      <c r="E43" t="s">
        <v>7266</v>
      </c>
      <c r="K43" t="s">
        <v>5283</v>
      </c>
      <c r="L43" t="s">
        <v>5284</v>
      </c>
      <c r="M43" t="s">
        <v>8044</v>
      </c>
      <c r="N43">
        <v>9</v>
      </c>
      <c r="O43" t="s">
        <v>8100</v>
      </c>
      <c r="P43" t="s">
        <v>8189</v>
      </c>
      <c r="Q43">
        <v>4</v>
      </c>
      <c r="R43">
        <v>2</v>
      </c>
      <c r="S43">
        <v>9.32</v>
      </c>
      <c r="T43">
        <v>9.32</v>
      </c>
      <c r="U43">
        <v>583.9</v>
      </c>
      <c r="V43">
        <v>75.63</v>
      </c>
      <c r="W43">
        <v>8</v>
      </c>
      <c r="Y43">
        <v>0</v>
      </c>
      <c r="Z43">
        <v>0</v>
      </c>
      <c r="AA43" t="s">
        <v>5529</v>
      </c>
      <c r="AB43">
        <v>2</v>
      </c>
      <c r="AC43">
        <v>7</v>
      </c>
      <c r="AD43">
        <v>2.5</v>
      </c>
      <c r="AF43" t="s">
        <v>6792</v>
      </c>
      <c r="AI43">
        <v>0</v>
      </c>
      <c r="AJ43">
        <v>0</v>
      </c>
      <c r="AK43" t="s">
        <v>6834</v>
      </c>
      <c r="AL43" t="s">
        <v>6834</v>
      </c>
      <c r="AM43" t="s">
        <v>6856</v>
      </c>
    </row>
    <row r="44" spans="1:39">
      <c r="A44" t="s">
        <v>7924</v>
      </c>
      <c r="B44" t="s">
        <v>8007</v>
      </c>
      <c r="C44" t="s">
        <v>4967</v>
      </c>
      <c r="D44">
        <v>5.82</v>
      </c>
      <c r="E44" t="s">
        <v>7266</v>
      </c>
      <c r="K44" t="s">
        <v>5283</v>
      </c>
      <c r="L44" t="s">
        <v>5284</v>
      </c>
      <c r="M44" t="s">
        <v>8044</v>
      </c>
      <c r="N44">
        <v>9</v>
      </c>
      <c r="O44" t="s">
        <v>8100</v>
      </c>
      <c r="P44" t="s">
        <v>8190</v>
      </c>
      <c r="Q44">
        <v>9</v>
      </c>
      <c r="R44">
        <v>5</v>
      </c>
      <c r="S44">
        <v>7.33</v>
      </c>
      <c r="T44">
        <v>7.33</v>
      </c>
      <c r="U44">
        <v>746.04</v>
      </c>
      <c r="V44">
        <v>154.78</v>
      </c>
      <c r="W44">
        <v>5.82</v>
      </c>
      <c r="X44">
        <v>12.91</v>
      </c>
      <c r="Y44">
        <v>0</v>
      </c>
      <c r="Z44">
        <v>0</v>
      </c>
      <c r="AA44" t="s">
        <v>5529</v>
      </c>
      <c r="AB44">
        <v>2</v>
      </c>
      <c r="AC44">
        <v>10</v>
      </c>
      <c r="AD44">
        <v>1</v>
      </c>
      <c r="AF44" t="s">
        <v>6792</v>
      </c>
      <c r="AI44">
        <v>0</v>
      </c>
      <c r="AJ44">
        <v>0</v>
      </c>
      <c r="AK44" t="s">
        <v>6834</v>
      </c>
      <c r="AL44" t="s">
        <v>6834</v>
      </c>
      <c r="AM44" t="s">
        <v>6856</v>
      </c>
    </row>
    <row r="45" spans="1:39">
      <c r="A45" t="s">
        <v>7925</v>
      </c>
      <c r="B45" t="s">
        <v>8007</v>
      </c>
      <c r="C45" t="s">
        <v>4967</v>
      </c>
      <c r="D45">
        <v>1.52</v>
      </c>
      <c r="E45" t="s">
        <v>7266</v>
      </c>
      <c r="K45" t="s">
        <v>5283</v>
      </c>
      <c r="L45" t="s">
        <v>5284</v>
      </c>
      <c r="M45" t="s">
        <v>8044</v>
      </c>
      <c r="N45">
        <v>9</v>
      </c>
      <c r="O45" t="s">
        <v>8100</v>
      </c>
      <c r="P45" t="s">
        <v>8191</v>
      </c>
      <c r="Q45">
        <v>9</v>
      </c>
      <c r="R45">
        <v>5</v>
      </c>
      <c r="S45">
        <v>7.33</v>
      </c>
      <c r="T45">
        <v>7.33</v>
      </c>
      <c r="U45">
        <v>746.04</v>
      </c>
      <c r="V45">
        <v>154.78</v>
      </c>
      <c r="W45">
        <v>5.82</v>
      </c>
      <c r="X45">
        <v>12.91</v>
      </c>
      <c r="Y45">
        <v>0</v>
      </c>
      <c r="Z45">
        <v>0</v>
      </c>
      <c r="AA45" t="s">
        <v>5529</v>
      </c>
      <c r="AB45">
        <v>2</v>
      </c>
      <c r="AC45">
        <v>10</v>
      </c>
      <c r="AD45">
        <v>1</v>
      </c>
      <c r="AF45" t="s">
        <v>6792</v>
      </c>
      <c r="AI45">
        <v>0</v>
      </c>
      <c r="AJ45">
        <v>0</v>
      </c>
      <c r="AK45" t="s">
        <v>6834</v>
      </c>
      <c r="AL45" t="s">
        <v>6834</v>
      </c>
      <c r="AM45" t="s">
        <v>6856</v>
      </c>
    </row>
    <row r="46" spans="1:39">
      <c r="A46" t="s">
        <v>7926</v>
      </c>
      <c r="B46" t="s">
        <v>8007</v>
      </c>
      <c r="C46" t="s">
        <v>4967</v>
      </c>
      <c r="D46">
        <v>1.91</v>
      </c>
      <c r="E46" t="s">
        <v>7266</v>
      </c>
      <c r="K46" t="s">
        <v>5283</v>
      </c>
      <c r="L46" t="s">
        <v>5284</v>
      </c>
      <c r="M46" t="s">
        <v>8044</v>
      </c>
      <c r="N46">
        <v>9</v>
      </c>
      <c r="O46" t="s">
        <v>8100</v>
      </c>
      <c r="P46" t="s">
        <v>8192</v>
      </c>
      <c r="Q46">
        <v>8</v>
      </c>
      <c r="R46">
        <v>4</v>
      </c>
      <c r="S46">
        <v>8.92</v>
      </c>
      <c r="T46">
        <v>8.92</v>
      </c>
      <c r="U46">
        <v>730.04</v>
      </c>
      <c r="V46">
        <v>134.55</v>
      </c>
      <c r="W46">
        <v>6.85</v>
      </c>
      <c r="X46">
        <v>13.04</v>
      </c>
      <c r="Y46">
        <v>0</v>
      </c>
      <c r="Z46">
        <v>0</v>
      </c>
      <c r="AA46" t="s">
        <v>5529</v>
      </c>
      <c r="AB46">
        <v>2</v>
      </c>
      <c r="AC46">
        <v>9</v>
      </c>
      <c r="AD46">
        <v>1</v>
      </c>
      <c r="AF46" t="s">
        <v>6792</v>
      </c>
      <c r="AI46">
        <v>0</v>
      </c>
      <c r="AJ46">
        <v>0</v>
      </c>
      <c r="AK46" t="s">
        <v>6834</v>
      </c>
      <c r="AL46" t="s">
        <v>6834</v>
      </c>
      <c r="AM46" t="s">
        <v>6856</v>
      </c>
    </row>
    <row r="47" spans="1:39">
      <c r="A47" t="s">
        <v>7927</v>
      </c>
      <c r="B47" t="s">
        <v>8007</v>
      </c>
      <c r="C47" t="s">
        <v>4967</v>
      </c>
      <c r="D47">
        <v>3.87</v>
      </c>
      <c r="E47" t="s">
        <v>7266</v>
      </c>
      <c r="K47" t="s">
        <v>5283</v>
      </c>
      <c r="L47" t="s">
        <v>5284</v>
      </c>
      <c r="M47" t="s">
        <v>8044</v>
      </c>
      <c r="N47">
        <v>9</v>
      </c>
      <c r="O47" t="s">
        <v>8100</v>
      </c>
      <c r="P47" t="s">
        <v>8193</v>
      </c>
      <c r="Q47">
        <v>14</v>
      </c>
      <c r="R47">
        <v>8</v>
      </c>
      <c r="S47">
        <v>7.3</v>
      </c>
      <c r="T47">
        <v>7.3</v>
      </c>
      <c r="U47">
        <v>908.1799999999999</v>
      </c>
      <c r="V47">
        <v>233.93</v>
      </c>
      <c r="W47">
        <v>3.65</v>
      </c>
      <c r="X47">
        <v>12.79</v>
      </c>
      <c r="Y47">
        <v>0</v>
      </c>
      <c r="Z47">
        <v>0</v>
      </c>
      <c r="AA47" t="s">
        <v>5529</v>
      </c>
      <c r="AB47">
        <v>3</v>
      </c>
      <c r="AC47">
        <v>13</v>
      </c>
      <c r="AD47">
        <v>1</v>
      </c>
      <c r="AF47" t="s">
        <v>6792</v>
      </c>
      <c r="AI47">
        <v>0</v>
      </c>
      <c r="AJ47">
        <v>0</v>
      </c>
      <c r="AK47" t="s">
        <v>6834</v>
      </c>
      <c r="AL47" t="s">
        <v>6834</v>
      </c>
      <c r="AM47" t="s">
        <v>6856</v>
      </c>
    </row>
    <row r="48" spans="1:39">
      <c r="A48" t="s">
        <v>7928</v>
      </c>
      <c r="B48" t="s">
        <v>8007</v>
      </c>
      <c r="C48" t="s">
        <v>4967</v>
      </c>
      <c r="D48">
        <v>11.78</v>
      </c>
      <c r="E48" t="s">
        <v>7266</v>
      </c>
      <c r="K48" t="s">
        <v>5283</v>
      </c>
      <c r="L48" t="s">
        <v>5284</v>
      </c>
      <c r="M48" t="s">
        <v>8044</v>
      </c>
      <c r="N48">
        <v>9</v>
      </c>
      <c r="O48" t="s">
        <v>8100</v>
      </c>
      <c r="P48" t="s">
        <v>8194</v>
      </c>
      <c r="Q48">
        <v>9</v>
      </c>
      <c r="R48">
        <v>5</v>
      </c>
      <c r="S48">
        <v>5.27</v>
      </c>
      <c r="T48">
        <v>8.98</v>
      </c>
      <c r="U48">
        <v>760.02</v>
      </c>
      <c r="V48">
        <v>171.85</v>
      </c>
      <c r="W48">
        <v>5.92</v>
      </c>
      <c r="X48">
        <v>2.82</v>
      </c>
      <c r="Y48">
        <v>0</v>
      </c>
      <c r="Z48">
        <v>0</v>
      </c>
      <c r="AA48" t="s">
        <v>5529</v>
      </c>
      <c r="AB48">
        <v>2</v>
      </c>
      <c r="AC48">
        <v>10</v>
      </c>
      <c r="AD48">
        <v>1</v>
      </c>
      <c r="AF48" t="s">
        <v>5534</v>
      </c>
      <c r="AI48">
        <v>0</v>
      </c>
      <c r="AJ48">
        <v>0</v>
      </c>
      <c r="AK48" t="s">
        <v>6834</v>
      </c>
      <c r="AL48" t="s">
        <v>6834</v>
      </c>
      <c r="AM48" t="s">
        <v>6856</v>
      </c>
    </row>
    <row r="49" spans="1:39">
      <c r="A49" t="s">
        <v>7929</v>
      </c>
      <c r="B49" t="s">
        <v>8007</v>
      </c>
      <c r="C49" t="s">
        <v>4967</v>
      </c>
      <c r="D49">
        <v>98.59999999999999</v>
      </c>
      <c r="E49" t="s">
        <v>7266</v>
      </c>
      <c r="K49" t="s">
        <v>5283</v>
      </c>
      <c r="L49" t="s">
        <v>5284</v>
      </c>
      <c r="M49" t="s">
        <v>8044</v>
      </c>
      <c r="N49">
        <v>9</v>
      </c>
      <c r="O49" t="s">
        <v>8100</v>
      </c>
      <c r="P49" t="s">
        <v>8195</v>
      </c>
      <c r="Q49">
        <v>9</v>
      </c>
      <c r="R49">
        <v>5</v>
      </c>
      <c r="S49">
        <v>5.27</v>
      </c>
      <c r="T49">
        <v>8.98</v>
      </c>
      <c r="U49">
        <v>760.02</v>
      </c>
      <c r="V49">
        <v>171.85</v>
      </c>
      <c r="W49">
        <v>5.92</v>
      </c>
      <c r="X49">
        <v>2.82</v>
      </c>
      <c r="Y49">
        <v>0</v>
      </c>
      <c r="Z49">
        <v>0</v>
      </c>
      <c r="AA49" t="s">
        <v>5529</v>
      </c>
      <c r="AB49">
        <v>2</v>
      </c>
      <c r="AC49">
        <v>10</v>
      </c>
      <c r="AD49">
        <v>1</v>
      </c>
      <c r="AF49" t="s">
        <v>5534</v>
      </c>
      <c r="AI49">
        <v>0</v>
      </c>
      <c r="AJ49">
        <v>0</v>
      </c>
      <c r="AK49" t="s">
        <v>6834</v>
      </c>
      <c r="AL49" t="s">
        <v>6834</v>
      </c>
      <c r="AM49" t="s">
        <v>6856</v>
      </c>
    </row>
    <row r="50" spans="1:39">
      <c r="A50" t="s">
        <v>7930</v>
      </c>
      <c r="B50" t="s">
        <v>8007</v>
      </c>
      <c r="C50" t="s">
        <v>4967</v>
      </c>
      <c r="D50">
        <v>36.68</v>
      </c>
      <c r="E50" t="s">
        <v>7266</v>
      </c>
      <c r="K50" t="s">
        <v>5283</v>
      </c>
      <c r="L50" t="s">
        <v>5284</v>
      </c>
      <c r="M50" t="s">
        <v>8044</v>
      </c>
      <c r="N50">
        <v>9</v>
      </c>
      <c r="O50" t="s">
        <v>8100</v>
      </c>
      <c r="P50" t="s">
        <v>8196</v>
      </c>
      <c r="Q50">
        <v>10</v>
      </c>
      <c r="R50">
        <v>4</v>
      </c>
      <c r="S50">
        <v>9.57</v>
      </c>
      <c r="T50">
        <v>9.57</v>
      </c>
      <c r="U50">
        <v>774.05</v>
      </c>
      <c r="V50">
        <v>160.85</v>
      </c>
      <c r="W50">
        <v>6</v>
      </c>
      <c r="X50">
        <v>12.67</v>
      </c>
      <c r="Y50">
        <v>0</v>
      </c>
      <c r="Z50">
        <v>0</v>
      </c>
      <c r="AA50" t="s">
        <v>5529</v>
      </c>
      <c r="AB50">
        <v>2</v>
      </c>
      <c r="AC50">
        <v>10</v>
      </c>
      <c r="AD50">
        <v>1</v>
      </c>
      <c r="AF50" t="s">
        <v>6792</v>
      </c>
      <c r="AI50">
        <v>0</v>
      </c>
      <c r="AJ50">
        <v>0</v>
      </c>
      <c r="AK50" t="s">
        <v>6834</v>
      </c>
      <c r="AL50" t="s">
        <v>6834</v>
      </c>
      <c r="AM50" t="s">
        <v>6856</v>
      </c>
    </row>
    <row r="51" spans="1:39">
      <c r="A51" t="s">
        <v>5254</v>
      </c>
      <c r="B51" t="s">
        <v>8007</v>
      </c>
      <c r="C51" t="s">
        <v>4967</v>
      </c>
      <c r="D51">
        <v>100.41</v>
      </c>
      <c r="E51" t="s">
        <v>7266</v>
      </c>
      <c r="K51" t="s">
        <v>5283</v>
      </c>
      <c r="L51" t="s">
        <v>5284</v>
      </c>
      <c r="M51" t="s">
        <v>8045</v>
      </c>
      <c r="N51">
        <v>9</v>
      </c>
      <c r="O51" t="s">
        <v>8101</v>
      </c>
      <c r="P51" t="s">
        <v>5507</v>
      </c>
      <c r="U51">
        <v>183.91</v>
      </c>
      <c r="Y51">
        <v>0</v>
      </c>
      <c r="AE51" t="s">
        <v>5533</v>
      </c>
      <c r="AI51">
        <v>0</v>
      </c>
      <c r="AJ51">
        <v>0</v>
      </c>
      <c r="AK51" t="s">
        <v>6834</v>
      </c>
      <c r="AL51" t="s">
        <v>6834</v>
      </c>
      <c r="AM51" t="s">
        <v>6856</v>
      </c>
    </row>
    <row r="52" spans="1:39">
      <c r="A52" t="s">
        <v>7931</v>
      </c>
      <c r="B52" t="s">
        <v>8008</v>
      </c>
      <c r="C52" t="s">
        <v>4967</v>
      </c>
      <c r="D52">
        <v>2.7</v>
      </c>
      <c r="E52" t="s">
        <v>8024</v>
      </c>
      <c r="J52" t="s">
        <v>8036</v>
      </c>
      <c r="K52" t="s">
        <v>5283</v>
      </c>
      <c r="L52" t="s">
        <v>5284</v>
      </c>
      <c r="M52" t="s">
        <v>8046</v>
      </c>
      <c r="N52">
        <v>9</v>
      </c>
      <c r="O52" t="s">
        <v>8102</v>
      </c>
      <c r="P52" t="s">
        <v>8197</v>
      </c>
      <c r="Q52">
        <v>2</v>
      </c>
      <c r="R52">
        <v>0</v>
      </c>
      <c r="S52">
        <v>2.51</v>
      </c>
      <c r="T52">
        <v>2.51</v>
      </c>
      <c r="U52">
        <v>99.16</v>
      </c>
      <c r="V52">
        <v>12.36</v>
      </c>
      <c r="W52">
        <v>1.28</v>
      </c>
      <c r="Y52">
        <v>0</v>
      </c>
      <c r="Z52">
        <v>0</v>
      </c>
      <c r="AA52" t="s">
        <v>6780</v>
      </c>
      <c r="AB52">
        <v>0</v>
      </c>
      <c r="AC52">
        <v>2</v>
      </c>
      <c r="AD52">
        <v>4.745</v>
      </c>
      <c r="AE52" t="s">
        <v>8270</v>
      </c>
      <c r="AI52">
        <v>0</v>
      </c>
      <c r="AJ52">
        <v>0</v>
      </c>
      <c r="AK52" t="s">
        <v>8291</v>
      </c>
      <c r="AL52" t="s">
        <v>8291</v>
      </c>
      <c r="AM52" t="s">
        <v>6856</v>
      </c>
    </row>
    <row r="53" spans="1:39">
      <c r="A53" t="s">
        <v>7932</v>
      </c>
      <c r="B53" t="s">
        <v>8008</v>
      </c>
      <c r="C53" t="s">
        <v>4967</v>
      </c>
      <c r="D53">
        <v>2.4</v>
      </c>
      <c r="E53" t="s">
        <v>8024</v>
      </c>
      <c r="J53" t="s">
        <v>8036</v>
      </c>
      <c r="K53" t="s">
        <v>5283</v>
      </c>
      <c r="L53" t="s">
        <v>5284</v>
      </c>
      <c r="M53" t="s">
        <v>8046</v>
      </c>
      <c r="N53">
        <v>9</v>
      </c>
      <c r="O53" t="s">
        <v>8102</v>
      </c>
      <c r="P53" t="s">
        <v>8198</v>
      </c>
      <c r="Q53">
        <v>3</v>
      </c>
      <c r="R53">
        <v>0</v>
      </c>
      <c r="S53">
        <v>0.41</v>
      </c>
      <c r="T53">
        <v>0.41</v>
      </c>
      <c r="U53">
        <v>177.29</v>
      </c>
      <c r="V53">
        <v>29.43</v>
      </c>
      <c r="W53">
        <v>1.25</v>
      </c>
      <c r="Y53">
        <v>0</v>
      </c>
      <c r="Z53">
        <v>0</v>
      </c>
      <c r="AA53" t="s">
        <v>5529</v>
      </c>
      <c r="AB53">
        <v>0</v>
      </c>
      <c r="AC53">
        <v>5</v>
      </c>
      <c r="AD53">
        <v>5.4715</v>
      </c>
      <c r="AE53" t="s">
        <v>8271</v>
      </c>
      <c r="AI53">
        <v>0</v>
      </c>
      <c r="AJ53">
        <v>0</v>
      </c>
      <c r="AK53" t="s">
        <v>8291</v>
      </c>
      <c r="AL53" t="s">
        <v>8291</v>
      </c>
      <c r="AM53" t="s">
        <v>6856</v>
      </c>
    </row>
    <row r="54" spans="1:39">
      <c r="A54" t="s">
        <v>7931</v>
      </c>
      <c r="B54" t="s">
        <v>8008</v>
      </c>
      <c r="C54" t="s">
        <v>4967</v>
      </c>
      <c r="D54">
        <v>8.300000000000001</v>
      </c>
      <c r="E54" t="s">
        <v>8025</v>
      </c>
      <c r="J54" t="s">
        <v>8036</v>
      </c>
      <c r="K54" t="s">
        <v>5283</v>
      </c>
      <c r="L54" t="s">
        <v>5284</v>
      </c>
      <c r="M54" t="s">
        <v>8047</v>
      </c>
      <c r="N54">
        <v>9</v>
      </c>
      <c r="O54" t="s">
        <v>8103</v>
      </c>
      <c r="P54" t="s">
        <v>8197</v>
      </c>
      <c r="Q54">
        <v>2</v>
      </c>
      <c r="R54">
        <v>0</v>
      </c>
      <c r="S54">
        <v>2.51</v>
      </c>
      <c r="T54">
        <v>2.51</v>
      </c>
      <c r="U54">
        <v>99.16</v>
      </c>
      <c r="V54">
        <v>12.36</v>
      </c>
      <c r="W54">
        <v>1.28</v>
      </c>
      <c r="Y54">
        <v>0</v>
      </c>
      <c r="Z54">
        <v>0</v>
      </c>
      <c r="AA54" t="s">
        <v>6780</v>
      </c>
      <c r="AB54">
        <v>0</v>
      </c>
      <c r="AC54">
        <v>2</v>
      </c>
      <c r="AD54">
        <v>4.745</v>
      </c>
      <c r="AE54" t="s">
        <v>8270</v>
      </c>
      <c r="AI54">
        <v>0</v>
      </c>
      <c r="AJ54">
        <v>0</v>
      </c>
      <c r="AK54" t="s">
        <v>8291</v>
      </c>
      <c r="AL54" t="s">
        <v>8291</v>
      </c>
      <c r="AM54" t="s">
        <v>6856</v>
      </c>
    </row>
    <row r="55" spans="1:39">
      <c r="A55" t="s">
        <v>7932</v>
      </c>
      <c r="B55" t="s">
        <v>8008</v>
      </c>
      <c r="C55" t="s">
        <v>4967</v>
      </c>
      <c r="D55">
        <v>1.4</v>
      </c>
      <c r="E55" t="s">
        <v>8026</v>
      </c>
      <c r="J55" t="s">
        <v>8036</v>
      </c>
      <c r="K55" t="s">
        <v>5283</v>
      </c>
      <c r="L55" t="s">
        <v>5284</v>
      </c>
      <c r="M55" t="s">
        <v>8047</v>
      </c>
      <c r="N55">
        <v>9</v>
      </c>
      <c r="O55" t="s">
        <v>8103</v>
      </c>
      <c r="P55" t="s">
        <v>8198</v>
      </c>
      <c r="Q55">
        <v>3</v>
      </c>
      <c r="R55">
        <v>0</v>
      </c>
      <c r="S55">
        <v>0.41</v>
      </c>
      <c r="T55">
        <v>0.41</v>
      </c>
      <c r="U55">
        <v>177.29</v>
      </c>
      <c r="V55">
        <v>29.43</v>
      </c>
      <c r="W55">
        <v>1.25</v>
      </c>
      <c r="Y55">
        <v>0</v>
      </c>
      <c r="Z55">
        <v>0</v>
      </c>
      <c r="AA55" t="s">
        <v>5529</v>
      </c>
      <c r="AB55">
        <v>0</v>
      </c>
      <c r="AC55">
        <v>5</v>
      </c>
      <c r="AD55">
        <v>5.4715</v>
      </c>
      <c r="AE55" t="s">
        <v>8271</v>
      </c>
      <c r="AI55">
        <v>0</v>
      </c>
      <c r="AJ55">
        <v>0</v>
      </c>
      <c r="AK55" t="s">
        <v>8291</v>
      </c>
      <c r="AL55" t="s">
        <v>8291</v>
      </c>
      <c r="AM55" t="s">
        <v>6856</v>
      </c>
    </row>
    <row r="56" spans="1:39">
      <c r="A56" t="s">
        <v>7931</v>
      </c>
      <c r="B56" t="s">
        <v>8008</v>
      </c>
      <c r="C56" t="s">
        <v>4967</v>
      </c>
      <c r="D56">
        <v>2.3</v>
      </c>
      <c r="E56" t="s">
        <v>8024</v>
      </c>
      <c r="J56" t="s">
        <v>8036</v>
      </c>
      <c r="K56" t="s">
        <v>5283</v>
      </c>
      <c r="L56" t="s">
        <v>5284</v>
      </c>
      <c r="M56" t="s">
        <v>8048</v>
      </c>
      <c r="N56">
        <v>9</v>
      </c>
      <c r="O56" t="s">
        <v>8104</v>
      </c>
      <c r="P56" t="s">
        <v>8197</v>
      </c>
      <c r="Q56">
        <v>2</v>
      </c>
      <c r="R56">
        <v>0</v>
      </c>
      <c r="S56">
        <v>2.51</v>
      </c>
      <c r="T56">
        <v>2.51</v>
      </c>
      <c r="U56">
        <v>99.16</v>
      </c>
      <c r="V56">
        <v>12.36</v>
      </c>
      <c r="W56">
        <v>1.28</v>
      </c>
      <c r="Y56">
        <v>0</v>
      </c>
      <c r="Z56">
        <v>0</v>
      </c>
      <c r="AA56" t="s">
        <v>6780</v>
      </c>
      <c r="AB56">
        <v>0</v>
      </c>
      <c r="AC56">
        <v>2</v>
      </c>
      <c r="AD56">
        <v>4.745</v>
      </c>
      <c r="AE56" t="s">
        <v>8270</v>
      </c>
      <c r="AI56">
        <v>0</v>
      </c>
      <c r="AJ56">
        <v>0</v>
      </c>
      <c r="AK56" t="s">
        <v>8291</v>
      </c>
      <c r="AL56" t="s">
        <v>8291</v>
      </c>
      <c r="AM56" t="s">
        <v>6856</v>
      </c>
    </row>
    <row r="57" spans="1:39">
      <c r="A57" t="s">
        <v>7931</v>
      </c>
      <c r="B57" t="s">
        <v>8008</v>
      </c>
      <c r="C57" t="s">
        <v>4967</v>
      </c>
      <c r="D57">
        <v>2.3</v>
      </c>
      <c r="E57" t="s">
        <v>8026</v>
      </c>
      <c r="J57" t="s">
        <v>8036</v>
      </c>
      <c r="K57" t="s">
        <v>5283</v>
      </c>
      <c r="L57" t="s">
        <v>5284</v>
      </c>
      <c r="M57" t="s">
        <v>8049</v>
      </c>
      <c r="N57">
        <v>9</v>
      </c>
      <c r="O57" t="s">
        <v>8105</v>
      </c>
      <c r="P57" t="s">
        <v>8197</v>
      </c>
      <c r="Q57">
        <v>2</v>
      </c>
      <c r="R57">
        <v>0</v>
      </c>
      <c r="S57">
        <v>2.51</v>
      </c>
      <c r="T57">
        <v>2.51</v>
      </c>
      <c r="U57">
        <v>99.16</v>
      </c>
      <c r="V57">
        <v>12.36</v>
      </c>
      <c r="W57">
        <v>1.28</v>
      </c>
      <c r="Y57">
        <v>0</v>
      </c>
      <c r="Z57">
        <v>0</v>
      </c>
      <c r="AA57" t="s">
        <v>6780</v>
      </c>
      <c r="AB57">
        <v>0</v>
      </c>
      <c r="AC57">
        <v>2</v>
      </c>
      <c r="AD57">
        <v>4.745</v>
      </c>
      <c r="AE57" t="s">
        <v>8270</v>
      </c>
      <c r="AI57">
        <v>0</v>
      </c>
      <c r="AJ57">
        <v>0</v>
      </c>
      <c r="AK57" t="s">
        <v>8291</v>
      </c>
      <c r="AL57" t="s">
        <v>8291</v>
      </c>
      <c r="AM57" t="s">
        <v>6856</v>
      </c>
    </row>
    <row r="58" spans="1:39">
      <c r="A58" t="s">
        <v>7933</v>
      </c>
      <c r="B58" t="s">
        <v>8009</v>
      </c>
      <c r="C58" t="s">
        <v>4967</v>
      </c>
      <c r="D58">
        <v>2.23</v>
      </c>
      <c r="E58" t="s">
        <v>8027</v>
      </c>
      <c r="K58" t="s">
        <v>5283</v>
      </c>
      <c r="L58" t="s">
        <v>5284</v>
      </c>
      <c r="M58" t="s">
        <v>8050</v>
      </c>
      <c r="N58">
        <v>9</v>
      </c>
      <c r="O58" t="s">
        <v>8106</v>
      </c>
      <c r="P58" t="s">
        <v>8199</v>
      </c>
      <c r="Q58">
        <v>4</v>
      </c>
      <c r="R58">
        <v>5</v>
      </c>
      <c r="S58">
        <v>-3.52</v>
      </c>
      <c r="T58">
        <v>0.49</v>
      </c>
      <c r="U58">
        <v>295.23</v>
      </c>
      <c r="V58">
        <v>110.02</v>
      </c>
      <c r="W58">
        <v>2.39</v>
      </c>
      <c r="X58">
        <v>0.43</v>
      </c>
      <c r="Y58">
        <v>3.13</v>
      </c>
      <c r="Z58">
        <v>2</v>
      </c>
      <c r="AA58" t="s">
        <v>5529</v>
      </c>
      <c r="AB58">
        <v>0</v>
      </c>
      <c r="AC58">
        <v>4</v>
      </c>
      <c r="AD58">
        <v>4.332666666666666</v>
      </c>
      <c r="AF58" t="s">
        <v>5534</v>
      </c>
      <c r="AI58">
        <v>0</v>
      </c>
      <c r="AJ58">
        <v>0</v>
      </c>
      <c r="AK58" t="s">
        <v>8292</v>
      </c>
      <c r="AL58" t="s">
        <v>8292</v>
      </c>
      <c r="AM58" t="s">
        <v>6856</v>
      </c>
    </row>
    <row r="59" spans="1:39">
      <c r="A59" t="s">
        <v>7933</v>
      </c>
      <c r="B59" t="s">
        <v>8009</v>
      </c>
      <c r="C59" t="s">
        <v>4967</v>
      </c>
      <c r="D59">
        <v>2.27</v>
      </c>
      <c r="E59" t="s">
        <v>8027</v>
      </c>
      <c r="K59" t="s">
        <v>5283</v>
      </c>
      <c r="L59" t="s">
        <v>5284</v>
      </c>
      <c r="M59" t="s">
        <v>8051</v>
      </c>
      <c r="N59">
        <v>9</v>
      </c>
      <c r="O59" t="s">
        <v>8107</v>
      </c>
      <c r="P59" t="s">
        <v>8199</v>
      </c>
      <c r="Q59">
        <v>4</v>
      </c>
      <c r="R59">
        <v>5</v>
      </c>
      <c r="S59">
        <v>-3.52</v>
      </c>
      <c r="T59">
        <v>0.49</v>
      </c>
      <c r="U59">
        <v>295.23</v>
      </c>
      <c r="V59">
        <v>110.02</v>
      </c>
      <c r="W59">
        <v>2.39</v>
      </c>
      <c r="X59">
        <v>0.43</v>
      </c>
      <c r="Y59">
        <v>3.13</v>
      </c>
      <c r="Z59">
        <v>2</v>
      </c>
      <c r="AA59" t="s">
        <v>5529</v>
      </c>
      <c r="AB59">
        <v>0</v>
      </c>
      <c r="AC59">
        <v>4</v>
      </c>
      <c r="AD59">
        <v>4.332666666666666</v>
      </c>
      <c r="AF59" t="s">
        <v>5534</v>
      </c>
      <c r="AI59">
        <v>0</v>
      </c>
      <c r="AJ59">
        <v>0</v>
      </c>
      <c r="AK59" t="s">
        <v>8292</v>
      </c>
      <c r="AL59" t="s">
        <v>8292</v>
      </c>
      <c r="AM59" t="s">
        <v>6856</v>
      </c>
    </row>
    <row r="60" spans="1:39">
      <c r="A60" t="s">
        <v>7934</v>
      </c>
      <c r="B60" t="s">
        <v>8010</v>
      </c>
      <c r="C60" t="s">
        <v>4967</v>
      </c>
      <c r="D60">
        <v>9.300000000000001</v>
      </c>
      <c r="E60" t="s">
        <v>8028</v>
      </c>
      <c r="K60" t="s">
        <v>5283</v>
      </c>
      <c r="M60" t="s">
        <v>8052</v>
      </c>
      <c r="N60">
        <v>8</v>
      </c>
      <c r="O60" t="s">
        <v>8108</v>
      </c>
      <c r="P60" t="s">
        <v>8200</v>
      </c>
      <c r="Q60">
        <v>4</v>
      </c>
      <c r="R60">
        <v>2</v>
      </c>
      <c r="S60">
        <v>-3.71</v>
      </c>
      <c r="T60">
        <v>0.62</v>
      </c>
      <c r="U60">
        <v>256.15</v>
      </c>
      <c r="V60">
        <v>96.97</v>
      </c>
      <c r="W60">
        <v>1.57</v>
      </c>
      <c r="X60">
        <v>1.65</v>
      </c>
      <c r="Y60">
        <v>0</v>
      </c>
      <c r="Z60">
        <v>2</v>
      </c>
      <c r="AA60" t="s">
        <v>5529</v>
      </c>
      <c r="AB60">
        <v>0</v>
      </c>
      <c r="AC60">
        <v>2</v>
      </c>
      <c r="AD60">
        <v>5.267666666666667</v>
      </c>
      <c r="AF60" t="s">
        <v>5534</v>
      </c>
      <c r="AI60">
        <v>0</v>
      </c>
      <c r="AJ60">
        <v>0</v>
      </c>
      <c r="AK60" t="s">
        <v>8293</v>
      </c>
      <c r="AL60" t="s">
        <v>8293</v>
      </c>
      <c r="AM60" t="s">
        <v>6856</v>
      </c>
    </row>
    <row r="61" spans="1:39">
      <c r="A61" t="s">
        <v>7935</v>
      </c>
      <c r="B61" t="s">
        <v>8010</v>
      </c>
      <c r="C61" t="s">
        <v>4967</v>
      </c>
      <c r="D61">
        <v>5.2</v>
      </c>
      <c r="E61" t="s">
        <v>8028</v>
      </c>
      <c r="K61" t="s">
        <v>5283</v>
      </c>
      <c r="M61" t="s">
        <v>8052</v>
      </c>
      <c r="N61">
        <v>8</v>
      </c>
      <c r="O61" t="s">
        <v>8108</v>
      </c>
      <c r="P61" t="s">
        <v>8201</v>
      </c>
      <c r="Q61">
        <v>7</v>
      </c>
      <c r="R61">
        <v>5</v>
      </c>
      <c r="S61">
        <v>-6.78</v>
      </c>
      <c r="T61">
        <v>-1.04</v>
      </c>
      <c r="U61">
        <v>485.28</v>
      </c>
      <c r="V61">
        <v>192.83</v>
      </c>
      <c r="W61">
        <v>1.59</v>
      </c>
      <c r="X61">
        <v>1.25</v>
      </c>
      <c r="Y61">
        <v>0</v>
      </c>
      <c r="Z61">
        <v>3</v>
      </c>
      <c r="AA61" t="s">
        <v>5529</v>
      </c>
      <c r="AB61">
        <v>0</v>
      </c>
      <c r="AC61">
        <v>8</v>
      </c>
      <c r="AD61">
        <v>3.105142857142857</v>
      </c>
      <c r="AF61" t="s">
        <v>5534</v>
      </c>
      <c r="AI61">
        <v>0</v>
      </c>
      <c r="AJ61">
        <v>0</v>
      </c>
      <c r="AK61" t="s">
        <v>8293</v>
      </c>
      <c r="AL61" t="s">
        <v>8293</v>
      </c>
      <c r="AM61" t="s">
        <v>6856</v>
      </c>
    </row>
    <row r="62" spans="1:39">
      <c r="A62" t="s">
        <v>7936</v>
      </c>
      <c r="B62" t="s">
        <v>8010</v>
      </c>
      <c r="C62" t="s">
        <v>4967</v>
      </c>
      <c r="D62">
        <v>5.8</v>
      </c>
      <c r="E62" t="s">
        <v>8028</v>
      </c>
      <c r="K62" t="s">
        <v>5283</v>
      </c>
      <c r="M62" t="s">
        <v>8052</v>
      </c>
      <c r="N62">
        <v>8</v>
      </c>
      <c r="O62" t="s">
        <v>8108</v>
      </c>
      <c r="P62" t="s">
        <v>8202</v>
      </c>
      <c r="Q62">
        <v>6</v>
      </c>
      <c r="R62">
        <v>4</v>
      </c>
      <c r="S62">
        <v>-6.66</v>
      </c>
      <c r="T62">
        <v>-1.08</v>
      </c>
      <c r="U62">
        <v>371.24</v>
      </c>
      <c r="V62">
        <v>163.37</v>
      </c>
      <c r="W62">
        <v>0.4</v>
      </c>
      <c r="X62">
        <v>1.65</v>
      </c>
      <c r="Y62">
        <v>0</v>
      </c>
      <c r="Z62">
        <v>2</v>
      </c>
      <c r="AA62" t="s">
        <v>5529</v>
      </c>
      <c r="AB62">
        <v>0</v>
      </c>
      <c r="AC62">
        <v>7</v>
      </c>
      <c r="AD62">
        <v>3.919714285714286</v>
      </c>
      <c r="AF62" t="s">
        <v>5534</v>
      </c>
      <c r="AI62">
        <v>0</v>
      </c>
      <c r="AJ62">
        <v>0</v>
      </c>
      <c r="AK62" t="s">
        <v>8293</v>
      </c>
      <c r="AL62" t="s">
        <v>8293</v>
      </c>
      <c r="AM62" t="s">
        <v>6856</v>
      </c>
    </row>
    <row r="63" spans="1:39">
      <c r="A63" t="s">
        <v>7937</v>
      </c>
      <c r="B63" t="s">
        <v>8010</v>
      </c>
      <c r="C63" t="s">
        <v>4967</v>
      </c>
      <c r="D63">
        <v>8.199999999999999</v>
      </c>
      <c r="E63" t="s">
        <v>8028</v>
      </c>
      <c r="K63" t="s">
        <v>5283</v>
      </c>
      <c r="M63" t="s">
        <v>8052</v>
      </c>
      <c r="N63">
        <v>8</v>
      </c>
      <c r="O63" t="s">
        <v>8108</v>
      </c>
      <c r="P63" t="s">
        <v>8203</v>
      </c>
      <c r="Q63">
        <v>6</v>
      </c>
      <c r="R63">
        <v>2</v>
      </c>
      <c r="S63">
        <v>-4.68</v>
      </c>
      <c r="T63">
        <v>-0.35</v>
      </c>
      <c r="U63">
        <v>314.19</v>
      </c>
      <c r="V63">
        <v>123.27</v>
      </c>
      <c r="W63">
        <v>0.98</v>
      </c>
      <c r="X63">
        <v>1.65</v>
      </c>
      <c r="Y63">
        <v>0</v>
      </c>
      <c r="Z63">
        <v>2</v>
      </c>
      <c r="AA63" t="s">
        <v>5529</v>
      </c>
      <c r="AB63">
        <v>0</v>
      </c>
      <c r="AC63">
        <v>4</v>
      </c>
      <c r="AD63">
        <v>4.5</v>
      </c>
      <c r="AF63" t="s">
        <v>5534</v>
      </c>
      <c r="AI63">
        <v>0</v>
      </c>
      <c r="AJ63">
        <v>0</v>
      </c>
      <c r="AK63" t="s">
        <v>8293</v>
      </c>
      <c r="AL63" t="s">
        <v>8293</v>
      </c>
      <c r="AM63" t="s">
        <v>6856</v>
      </c>
    </row>
    <row r="64" spans="1:39">
      <c r="A64" t="s">
        <v>7938</v>
      </c>
      <c r="B64" t="s">
        <v>8010</v>
      </c>
      <c r="C64" t="s">
        <v>4967</v>
      </c>
      <c r="D64">
        <v>3.4</v>
      </c>
      <c r="E64" t="s">
        <v>8028</v>
      </c>
      <c r="K64" t="s">
        <v>5283</v>
      </c>
      <c r="M64" t="s">
        <v>8052</v>
      </c>
      <c r="N64">
        <v>8</v>
      </c>
      <c r="O64" t="s">
        <v>8108</v>
      </c>
      <c r="P64" t="s">
        <v>8204</v>
      </c>
      <c r="Q64">
        <v>9</v>
      </c>
      <c r="R64">
        <v>5</v>
      </c>
      <c r="S64">
        <v>-6.87</v>
      </c>
      <c r="T64">
        <v>-1.14</v>
      </c>
      <c r="U64">
        <v>557.34</v>
      </c>
      <c r="V64">
        <v>219.13</v>
      </c>
      <c r="W64">
        <v>1.18</v>
      </c>
      <c r="X64">
        <v>1.27</v>
      </c>
      <c r="Y64">
        <v>0</v>
      </c>
      <c r="Z64">
        <v>3</v>
      </c>
      <c r="AA64" t="s">
        <v>5529</v>
      </c>
      <c r="AB64">
        <v>1</v>
      </c>
      <c r="AC64">
        <v>10</v>
      </c>
      <c r="AD64">
        <v>3</v>
      </c>
      <c r="AF64" t="s">
        <v>5534</v>
      </c>
      <c r="AI64">
        <v>0</v>
      </c>
      <c r="AJ64">
        <v>0</v>
      </c>
      <c r="AK64" t="s">
        <v>8293</v>
      </c>
      <c r="AL64" t="s">
        <v>8293</v>
      </c>
      <c r="AM64" t="s">
        <v>6856</v>
      </c>
    </row>
    <row r="65" spans="1:39">
      <c r="A65" t="s">
        <v>7939</v>
      </c>
      <c r="B65" t="s">
        <v>8010</v>
      </c>
      <c r="C65" t="s">
        <v>4967</v>
      </c>
      <c r="D65">
        <v>11.3</v>
      </c>
      <c r="E65" t="s">
        <v>8028</v>
      </c>
      <c r="K65" t="s">
        <v>5283</v>
      </c>
      <c r="M65" t="s">
        <v>8052</v>
      </c>
      <c r="N65">
        <v>8</v>
      </c>
      <c r="O65" t="s">
        <v>8108</v>
      </c>
      <c r="P65" t="s">
        <v>8205</v>
      </c>
      <c r="U65">
        <v>1862.69</v>
      </c>
      <c r="Y65">
        <v>0</v>
      </c>
      <c r="AI65">
        <v>0</v>
      </c>
      <c r="AJ65">
        <v>0</v>
      </c>
      <c r="AK65" t="s">
        <v>8293</v>
      </c>
      <c r="AL65" t="s">
        <v>8293</v>
      </c>
      <c r="AM65" t="s">
        <v>6856</v>
      </c>
    </row>
    <row r="66" spans="1:39">
      <c r="A66" t="s">
        <v>7940</v>
      </c>
      <c r="B66" t="s">
        <v>8010</v>
      </c>
      <c r="C66" t="s">
        <v>4967</v>
      </c>
      <c r="D66">
        <v>4.8</v>
      </c>
      <c r="E66" t="s">
        <v>8028</v>
      </c>
      <c r="K66" t="s">
        <v>5283</v>
      </c>
      <c r="M66" t="s">
        <v>8052</v>
      </c>
      <c r="N66">
        <v>8</v>
      </c>
      <c r="O66" t="s">
        <v>8108</v>
      </c>
      <c r="P66" t="s">
        <v>8206</v>
      </c>
      <c r="Q66">
        <v>6</v>
      </c>
      <c r="R66">
        <v>4</v>
      </c>
      <c r="S66">
        <v>-3.87</v>
      </c>
      <c r="T66">
        <v>0.46</v>
      </c>
      <c r="U66">
        <v>419.33</v>
      </c>
      <c r="V66">
        <v>146.3</v>
      </c>
      <c r="W66">
        <v>1.87</v>
      </c>
      <c r="X66">
        <v>1.65</v>
      </c>
      <c r="Y66">
        <v>0</v>
      </c>
      <c r="Z66">
        <v>3</v>
      </c>
      <c r="AA66" t="s">
        <v>5529</v>
      </c>
      <c r="AB66">
        <v>0</v>
      </c>
      <c r="AC66">
        <v>7</v>
      </c>
      <c r="AD66">
        <v>3.576214285714286</v>
      </c>
      <c r="AF66" t="s">
        <v>5534</v>
      </c>
      <c r="AI66">
        <v>0</v>
      </c>
      <c r="AJ66">
        <v>0</v>
      </c>
      <c r="AK66" t="s">
        <v>8293</v>
      </c>
      <c r="AL66" t="s">
        <v>8293</v>
      </c>
      <c r="AM66" t="s">
        <v>6856</v>
      </c>
    </row>
    <row r="67" spans="1:39">
      <c r="A67" t="s">
        <v>7941</v>
      </c>
      <c r="B67" t="s">
        <v>8010</v>
      </c>
      <c r="C67" t="s">
        <v>4967</v>
      </c>
      <c r="D67">
        <v>5</v>
      </c>
      <c r="E67" t="s">
        <v>8028</v>
      </c>
      <c r="K67" t="s">
        <v>5283</v>
      </c>
      <c r="M67" t="s">
        <v>8052</v>
      </c>
      <c r="N67">
        <v>8</v>
      </c>
      <c r="O67" t="s">
        <v>8108</v>
      </c>
      <c r="P67" t="s">
        <v>8207</v>
      </c>
      <c r="Q67">
        <v>5</v>
      </c>
      <c r="R67">
        <v>3</v>
      </c>
      <c r="S67">
        <v>-5.41</v>
      </c>
      <c r="T67">
        <v>-1.07</v>
      </c>
      <c r="U67">
        <v>299.17</v>
      </c>
      <c r="V67">
        <v>140.06</v>
      </c>
      <c r="W67">
        <v>0.29</v>
      </c>
      <c r="X67">
        <v>1.65</v>
      </c>
      <c r="Y67">
        <v>0</v>
      </c>
      <c r="Z67">
        <v>2</v>
      </c>
      <c r="AA67" t="s">
        <v>5529</v>
      </c>
      <c r="AB67">
        <v>0</v>
      </c>
      <c r="AC67">
        <v>4</v>
      </c>
      <c r="AD67">
        <v>4.166666666666667</v>
      </c>
      <c r="AF67" t="s">
        <v>5534</v>
      </c>
      <c r="AI67">
        <v>0</v>
      </c>
      <c r="AJ67">
        <v>0</v>
      </c>
      <c r="AK67" t="s">
        <v>8293</v>
      </c>
      <c r="AL67" t="s">
        <v>8293</v>
      </c>
      <c r="AM67" t="s">
        <v>6856</v>
      </c>
    </row>
    <row r="68" spans="1:39">
      <c r="A68" t="s">
        <v>7942</v>
      </c>
      <c r="B68" t="s">
        <v>8010</v>
      </c>
      <c r="C68" t="s">
        <v>4967</v>
      </c>
      <c r="D68">
        <v>7.1</v>
      </c>
      <c r="E68" t="s">
        <v>8028</v>
      </c>
      <c r="K68" t="s">
        <v>5283</v>
      </c>
      <c r="M68" t="s">
        <v>8052</v>
      </c>
      <c r="N68">
        <v>8</v>
      </c>
      <c r="O68" t="s">
        <v>8108</v>
      </c>
      <c r="P68" t="s">
        <v>8208</v>
      </c>
      <c r="Q68">
        <v>7</v>
      </c>
      <c r="R68">
        <v>5</v>
      </c>
      <c r="S68">
        <v>-6.57</v>
      </c>
      <c r="T68">
        <v>-0.84</v>
      </c>
      <c r="U68">
        <v>499.31</v>
      </c>
      <c r="V68">
        <v>192.83</v>
      </c>
      <c r="W68">
        <v>1.64</v>
      </c>
      <c r="X68">
        <v>1.29</v>
      </c>
      <c r="Y68">
        <v>0</v>
      </c>
      <c r="Z68">
        <v>3</v>
      </c>
      <c r="AA68" t="s">
        <v>5529</v>
      </c>
      <c r="AB68">
        <v>0</v>
      </c>
      <c r="AC68">
        <v>9</v>
      </c>
      <c r="AD68">
        <v>3.004928571428572</v>
      </c>
      <c r="AF68" t="s">
        <v>5534</v>
      </c>
      <c r="AI68">
        <v>0</v>
      </c>
      <c r="AJ68">
        <v>0</v>
      </c>
      <c r="AK68" t="s">
        <v>8293</v>
      </c>
      <c r="AL68" t="s">
        <v>8293</v>
      </c>
      <c r="AM68" t="s">
        <v>6856</v>
      </c>
    </row>
    <row r="69" spans="1:39">
      <c r="A69" t="s">
        <v>7943</v>
      </c>
      <c r="B69" t="s">
        <v>8010</v>
      </c>
      <c r="C69" t="s">
        <v>4967</v>
      </c>
      <c r="D69">
        <v>3.2</v>
      </c>
      <c r="E69" t="s">
        <v>8028</v>
      </c>
      <c r="K69" t="s">
        <v>5283</v>
      </c>
      <c r="M69" t="s">
        <v>8052</v>
      </c>
      <c r="N69">
        <v>8</v>
      </c>
      <c r="O69" t="s">
        <v>8108</v>
      </c>
      <c r="P69" t="s">
        <v>8209</v>
      </c>
      <c r="Q69">
        <v>8</v>
      </c>
      <c r="R69">
        <v>6</v>
      </c>
      <c r="S69">
        <v>-7.45</v>
      </c>
      <c r="T69">
        <v>-1.72</v>
      </c>
      <c r="U69">
        <v>542.33</v>
      </c>
      <c r="V69">
        <v>235.92</v>
      </c>
      <c r="W69">
        <v>0.49</v>
      </c>
      <c r="X69">
        <v>1.27</v>
      </c>
      <c r="Y69">
        <v>0</v>
      </c>
      <c r="Z69">
        <v>3</v>
      </c>
      <c r="AA69" t="s">
        <v>5529</v>
      </c>
      <c r="AB69">
        <v>2</v>
      </c>
      <c r="AC69">
        <v>10</v>
      </c>
      <c r="AD69">
        <v>3</v>
      </c>
      <c r="AF69" t="s">
        <v>5534</v>
      </c>
      <c r="AI69">
        <v>0</v>
      </c>
      <c r="AJ69">
        <v>0</v>
      </c>
      <c r="AK69" t="s">
        <v>8293</v>
      </c>
      <c r="AL69" t="s">
        <v>8293</v>
      </c>
      <c r="AM69" t="s">
        <v>6856</v>
      </c>
    </row>
    <row r="70" spans="1:39">
      <c r="A70" t="s">
        <v>7944</v>
      </c>
      <c r="B70" t="s">
        <v>8010</v>
      </c>
      <c r="C70" t="s">
        <v>4967</v>
      </c>
      <c r="D70">
        <v>10.5</v>
      </c>
      <c r="E70" t="s">
        <v>8028</v>
      </c>
      <c r="K70" t="s">
        <v>5283</v>
      </c>
      <c r="M70" t="s">
        <v>8052</v>
      </c>
      <c r="N70">
        <v>8</v>
      </c>
      <c r="O70" t="s">
        <v>8108</v>
      </c>
      <c r="P70" t="s">
        <v>8210</v>
      </c>
      <c r="Q70">
        <v>6</v>
      </c>
      <c r="R70">
        <v>2</v>
      </c>
      <c r="S70">
        <v>-3.11</v>
      </c>
      <c r="T70">
        <v>1.22</v>
      </c>
      <c r="U70">
        <v>390.28</v>
      </c>
      <c r="V70">
        <v>123.27</v>
      </c>
      <c r="W70">
        <v>2.55</v>
      </c>
      <c r="X70">
        <v>1.65</v>
      </c>
      <c r="Y70">
        <v>0</v>
      </c>
      <c r="Z70">
        <v>3</v>
      </c>
      <c r="AA70" t="s">
        <v>5529</v>
      </c>
      <c r="AB70">
        <v>0</v>
      </c>
      <c r="AC70">
        <v>6</v>
      </c>
      <c r="AD70">
        <v>4.283714285714286</v>
      </c>
      <c r="AF70" t="s">
        <v>5534</v>
      </c>
      <c r="AI70">
        <v>0</v>
      </c>
      <c r="AJ70">
        <v>0</v>
      </c>
      <c r="AK70" t="s">
        <v>8293</v>
      </c>
      <c r="AL70" t="s">
        <v>8293</v>
      </c>
      <c r="AM70" t="s">
        <v>6856</v>
      </c>
    </row>
    <row r="71" spans="1:39">
      <c r="A71" t="s">
        <v>7945</v>
      </c>
      <c r="B71" t="s">
        <v>8011</v>
      </c>
      <c r="C71" t="s">
        <v>4967</v>
      </c>
      <c r="D71">
        <v>23.2</v>
      </c>
      <c r="E71" t="s">
        <v>8029</v>
      </c>
      <c r="K71" t="s">
        <v>5283</v>
      </c>
      <c r="L71" t="s">
        <v>5284</v>
      </c>
      <c r="M71" t="s">
        <v>8053</v>
      </c>
      <c r="N71">
        <v>9</v>
      </c>
      <c r="O71" t="s">
        <v>8109</v>
      </c>
      <c r="Y71">
        <v>0</v>
      </c>
      <c r="AK71" t="s">
        <v>8294</v>
      </c>
      <c r="AL71" t="s">
        <v>8294</v>
      </c>
      <c r="AM71" t="s">
        <v>6856</v>
      </c>
    </row>
    <row r="72" spans="1:39">
      <c r="A72" t="s">
        <v>7946</v>
      </c>
      <c r="B72" t="s">
        <v>8011</v>
      </c>
      <c r="C72" t="s">
        <v>4967</v>
      </c>
      <c r="D72">
        <v>7.1</v>
      </c>
      <c r="E72" t="s">
        <v>8029</v>
      </c>
      <c r="K72" t="s">
        <v>5283</v>
      </c>
      <c r="L72" t="s">
        <v>5284</v>
      </c>
      <c r="M72" t="s">
        <v>8054</v>
      </c>
      <c r="N72">
        <v>9</v>
      </c>
      <c r="O72" t="s">
        <v>8110</v>
      </c>
      <c r="P72" t="s">
        <v>8211</v>
      </c>
      <c r="U72">
        <v>1399.57</v>
      </c>
      <c r="Y72">
        <v>0</v>
      </c>
      <c r="AI72">
        <v>0</v>
      </c>
      <c r="AJ72">
        <v>0</v>
      </c>
      <c r="AK72" t="s">
        <v>8294</v>
      </c>
      <c r="AL72" t="s">
        <v>8294</v>
      </c>
      <c r="AM72" t="s">
        <v>6856</v>
      </c>
    </row>
    <row r="73" spans="1:39">
      <c r="A73" t="s">
        <v>7947</v>
      </c>
      <c r="B73" t="s">
        <v>8011</v>
      </c>
      <c r="C73" t="s">
        <v>4967</v>
      </c>
      <c r="D73">
        <v>27.9</v>
      </c>
      <c r="E73" t="s">
        <v>8029</v>
      </c>
      <c r="K73" t="s">
        <v>5283</v>
      </c>
      <c r="L73" t="s">
        <v>5284</v>
      </c>
      <c r="M73" t="s">
        <v>8054</v>
      </c>
      <c r="N73">
        <v>9</v>
      </c>
      <c r="O73" t="s">
        <v>8110</v>
      </c>
      <c r="P73" t="s">
        <v>8212</v>
      </c>
      <c r="U73">
        <v>1447.51</v>
      </c>
      <c r="Y73">
        <v>0</v>
      </c>
      <c r="AI73">
        <v>0</v>
      </c>
      <c r="AJ73">
        <v>0</v>
      </c>
      <c r="AK73" t="s">
        <v>8294</v>
      </c>
      <c r="AL73" t="s">
        <v>8294</v>
      </c>
      <c r="AM73" t="s">
        <v>6856</v>
      </c>
    </row>
    <row r="74" spans="1:39">
      <c r="A74" t="s">
        <v>7948</v>
      </c>
      <c r="B74" t="s">
        <v>8011</v>
      </c>
      <c r="C74" t="s">
        <v>4967</v>
      </c>
      <c r="D74">
        <v>8.9</v>
      </c>
      <c r="E74" t="s">
        <v>8029</v>
      </c>
      <c r="K74" t="s">
        <v>5283</v>
      </c>
      <c r="L74" t="s">
        <v>5284</v>
      </c>
      <c r="M74" t="s">
        <v>8054</v>
      </c>
      <c r="N74">
        <v>9</v>
      </c>
      <c r="O74" t="s">
        <v>8110</v>
      </c>
      <c r="P74" t="s">
        <v>8213</v>
      </c>
      <c r="U74">
        <v>1481.49</v>
      </c>
      <c r="Y74">
        <v>0</v>
      </c>
      <c r="AI74">
        <v>0</v>
      </c>
      <c r="AJ74">
        <v>0</v>
      </c>
      <c r="AK74" t="s">
        <v>8294</v>
      </c>
      <c r="AL74" t="s">
        <v>8294</v>
      </c>
      <c r="AM74" t="s">
        <v>6856</v>
      </c>
    </row>
    <row r="75" spans="1:39">
      <c r="A75" t="s">
        <v>7949</v>
      </c>
      <c r="B75" t="s">
        <v>8011</v>
      </c>
      <c r="C75" t="s">
        <v>4967</v>
      </c>
      <c r="D75">
        <v>9.199999999999999</v>
      </c>
      <c r="E75" t="s">
        <v>8029</v>
      </c>
      <c r="K75" t="s">
        <v>5283</v>
      </c>
      <c r="L75" t="s">
        <v>5284</v>
      </c>
      <c r="M75" t="s">
        <v>8054</v>
      </c>
      <c r="N75">
        <v>9</v>
      </c>
      <c r="O75" t="s">
        <v>8110</v>
      </c>
      <c r="P75" t="s">
        <v>8214</v>
      </c>
      <c r="U75">
        <v>1425.52</v>
      </c>
      <c r="Y75">
        <v>0</v>
      </c>
      <c r="AI75">
        <v>0</v>
      </c>
      <c r="AJ75">
        <v>0</v>
      </c>
      <c r="AK75" t="s">
        <v>8294</v>
      </c>
      <c r="AL75" t="s">
        <v>8294</v>
      </c>
      <c r="AM75" t="s">
        <v>6856</v>
      </c>
    </row>
    <row r="76" spans="1:39">
      <c r="A76" t="s">
        <v>7950</v>
      </c>
      <c r="B76" t="s">
        <v>8011</v>
      </c>
      <c r="C76" t="s">
        <v>4967</v>
      </c>
      <c r="D76">
        <v>11.6</v>
      </c>
      <c r="E76" t="s">
        <v>8029</v>
      </c>
      <c r="K76" t="s">
        <v>5283</v>
      </c>
      <c r="L76" t="s">
        <v>5284</v>
      </c>
      <c r="M76" t="s">
        <v>8054</v>
      </c>
      <c r="N76">
        <v>9</v>
      </c>
      <c r="O76" t="s">
        <v>8110</v>
      </c>
      <c r="P76" t="s">
        <v>8215</v>
      </c>
      <c r="U76">
        <v>1332.34</v>
      </c>
      <c r="Y76">
        <v>0</v>
      </c>
      <c r="AI76">
        <v>0</v>
      </c>
      <c r="AJ76">
        <v>0</v>
      </c>
      <c r="AK76" t="s">
        <v>8294</v>
      </c>
      <c r="AL76" t="s">
        <v>8294</v>
      </c>
      <c r="AM76" t="s">
        <v>6856</v>
      </c>
    </row>
    <row r="77" spans="1:39">
      <c r="A77" t="s">
        <v>7951</v>
      </c>
      <c r="B77" t="s">
        <v>8011</v>
      </c>
      <c r="C77" t="s">
        <v>4967</v>
      </c>
      <c r="D77">
        <v>9</v>
      </c>
      <c r="E77" t="s">
        <v>8029</v>
      </c>
      <c r="K77" t="s">
        <v>5283</v>
      </c>
      <c r="L77" t="s">
        <v>5284</v>
      </c>
      <c r="M77" t="s">
        <v>8054</v>
      </c>
      <c r="N77">
        <v>9</v>
      </c>
      <c r="O77" t="s">
        <v>8110</v>
      </c>
      <c r="P77" t="s">
        <v>8216</v>
      </c>
      <c r="U77">
        <v>1346.37</v>
      </c>
      <c r="Y77">
        <v>0</v>
      </c>
      <c r="AI77">
        <v>0</v>
      </c>
      <c r="AJ77">
        <v>0</v>
      </c>
      <c r="AK77" t="s">
        <v>8294</v>
      </c>
      <c r="AL77" t="s">
        <v>8294</v>
      </c>
      <c r="AM77" t="s">
        <v>6856</v>
      </c>
    </row>
    <row r="78" spans="1:39">
      <c r="A78" t="s">
        <v>7952</v>
      </c>
      <c r="B78" t="s">
        <v>8012</v>
      </c>
      <c r="C78" t="s">
        <v>4967</v>
      </c>
      <c r="D78">
        <v>24</v>
      </c>
      <c r="E78" t="s">
        <v>4969</v>
      </c>
      <c r="K78" t="s">
        <v>5283</v>
      </c>
      <c r="L78" t="s">
        <v>5284</v>
      </c>
      <c r="M78" t="s">
        <v>8055</v>
      </c>
      <c r="N78">
        <v>9</v>
      </c>
      <c r="O78" t="s">
        <v>8111</v>
      </c>
      <c r="P78" t="s">
        <v>8217</v>
      </c>
      <c r="Q78">
        <v>5</v>
      </c>
      <c r="R78">
        <v>3</v>
      </c>
      <c r="S78">
        <v>3.65</v>
      </c>
      <c r="T78">
        <v>3.77</v>
      </c>
      <c r="U78">
        <v>338.36</v>
      </c>
      <c r="V78">
        <v>86.98999999999999</v>
      </c>
      <c r="W78">
        <v>3.93</v>
      </c>
      <c r="X78">
        <v>8.06</v>
      </c>
      <c r="Y78">
        <v>0</v>
      </c>
      <c r="Z78">
        <v>2</v>
      </c>
      <c r="AA78" t="s">
        <v>5529</v>
      </c>
      <c r="AB78">
        <v>0</v>
      </c>
      <c r="AC78">
        <v>3</v>
      </c>
      <c r="AD78">
        <v>3.956666666666667</v>
      </c>
      <c r="AE78" t="s">
        <v>8272</v>
      </c>
      <c r="AF78" t="s">
        <v>6792</v>
      </c>
      <c r="AI78">
        <v>0</v>
      </c>
      <c r="AJ78">
        <v>0</v>
      </c>
      <c r="AK78" t="s">
        <v>8295</v>
      </c>
      <c r="AL78" t="s">
        <v>8295</v>
      </c>
      <c r="AM78" t="s">
        <v>6856</v>
      </c>
    </row>
    <row r="79" spans="1:39">
      <c r="A79" t="s">
        <v>7953</v>
      </c>
      <c r="B79" t="s">
        <v>8012</v>
      </c>
      <c r="C79" t="s">
        <v>4967</v>
      </c>
      <c r="D79">
        <v>96.3</v>
      </c>
      <c r="E79" t="s">
        <v>4969</v>
      </c>
      <c r="K79" t="s">
        <v>5283</v>
      </c>
      <c r="L79" t="s">
        <v>5284</v>
      </c>
      <c r="M79" t="s">
        <v>8056</v>
      </c>
      <c r="N79">
        <v>9</v>
      </c>
      <c r="O79" t="s">
        <v>8112</v>
      </c>
      <c r="P79" t="s">
        <v>8218</v>
      </c>
      <c r="Q79">
        <v>5</v>
      </c>
      <c r="R79">
        <v>2</v>
      </c>
      <c r="S79">
        <v>2.2</v>
      </c>
      <c r="T79">
        <v>2.21</v>
      </c>
      <c r="U79">
        <v>414.24</v>
      </c>
      <c r="V79">
        <v>67.79000000000001</v>
      </c>
      <c r="W79">
        <v>5.53</v>
      </c>
      <c r="X79">
        <v>9.43</v>
      </c>
      <c r="Y79">
        <v>1.08</v>
      </c>
      <c r="Z79">
        <v>2</v>
      </c>
      <c r="AA79" t="s">
        <v>5529</v>
      </c>
      <c r="AB79">
        <v>1</v>
      </c>
      <c r="AC79">
        <v>8</v>
      </c>
      <c r="AD79">
        <v>5.012571428571428</v>
      </c>
      <c r="AF79" t="s">
        <v>6792</v>
      </c>
      <c r="AI79">
        <v>0</v>
      </c>
      <c r="AJ79">
        <v>0</v>
      </c>
      <c r="AK79" t="s">
        <v>8292</v>
      </c>
      <c r="AL79" t="s">
        <v>8292</v>
      </c>
      <c r="AM79" t="s">
        <v>6856</v>
      </c>
    </row>
    <row r="80" spans="1:39">
      <c r="A80" t="s">
        <v>7933</v>
      </c>
      <c r="B80" t="s">
        <v>8012</v>
      </c>
      <c r="C80" t="s">
        <v>4967</v>
      </c>
      <c r="D80">
        <v>4.4</v>
      </c>
      <c r="E80" t="s">
        <v>4969</v>
      </c>
      <c r="K80" t="s">
        <v>5283</v>
      </c>
      <c r="L80" t="s">
        <v>5284</v>
      </c>
      <c r="M80" t="s">
        <v>8056</v>
      </c>
      <c r="N80">
        <v>9</v>
      </c>
      <c r="O80" t="s">
        <v>8112</v>
      </c>
      <c r="P80" t="s">
        <v>8199</v>
      </c>
      <c r="Q80">
        <v>4</v>
      </c>
      <c r="R80">
        <v>5</v>
      </c>
      <c r="S80">
        <v>-3.52</v>
      </c>
      <c r="T80">
        <v>0.49</v>
      </c>
      <c r="U80">
        <v>295.23</v>
      </c>
      <c r="V80">
        <v>110.02</v>
      </c>
      <c r="W80">
        <v>2.39</v>
      </c>
      <c r="X80">
        <v>0.43</v>
      </c>
      <c r="Y80">
        <v>3.13</v>
      </c>
      <c r="Z80">
        <v>2</v>
      </c>
      <c r="AA80" t="s">
        <v>5529</v>
      </c>
      <c r="AB80">
        <v>0</v>
      </c>
      <c r="AC80">
        <v>4</v>
      </c>
      <c r="AD80">
        <v>4.332666666666666</v>
      </c>
      <c r="AF80" t="s">
        <v>5534</v>
      </c>
      <c r="AI80">
        <v>0</v>
      </c>
      <c r="AJ80">
        <v>0</v>
      </c>
      <c r="AK80" t="s">
        <v>8292</v>
      </c>
      <c r="AL80" t="s">
        <v>8292</v>
      </c>
      <c r="AM80" t="s">
        <v>6856</v>
      </c>
    </row>
    <row r="81" spans="1:39">
      <c r="A81" t="s">
        <v>7954</v>
      </c>
      <c r="B81" t="s">
        <v>8013</v>
      </c>
      <c r="C81" t="s">
        <v>4967</v>
      </c>
      <c r="D81">
        <v>131</v>
      </c>
      <c r="E81" t="s">
        <v>4969</v>
      </c>
      <c r="K81" t="s">
        <v>5283</v>
      </c>
      <c r="M81" t="s">
        <v>8057</v>
      </c>
      <c r="N81">
        <v>8</v>
      </c>
      <c r="O81" t="s">
        <v>8113</v>
      </c>
      <c r="P81" t="s">
        <v>8219</v>
      </c>
      <c r="Q81">
        <v>6</v>
      </c>
      <c r="R81">
        <v>1</v>
      </c>
      <c r="S81">
        <v>5.31</v>
      </c>
      <c r="T81">
        <v>5.31</v>
      </c>
      <c r="U81">
        <v>379.87</v>
      </c>
      <c r="V81">
        <v>54.88</v>
      </c>
      <c r="W81">
        <v>5.05</v>
      </c>
      <c r="Y81">
        <v>0.62</v>
      </c>
      <c r="Z81">
        <v>3</v>
      </c>
      <c r="AA81" t="s">
        <v>5529</v>
      </c>
      <c r="AB81">
        <v>1</v>
      </c>
      <c r="AC81">
        <v>6</v>
      </c>
      <c r="AD81">
        <v>3.691404761904762</v>
      </c>
      <c r="AF81" t="s">
        <v>6792</v>
      </c>
      <c r="AI81">
        <v>0</v>
      </c>
      <c r="AJ81">
        <v>0</v>
      </c>
      <c r="AK81" t="s">
        <v>8296</v>
      </c>
      <c r="AL81" t="s">
        <v>8296</v>
      </c>
      <c r="AM81" t="s">
        <v>6856</v>
      </c>
    </row>
    <row r="82" spans="1:39">
      <c r="A82" t="s">
        <v>7955</v>
      </c>
      <c r="B82" t="s">
        <v>8014</v>
      </c>
      <c r="C82" t="s">
        <v>4967</v>
      </c>
      <c r="D82">
        <v>34</v>
      </c>
      <c r="E82" t="s">
        <v>4969</v>
      </c>
      <c r="K82" t="s">
        <v>5283</v>
      </c>
      <c r="M82" t="s">
        <v>8057</v>
      </c>
      <c r="N82">
        <v>8</v>
      </c>
      <c r="O82" t="s">
        <v>8114</v>
      </c>
      <c r="P82" t="s">
        <v>8220</v>
      </c>
      <c r="Q82">
        <v>3</v>
      </c>
      <c r="R82">
        <v>0</v>
      </c>
      <c r="S82">
        <v>4.42</v>
      </c>
      <c r="T82">
        <v>4.42</v>
      </c>
      <c r="U82">
        <v>275.26</v>
      </c>
      <c r="V82">
        <v>60.21</v>
      </c>
      <c r="W82">
        <v>3.96</v>
      </c>
      <c r="Y82">
        <v>0</v>
      </c>
      <c r="Z82">
        <v>3</v>
      </c>
      <c r="AA82" t="s">
        <v>5529</v>
      </c>
      <c r="AB82">
        <v>0</v>
      </c>
      <c r="AC82">
        <v>1</v>
      </c>
      <c r="AD82">
        <v>4.29</v>
      </c>
      <c r="AI82">
        <v>0</v>
      </c>
      <c r="AJ82">
        <v>0</v>
      </c>
      <c r="AK82" t="s">
        <v>8296</v>
      </c>
      <c r="AL82" t="s">
        <v>8296</v>
      </c>
      <c r="AM82" t="s">
        <v>6856</v>
      </c>
    </row>
    <row r="83" spans="1:39">
      <c r="A83" t="s">
        <v>7956</v>
      </c>
      <c r="B83" t="s">
        <v>8014</v>
      </c>
      <c r="C83" t="s">
        <v>4967</v>
      </c>
      <c r="D83">
        <v>19400</v>
      </c>
      <c r="E83" t="s">
        <v>4969</v>
      </c>
      <c r="K83" t="s">
        <v>5283</v>
      </c>
      <c r="M83" t="s">
        <v>8058</v>
      </c>
      <c r="N83">
        <v>8</v>
      </c>
      <c r="O83" t="s">
        <v>8115</v>
      </c>
      <c r="P83" t="s">
        <v>8221</v>
      </c>
      <c r="Q83">
        <v>2</v>
      </c>
      <c r="R83">
        <v>2</v>
      </c>
      <c r="S83">
        <v>-1.14</v>
      </c>
      <c r="T83">
        <v>2.01</v>
      </c>
      <c r="U83">
        <v>138.12</v>
      </c>
      <c r="V83">
        <v>57.53</v>
      </c>
      <c r="W83">
        <v>1.09</v>
      </c>
      <c r="X83">
        <v>3.01</v>
      </c>
      <c r="Y83">
        <v>0</v>
      </c>
      <c r="Z83">
        <v>1</v>
      </c>
      <c r="AA83" t="s">
        <v>6780</v>
      </c>
      <c r="AB83">
        <v>0</v>
      </c>
      <c r="AC83">
        <v>1</v>
      </c>
      <c r="AD83">
        <v>5.5</v>
      </c>
      <c r="AE83" t="s">
        <v>8273</v>
      </c>
      <c r="AF83" t="s">
        <v>5534</v>
      </c>
      <c r="AG83" t="s">
        <v>8286</v>
      </c>
      <c r="AH83" t="s">
        <v>8288</v>
      </c>
      <c r="AI83">
        <v>4</v>
      </c>
      <c r="AJ83">
        <v>0</v>
      </c>
      <c r="AK83" t="s">
        <v>8296</v>
      </c>
      <c r="AL83" t="s">
        <v>8296</v>
      </c>
      <c r="AM83" t="s">
        <v>6856</v>
      </c>
    </row>
    <row r="84" spans="1:39">
      <c r="A84" t="s">
        <v>7957</v>
      </c>
      <c r="B84" t="s">
        <v>8014</v>
      </c>
      <c r="C84" t="s">
        <v>4967</v>
      </c>
      <c r="D84">
        <v>39</v>
      </c>
      <c r="E84" t="s">
        <v>4969</v>
      </c>
      <c r="K84" t="s">
        <v>5283</v>
      </c>
      <c r="M84" t="s">
        <v>8058</v>
      </c>
      <c r="N84">
        <v>8</v>
      </c>
      <c r="O84" t="s">
        <v>8115</v>
      </c>
      <c r="P84" t="s">
        <v>8222</v>
      </c>
      <c r="Q84">
        <v>6</v>
      </c>
      <c r="R84">
        <v>2</v>
      </c>
      <c r="S84">
        <v>0.23</v>
      </c>
      <c r="T84">
        <v>4.73</v>
      </c>
      <c r="U84">
        <v>494.5</v>
      </c>
      <c r="V84">
        <v>127.2</v>
      </c>
      <c r="W84">
        <v>5.25</v>
      </c>
      <c r="X84">
        <v>-4.64</v>
      </c>
      <c r="Y84">
        <v>0</v>
      </c>
      <c r="Z84">
        <v>6</v>
      </c>
      <c r="AA84" t="s">
        <v>5529</v>
      </c>
      <c r="AB84">
        <v>1</v>
      </c>
      <c r="AC84">
        <v>4</v>
      </c>
      <c r="AD84">
        <v>2.674285714285714</v>
      </c>
      <c r="AF84" t="s">
        <v>5534</v>
      </c>
      <c r="AI84">
        <v>0</v>
      </c>
      <c r="AJ84">
        <v>0</v>
      </c>
      <c r="AK84" t="s">
        <v>8296</v>
      </c>
      <c r="AL84" t="s">
        <v>8296</v>
      </c>
      <c r="AM84" t="s">
        <v>6856</v>
      </c>
    </row>
    <row r="85" spans="1:39">
      <c r="A85" t="s">
        <v>7958</v>
      </c>
      <c r="B85" t="s">
        <v>8014</v>
      </c>
      <c r="C85" t="s">
        <v>4967</v>
      </c>
      <c r="D85">
        <v>240</v>
      </c>
      <c r="E85" t="s">
        <v>4969</v>
      </c>
      <c r="K85" t="s">
        <v>5283</v>
      </c>
      <c r="M85" t="s">
        <v>8058</v>
      </c>
      <c r="N85">
        <v>8</v>
      </c>
      <c r="O85" t="s">
        <v>8115</v>
      </c>
      <c r="P85" t="s">
        <v>8223</v>
      </c>
      <c r="Q85">
        <v>2</v>
      </c>
      <c r="R85">
        <v>1</v>
      </c>
      <c r="S85">
        <v>-1.31</v>
      </c>
      <c r="T85">
        <v>2.19</v>
      </c>
      <c r="U85">
        <v>262.33</v>
      </c>
      <c r="V85">
        <v>54.37</v>
      </c>
      <c r="W85">
        <v>2.97</v>
      </c>
      <c r="X85">
        <v>0.38</v>
      </c>
      <c r="Y85">
        <v>0</v>
      </c>
      <c r="Z85">
        <v>2</v>
      </c>
      <c r="AA85" t="s">
        <v>6780</v>
      </c>
      <c r="AB85">
        <v>0</v>
      </c>
      <c r="AC85">
        <v>1</v>
      </c>
      <c r="AD85">
        <v>5.833333333333333</v>
      </c>
      <c r="AF85" t="s">
        <v>5534</v>
      </c>
      <c r="AI85">
        <v>0</v>
      </c>
      <c r="AJ85">
        <v>0</v>
      </c>
      <c r="AK85" t="s">
        <v>8296</v>
      </c>
      <c r="AL85" t="s">
        <v>8296</v>
      </c>
      <c r="AM85" t="s">
        <v>6856</v>
      </c>
    </row>
    <row r="86" spans="1:39">
      <c r="A86" t="s">
        <v>7959</v>
      </c>
      <c r="B86" t="s">
        <v>8014</v>
      </c>
      <c r="C86" t="s">
        <v>4967</v>
      </c>
      <c r="D86">
        <v>510</v>
      </c>
      <c r="E86" t="s">
        <v>4969</v>
      </c>
      <c r="K86" t="s">
        <v>5283</v>
      </c>
      <c r="M86" t="s">
        <v>8058</v>
      </c>
      <c r="N86">
        <v>8</v>
      </c>
      <c r="O86" t="s">
        <v>8115</v>
      </c>
      <c r="P86" t="s">
        <v>8224</v>
      </c>
      <c r="Q86">
        <v>6</v>
      </c>
      <c r="R86">
        <v>1</v>
      </c>
      <c r="S86">
        <v>0.99</v>
      </c>
      <c r="T86">
        <v>3.86</v>
      </c>
      <c r="U86">
        <v>388.33</v>
      </c>
      <c r="V86">
        <v>106.97</v>
      </c>
      <c r="W86">
        <v>3.72</v>
      </c>
      <c r="X86">
        <v>4.21</v>
      </c>
      <c r="Y86">
        <v>0</v>
      </c>
      <c r="Z86">
        <v>3</v>
      </c>
      <c r="AA86" t="s">
        <v>5529</v>
      </c>
      <c r="AB86">
        <v>0</v>
      </c>
      <c r="AC86">
        <v>5</v>
      </c>
      <c r="AD86">
        <v>4.635309523809524</v>
      </c>
      <c r="AF86" t="s">
        <v>5534</v>
      </c>
      <c r="AI86">
        <v>0</v>
      </c>
      <c r="AJ86">
        <v>0</v>
      </c>
      <c r="AK86" t="s">
        <v>8296</v>
      </c>
      <c r="AL86" t="s">
        <v>8296</v>
      </c>
      <c r="AM86" t="s">
        <v>6856</v>
      </c>
    </row>
    <row r="87" spans="1:39">
      <c r="A87" t="s">
        <v>7960</v>
      </c>
      <c r="B87" t="s">
        <v>8014</v>
      </c>
      <c r="C87" t="s">
        <v>4967</v>
      </c>
      <c r="D87">
        <v>61</v>
      </c>
      <c r="E87" t="s">
        <v>4969</v>
      </c>
      <c r="K87" t="s">
        <v>5283</v>
      </c>
      <c r="M87" t="s">
        <v>8058</v>
      </c>
      <c r="N87">
        <v>8</v>
      </c>
      <c r="O87" t="s">
        <v>8115</v>
      </c>
      <c r="P87" t="s">
        <v>8225</v>
      </c>
      <c r="Q87">
        <v>6</v>
      </c>
      <c r="R87">
        <v>4</v>
      </c>
      <c r="S87">
        <v>0.18</v>
      </c>
      <c r="T87">
        <v>3.75</v>
      </c>
      <c r="U87">
        <v>315.35</v>
      </c>
      <c r="V87">
        <v>87.38</v>
      </c>
      <c r="W87">
        <v>2.8</v>
      </c>
      <c r="X87">
        <v>1.79</v>
      </c>
      <c r="Y87">
        <v>8.57</v>
      </c>
      <c r="Z87">
        <v>3</v>
      </c>
      <c r="AA87" t="s">
        <v>5529</v>
      </c>
      <c r="AB87">
        <v>0</v>
      </c>
      <c r="AC87">
        <v>4</v>
      </c>
      <c r="AD87">
        <v>4.34</v>
      </c>
      <c r="AF87" t="s">
        <v>5535</v>
      </c>
      <c r="AI87">
        <v>0</v>
      </c>
      <c r="AJ87">
        <v>0</v>
      </c>
      <c r="AK87" t="s">
        <v>8296</v>
      </c>
      <c r="AL87" t="s">
        <v>8296</v>
      </c>
      <c r="AM87" t="s">
        <v>6856</v>
      </c>
    </row>
    <row r="88" spans="1:39">
      <c r="A88" t="s">
        <v>7961</v>
      </c>
      <c r="B88" t="s">
        <v>8014</v>
      </c>
      <c r="C88" t="s">
        <v>4967</v>
      </c>
      <c r="D88">
        <v>750</v>
      </c>
      <c r="E88" t="s">
        <v>4969</v>
      </c>
      <c r="K88" t="s">
        <v>5283</v>
      </c>
      <c r="M88" t="s">
        <v>8058</v>
      </c>
      <c r="N88">
        <v>8</v>
      </c>
      <c r="O88" t="s">
        <v>8115</v>
      </c>
      <c r="P88" t="s">
        <v>8226</v>
      </c>
      <c r="Q88">
        <v>6</v>
      </c>
      <c r="R88">
        <v>4</v>
      </c>
      <c r="S88">
        <v>0.74</v>
      </c>
      <c r="T88">
        <v>4.28</v>
      </c>
      <c r="U88">
        <v>329.38</v>
      </c>
      <c r="V88">
        <v>87.38</v>
      </c>
      <c r="W88">
        <v>3.11</v>
      </c>
      <c r="X88">
        <v>2.57</v>
      </c>
      <c r="Y88">
        <v>8.9</v>
      </c>
      <c r="Z88">
        <v>3</v>
      </c>
      <c r="AA88" t="s">
        <v>5529</v>
      </c>
      <c r="AB88">
        <v>0</v>
      </c>
      <c r="AC88">
        <v>4</v>
      </c>
      <c r="AD88">
        <v>3.91</v>
      </c>
      <c r="AF88" t="s">
        <v>5535</v>
      </c>
      <c r="AI88">
        <v>0</v>
      </c>
      <c r="AJ88">
        <v>0</v>
      </c>
      <c r="AK88" t="s">
        <v>8296</v>
      </c>
      <c r="AL88" t="s">
        <v>8296</v>
      </c>
      <c r="AM88" t="s">
        <v>6856</v>
      </c>
    </row>
    <row r="89" spans="1:39">
      <c r="A89" t="s">
        <v>7962</v>
      </c>
      <c r="B89" t="s">
        <v>8014</v>
      </c>
      <c r="C89" t="s">
        <v>4967</v>
      </c>
      <c r="D89">
        <v>54</v>
      </c>
      <c r="E89" t="s">
        <v>4969</v>
      </c>
      <c r="K89" t="s">
        <v>5283</v>
      </c>
      <c r="M89" t="s">
        <v>8058</v>
      </c>
      <c r="N89">
        <v>8</v>
      </c>
      <c r="O89" t="s">
        <v>8115</v>
      </c>
      <c r="P89" t="s">
        <v>8227</v>
      </c>
      <c r="Q89">
        <v>7</v>
      </c>
      <c r="R89">
        <v>1</v>
      </c>
      <c r="S89">
        <v>4.11</v>
      </c>
      <c r="T89">
        <v>5.19</v>
      </c>
      <c r="U89">
        <v>441.4</v>
      </c>
      <c r="V89">
        <v>136.47</v>
      </c>
      <c r="W89">
        <v>5.32</v>
      </c>
      <c r="X89">
        <v>6.35</v>
      </c>
      <c r="Y89">
        <v>0</v>
      </c>
      <c r="Z89">
        <v>4</v>
      </c>
      <c r="AA89" t="s">
        <v>5529</v>
      </c>
      <c r="AB89">
        <v>1</v>
      </c>
      <c r="AC89">
        <v>6</v>
      </c>
      <c r="AD89">
        <v>2.251904761904762</v>
      </c>
      <c r="AF89" t="s">
        <v>5534</v>
      </c>
      <c r="AI89">
        <v>0</v>
      </c>
      <c r="AJ89">
        <v>0</v>
      </c>
      <c r="AK89" t="s">
        <v>8296</v>
      </c>
      <c r="AL89" t="s">
        <v>8296</v>
      </c>
      <c r="AM89" t="s">
        <v>6856</v>
      </c>
    </row>
    <row r="90" spans="1:39">
      <c r="A90" t="s">
        <v>7954</v>
      </c>
      <c r="B90" t="s">
        <v>8014</v>
      </c>
      <c r="C90" t="s">
        <v>4967</v>
      </c>
      <c r="D90">
        <v>110</v>
      </c>
      <c r="E90" t="s">
        <v>4969</v>
      </c>
      <c r="K90" t="s">
        <v>5283</v>
      </c>
      <c r="M90" t="s">
        <v>8058</v>
      </c>
      <c r="N90">
        <v>8</v>
      </c>
      <c r="O90" t="s">
        <v>8115</v>
      </c>
      <c r="P90" t="s">
        <v>8219</v>
      </c>
      <c r="Q90">
        <v>6</v>
      </c>
      <c r="R90">
        <v>1</v>
      </c>
      <c r="S90">
        <v>5.31</v>
      </c>
      <c r="T90">
        <v>5.31</v>
      </c>
      <c r="U90">
        <v>379.87</v>
      </c>
      <c r="V90">
        <v>54.88</v>
      </c>
      <c r="W90">
        <v>5.05</v>
      </c>
      <c r="Y90">
        <v>0.62</v>
      </c>
      <c r="Z90">
        <v>3</v>
      </c>
      <c r="AA90" t="s">
        <v>5529</v>
      </c>
      <c r="AB90">
        <v>1</v>
      </c>
      <c r="AC90">
        <v>6</v>
      </c>
      <c r="AD90">
        <v>3.691404761904762</v>
      </c>
      <c r="AF90" t="s">
        <v>6792</v>
      </c>
      <c r="AI90">
        <v>0</v>
      </c>
      <c r="AJ90">
        <v>0</v>
      </c>
      <c r="AK90" t="s">
        <v>8296</v>
      </c>
      <c r="AL90" t="s">
        <v>8296</v>
      </c>
      <c r="AM90" t="s">
        <v>6856</v>
      </c>
    </row>
    <row r="91" spans="1:39">
      <c r="A91" t="s">
        <v>7955</v>
      </c>
      <c r="B91" t="s">
        <v>8014</v>
      </c>
      <c r="C91" t="s">
        <v>4967</v>
      </c>
      <c r="D91">
        <v>21</v>
      </c>
      <c r="E91" t="s">
        <v>4969</v>
      </c>
      <c r="K91" t="s">
        <v>5283</v>
      </c>
      <c r="M91" t="s">
        <v>8058</v>
      </c>
      <c r="N91">
        <v>8</v>
      </c>
      <c r="O91" t="s">
        <v>8115</v>
      </c>
      <c r="P91" t="s">
        <v>8220</v>
      </c>
      <c r="Q91">
        <v>3</v>
      </c>
      <c r="R91">
        <v>0</v>
      </c>
      <c r="S91">
        <v>4.42</v>
      </c>
      <c r="T91">
        <v>4.42</v>
      </c>
      <c r="U91">
        <v>275.26</v>
      </c>
      <c r="V91">
        <v>60.21</v>
      </c>
      <c r="W91">
        <v>3.96</v>
      </c>
      <c r="Y91">
        <v>0</v>
      </c>
      <c r="Z91">
        <v>3</v>
      </c>
      <c r="AA91" t="s">
        <v>5529</v>
      </c>
      <c r="AB91">
        <v>0</v>
      </c>
      <c r="AC91">
        <v>1</v>
      </c>
      <c r="AD91">
        <v>4.29</v>
      </c>
      <c r="AI91">
        <v>0</v>
      </c>
      <c r="AJ91">
        <v>0</v>
      </c>
      <c r="AK91" t="s">
        <v>8296</v>
      </c>
      <c r="AL91" t="s">
        <v>8296</v>
      </c>
      <c r="AM91" t="s">
        <v>6856</v>
      </c>
    </row>
    <row r="92" spans="1:39">
      <c r="A92" t="s">
        <v>7963</v>
      </c>
      <c r="B92" t="s">
        <v>8014</v>
      </c>
      <c r="C92" t="s">
        <v>4967</v>
      </c>
      <c r="D92">
        <v>2100</v>
      </c>
      <c r="E92" t="s">
        <v>4969</v>
      </c>
      <c r="K92" t="s">
        <v>5283</v>
      </c>
      <c r="M92" t="s">
        <v>8058</v>
      </c>
      <c r="N92">
        <v>8</v>
      </c>
      <c r="O92" t="s">
        <v>8115</v>
      </c>
      <c r="P92" t="s">
        <v>8228</v>
      </c>
      <c r="Q92">
        <v>4</v>
      </c>
      <c r="R92">
        <v>1</v>
      </c>
      <c r="S92">
        <v>-0.6899999999999999</v>
      </c>
      <c r="T92">
        <v>2.81</v>
      </c>
      <c r="U92">
        <v>350.44</v>
      </c>
      <c r="V92">
        <v>80.67</v>
      </c>
      <c r="W92">
        <v>3.29</v>
      </c>
      <c r="X92">
        <v>-3.84</v>
      </c>
      <c r="Y92">
        <v>0</v>
      </c>
      <c r="Z92">
        <v>1</v>
      </c>
      <c r="AA92" t="s">
        <v>5529</v>
      </c>
      <c r="AB92">
        <v>0</v>
      </c>
      <c r="AC92">
        <v>2</v>
      </c>
      <c r="AD92">
        <v>5.833333333333333</v>
      </c>
      <c r="AE92" t="s">
        <v>8274</v>
      </c>
      <c r="AF92" t="s">
        <v>5534</v>
      </c>
      <c r="AG92" t="s">
        <v>8287</v>
      </c>
      <c r="AH92" t="s">
        <v>8289</v>
      </c>
      <c r="AI92">
        <v>4</v>
      </c>
      <c r="AJ92">
        <v>1</v>
      </c>
      <c r="AK92" t="s">
        <v>8296</v>
      </c>
      <c r="AL92" t="s">
        <v>8296</v>
      </c>
      <c r="AM92" t="s">
        <v>6856</v>
      </c>
    </row>
    <row r="93" spans="1:39">
      <c r="A93" t="s">
        <v>7964</v>
      </c>
      <c r="B93" t="s">
        <v>8014</v>
      </c>
      <c r="C93" t="s">
        <v>4967</v>
      </c>
      <c r="D93">
        <v>10000</v>
      </c>
      <c r="E93" t="s">
        <v>4969</v>
      </c>
      <c r="K93" t="s">
        <v>5283</v>
      </c>
      <c r="M93" t="s">
        <v>8058</v>
      </c>
      <c r="N93">
        <v>8</v>
      </c>
      <c r="O93" t="s">
        <v>8115</v>
      </c>
      <c r="P93" t="s">
        <v>8229</v>
      </c>
      <c r="Q93">
        <v>5</v>
      </c>
      <c r="R93">
        <v>1</v>
      </c>
      <c r="S93">
        <v>-2.58</v>
      </c>
      <c r="T93">
        <v>0.92</v>
      </c>
      <c r="U93">
        <v>219.17</v>
      </c>
      <c r="V93">
        <v>106.74</v>
      </c>
      <c r="W93">
        <v>0.78</v>
      </c>
      <c r="X93">
        <v>-6.19</v>
      </c>
      <c r="Y93">
        <v>0</v>
      </c>
      <c r="Z93">
        <v>1</v>
      </c>
      <c r="AA93" t="s">
        <v>5529</v>
      </c>
      <c r="AB93">
        <v>0</v>
      </c>
      <c r="AC93">
        <v>3</v>
      </c>
      <c r="AD93">
        <v>5.275333333333333</v>
      </c>
      <c r="AF93" t="s">
        <v>5534</v>
      </c>
      <c r="AI93">
        <v>0</v>
      </c>
      <c r="AJ93">
        <v>0</v>
      </c>
      <c r="AK93" t="s">
        <v>8296</v>
      </c>
      <c r="AL93" t="s">
        <v>8296</v>
      </c>
      <c r="AM93" t="s">
        <v>6856</v>
      </c>
    </row>
    <row r="94" spans="1:39">
      <c r="A94" t="s">
        <v>7965</v>
      </c>
      <c r="B94" t="s">
        <v>8015</v>
      </c>
      <c r="C94" t="s">
        <v>4967</v>
      </c>
      <c r="D94">
        <v>6.3</v>
      </c>
      <c r="E94" t="s">
        <v>4969</v>
      </c>
      <c r="K94" t="s">
        <v>5283</v>
      </c>
      <c r="L94" t="s">
        <v>5284</v>
      </c>
      <c r="M94" t="s">
        <v>8059</v>
      </c>
      <c r="N94">
        <v>9</v>
      </c>
      <c r="O94" t="s">
        <v>8116</v>
      </c>
      <c r="P94" t="s">
        <v>8230</v>
      </c>
      <c r="Q94">
        <v>10</v>
      </c>
      <c r="R94">
        <v>5</v>
      </c>
      <c r="S94">
        <v>7.03</v>
      </c>
      <c r="T94">
        <v>7.38</v>
      </c>
      <c r="U94">
        <v>742.8200000000001</v>
      </c>
      <c r="V94">
        <v>170.82</v>
      </c>
      <c r="W94">
        <v>8.710000000000001</v>
      </c>
      <c r="X94">
        <v>7.93</v>
      </c>
      <c r="Y94">
        <v>0</v>
      </c>
      <c r="Z94">
        <v>4</v>
      </c>
      <c r="AA94" t="s">
        <v>5529</v>
      </c>
      <c r="AB94">
        <v>2</v>
      </c>
      <c r="AC94">
        <v>10</v>
      </c>
      <c r="AD94">
        <v>1</v>
      </c>
      <c r="AE94" t="s">
        <v>8275</v>
      </c>
      <c r="AF94" t="s">
        <v>6792</v>
      </c>
      <c r="AI94">
        <v>0</v>
      </c>
      <c r="AJ94">
        <v>0</v>
      </c>
      <c r="AK94" t="s">
        <v>8295</v>
      </c>
      <c r="AL94" t="s">
        <v>8295</v>
      </c>
      <c r="AM94" t="s">
        <v>6856</v>
      </c>
    </row>
    <row r="95" spans="1:39">
      <c r="A95" t="s">
        <v>7966</v>
      </c>
      <c r="B95" t="s">
        <v>8016</v>
      </c>
      <c r="C95" t="s">
        <v>4967</v>
      </c>
      <c r="D95">
        <v>2080000</v>
      </c>
      <c r="E95" t="s">
        <v>4970</v>
      </c>
      <c r="K95" t="s">
        <v>5283</v>
      </c>
      <c r="L95" t="s">
        <v>5284</v>
      </c>
      <c r="M95" t="s">
        <v>8060</v>
      </c>
      <c r="N95">
        <v>9</v>
      </c>
      <c r="O95" t="s">
        <v>8117</v>
      </c>
      <c r="P95" t="s">
        <v>8231</v>
      </c>
      <c r="Q95">
        <v>4</v>
      </c>
      <c r="R95">
        <v>3</v>
      </c>
      <c r="S95">
        <v>7.73</v>
      </c>
      <c r="T95">
        <v>7.75</v>
      </c>
      <c r="U95">
        <v>446.59</v>
      </c>
      <c r="V95">
        <v>73.83</v>
      </c>
      <c r="W95">
        <v>7.96</v>
      </c>
      <c r="X95">
        <v>8.85</v>
      </c>
      <c r="Y95">
        <v>0</v>
      </c>
      <c r="Z95">
        <v>3</v>
      </c>
      <c r="AA95" t="s">
        <v>5529</v>
      </c>
      <c r="AB95">
        <v>1</v>
      </c>
      <c r="AC95">
        <v>8</v>
      </c>
      <c r="AD95">
        <v>2.548166666666667</v>
      </c>
      <c r="AE95" t="s">
        <v>8276</v>
      </c>
      <c r="AF95" t="s">
        <v>6792</v>
      </c>
      <c r="AI95">
        <v>0</v>
      </c>
      <c r="AJ95">
        <v>0</v>
      </c>
      <c r="AK95" t="s">
        <v>8297</v>
      </c>
      <c r="AL95" t="s">
        <v>8297</v>
      </c>
      <c r="AM95" t="s">
        <v>6856</v>
      </c>
    </row>
    <row r="96" spans="1:39">
      <c r="A96" t="s">
        <v>7967</v>
      </c>
      <c r="B96" t="s">
        <v>8016</v>
      </c>
      <c r="C96" t="s">
        <v>4967</v>
      </c>
      <c r="D96">
        <v>3170000</v>
      </c>
      <c r="E96" t="s">
        <v>4970</v>
      </c>
      <c r="K96" t="s">
        <v>5283</v>
      </c>
      <c r="L96" t="s">
        <v>5284</v>
      </c>
      <c r="M96" t="s">
        <v>8060</v>
      </c>
      <c r="N96">
        <v>9</v>
      </c>
      <c r="O96" t="s">
        <v>8117</v>
      </c>
      <c r="P96" t="s">
        <v>8232</v>
      </c>
      <c r="Q96">
        <v>4</v>
      </c>
      <c r="R96">
        <v>3</v>
      </c>
      <c r="S96">
        <v>8.039999999999999</v>
      </c>
      <c r="T96">
        <v>8.06</v>
      </c>
      <c r="U96">
        <v>446.59</v>
      </c>
      <c r="V96">
        <v>73.83</v>
      </c>
      <c r="W96">
        <v>8.18</v>
      </c>
      <c r="X96">
        <v>9.050000000000001</v>
      </c>
      <c r="Y96">
        <v>0</v>
      </c>
      <c r="Z96">
        <v>3</v>
      </c>
      <c r="AA96" t="s">
        <v>5529</v>
      </c>
      <c r="AB96">
        <v>1</v>
      </c>
      <c r="AC96">
        <v>9</v>
      </c>
      <c r="AD96">
        <v>2.548166666666667</v>
      </c>
      <c r="AE96" t="s">
        <v>8277</v>
      </c>
      <c r="AF96" t="s">
        <v>6792</v>
      </c>
      <c r="AI96">
        <v>0</v>
      </c>
      <c r="AJ96">
        <v>0</v>
      </c>
      <c r="AK96" t="s">
        <v>8297</v>
      </c>
      <c r="AL96" t="s">
        <v>8297</v>
      </c>
      <c r="AM96" t="s">
        <v>6856</v>
      </c>
    </row>
    <row r="97" spans="1:39">
      <c r="A97" t="s">
        <v>7968</v>
      </c>
      <c r="B97" t="s">
        <v>8016</v>
      </c>
      <c r="C97" t="s">
        <v>4967</v>
      </c>
      <c r="D97">
        <v>1250000</v>
      </c>
      <c r="E97" t="s">
        <v>4970</v>
      </c>
      <c r="K97" t="s">
        <v>5283</v>
      </c>
      <c r="L97" t="s">
        <v>5284</v>
      </c>
      <c r="M97" t="s">
        <v>8060</v>
      </c>
      <c r="N97">
        <v>9</v>
      </c>
      <c r="O97" t="s">
        <v>8117</v>
      </c>
      <c r="P97" t="s">
        <v>8233</v>
      </c>
      <c r="Q97">
        <v>4</v>
      </c>
      <c r="R97">
        <v>3</v>
      </c>
      <c r="S97">
        <v>6.15</v>
      </c>
      <c r="T97">
        <v>6.17</v>
      </c>
      <c r="U97">
        <v>378.47</v>
      </c>
      <c r="V97">
        <v>73.83</v>
      </c>
      <c r="W97">
        <v>6.45</v>
      </c>
      <c r="X97">
        <v>9.050000000000001</v>
      </c>
      <c r="Y97">
        <v>0</v>
      </c>
      <c r="Z97">
        <v>3</v>
      </c>
      <c r="AA97" t="s">
        <v>5529</v>
      </c>
      <c r="AB97">
        <v>1</v>
      </c>
      <c r="AC97">
        <v>6</v>
      </c>
      <c r="AD97">
        <v>3.034738095238095</v>
      </c>
      <c r="AE97" t="s">
        <v>8278</v>
      </c>
      <c r="AF97" t="s">
        <v>6792</v>
      </c>
      <c r="AI97">
        <v>0</v>
      </c>
      <c r="AJ97">
        <v>0</v>
      </c>
      <c r="AK97" t="s">
        <v>8297</v>
      </c>
      <c r="AL97" t="s">
        <v>8297</v>
      </c>
      <c r="AM97" t="s">
        <v>6856</v>
      </c>
    </row>
    <row r="98" spans="1:39">
      <c r="A98" t="s">
        <v>7969</v>
      </c>
      <c r="B98" t="s">
        <v>8016</v>
      </c>
      <c r="C98" t="s">
        <v>4967</v>
      </c>
      <c r="D98">
        <v>2810000</v>
      </c>
      <c r="E98" t="s">
        <v>4970</v>
      </c>
      <c r="K98" t="s">
        <v>5283</v>
      </c>
      <c r="L98" t="s">
        <v>5284</v>
      </c>
      <c r="M98" t="s">
        <v>8060</v>
      </c>
      <c r="N98">
        <v>9</v>
      </c>
      <c r="O98" t="s">
        <v>8117</v>
      </c>
      <c r="P98" t="s">
        <v>8234</v>
      </c>
      <c r="Q98">
        <v>10</v>
      </c>
      <c r="R98">
        <v>8</v>
      </c>
      <c r="S98">
        <v>6.13</v>
      </c>
      <c r="T98">
        <v>6.44</v>
      </c>
      <c r="U98">
        <v>678.73</v>
      </c>
      <c r="V98">
        <v>195.98</v>
      </c>
      <c r="W98">
        <v>7.45</v>
      </c>
      <c r="X98">
        <v>7.41</v>
      </c>
      <c r="Y98">
        <v>0</v>
      </c>
      <c r="Z98">
        <v>4</v>
      </c>
      <c r="AA98" t="s">
        <v>5529</v>
      </c>
      <c r="AB98">
        <v>3</v>
      </c>
      <c r="AC98">
        <v>9</v>
      </c>
      <c r="AD98">
        <v>1</v>
      </c>
      <c r="AE98" t="s">
        <v>8279</v>
      </c>
      <c r="AF98" t="s">
        <v>6792</v>
      </c>
      <c r="AI98">
        <v>0</v>
      </c>
      <c r="AJ98">
        <v>0</v>
      </c>
      <c r="AK98" t="s">
        <v>8297</v>
      </c>
      <c r="AL98" t="s">
        <v>8297</v>
      </c>
      <c r="AM98" t="s">
        <v>6856</v>
      </c>
    </row>
    <row r="99" spans="1:39">
      <c r="A99" t="s">
        <v>7970</v>
      </c>
      <c r="B99" t="s">
        <v>8016</v>
      </c>
      <c r="C99" t="s">
        <v>4967</v>
      </c>
      <c r="D99">
        <v>1640000</v>
      </c>
      <c r="E99" t="s">
        <v>4970</v>
      </c>
      <c r="K99" t="s">
        <v>5283</v>
      </c>
      <c r="L99" t="s">
        <v>5284</v>
      </c>
      <c r="M99" t="s">
        <v>8060</v>
      </c>
      <c r="N99">
        <v>9</v>
      </c>
      <c r="O99" t="s">
        <v>8117</v>
      </c>
      <c r="P99" t="s">
        <v>8235</v>
      </c>
      <c r="Q99">
        <v>9</v>
      </c>
      <c r="R99">
        <v>7</v>
      </c>
      <c r="S99">
        <v>6.42</v>
      </c>
      <c r="T99">
        <v>6.78</v>
      </c>
      <c r="U99">
        <v>662.74</v>
      </c>
      <c r="V99">
        <v>175.75</v>
      </c>
      <c r="W99">
        <v>7.75</v>
      </c>
      <c r="X99">
        <v>7.51</v>
      </c>
      <c r="Y99">
        <v>0</v>
      </c>
      <c r="Z99">
        <v>4</v>
      </c>
      <c r="AA99" t="s">
        <v>5529</v>
      </c>
      <c r="AB99">
        <v>3</v>
      </c>
      <c r="AC99">
        <v>9</v>
      </c>
      <c r="AD99">
        <v>1</v>
      </c>
      <c r="AE99" t="s">
        <v>8280</v>
      </c>
      <c r="AF99" t="s">
        <v>6792</v>
      </c>
      <c r="AI99">
        <v>0</v>
      </c>
      <c r="AJ99">
        <v>0</v>
      </c>
      <c r="AK99" t="s">
        <v>8297</v>
      </c>
      <c r="AL99" t="s">
        <v>8297</v>
      </c>
      <c r="AM99" t="s">
        <v>6856</v>
      </c>
    </row>
    <row r="100" spans="1:39">
      <c r="A100" t="s">
        <v>7971</v>
      </c>
      <c r="B100" t="s">
        <v>8016</v>
      </c>
      <c r="C100" t="s">
        <v>4967</v>
      </c>
      <c r="D100">
        <v>1190000</v>
      </c>
      <c r="E100" t="s">
        <v>4970</v>
      </c>
      <c r="K100" t="s">
        <v>5283</v>
      </c>
      <c r="L100" t="s">
        <v>5284</v>
      </c>
      <c r="M100" t="s">
        <v>8060</v>
      </c>
      <c r="N100">
        <v>9</v>
      </c>
      <c r="O100" t="s">
        <v>8117</v>
      </c>
      <c r="P100" t="s">
        <v>8236</v>
      </c>
      <c r="Q100">
        <v>8</v>
      </c>
      <c r="R100">
        <v>6</v>
      </c>
      <c r="S100">
        <v>7.12</v>
      </c>
      <c r="T100">
        <v>7.47</v>
      </c>
      <c r="U100">
        <v>646.74</v>
      </c>
      <c r="V100">
        <v>155.52</v>
      </c>
      <c r="W100">
        <v>8.039999999999999</v>
      </c>
      <c r="X100">
        <v>7.51</v>
      </c>
      <c r="Y100">
        <v>0</v>
      </c>
      <c r="Z100">
        <v>4</v>
      </c>
      <c r="AA100" t="s">
        <v>5529</v>
      </c>
      <c r="AB100">
        <v>3</v>
      </c>
      <c r="AC100">
        <v>9</v>
      </c>
      <c r="AD100">
        <v>1</v>
      </c>
      <c r="AE100" t="s">
        <v>8281</v>
      </c>
      <c r="AF100" t="s">
        <v>6792</v>
      </c>
      <c r="AI100">
        <v>0</v>
      </c>
      <c r="AJ100">
        <v>0</v>
      </c>
      <c r="AK100" t="s">
        <v>8297</v>
      </c>
      <c r="AL100" t="s">
        <v>8297</v>
      </c>
      <c r="AM100" t="s">
        <v>6856</v>
      </c>
    </row>
    <row r="101" spans="1:39">
      <c r="A101" t="s">
        <v>7934</v>
      </c>
      <c r="B101" t="s">
        <v>8016</v>
      </c>
      <c r="C101" t="s">
        <v>4967</v>
      </c>
      <c r="D101">
        <v>230000</v>
      </c>
      <c r="E101" t="s">
        <v>4970</v>
      </c>
      <c r="K101" t="s">
        <v>5283</v>
      </c>
      <c r="M101" t="s">
        <v>8052</v>
      </c>
      <c r="N101">
        <v>8</v>
      </c>
      <c r="O101" t="s">
        <v>8108</v>
      </c>
      <c r="P101" t="s">
        <v>8200</v>
      </c>
      <c r="Q101">
        <v>4</v>
      </c>
      <c r="R101">
        <v>2</v>
      </c>
      <c r="S101">
        <v>-3.71</v>
      </c>
      <c r="T101">
        <v>0.62</v>
      </c>
      <c r="U101">
        <v>256.15</v>
      </c>
      <c r="V101">
        <v>96.97</v>
      </c>
      <c r="W101">
        <v>1.57</v>
      </c>
      <c r="X101">
        <v>1.65</v>
      </c>
      <c r="Y101">
        <v>0</v>
      </c>
      <c r="Z101">
        <v>2</v>
      </c>
      <c r="AA101" t="s">
        <v>5529</v>
      </c>
      <c r="AB101">
        <v>0</v>
      </c>
      <c r="AC101">
        <v>2</v>
      </c>
      <c r="AD101">
        <v>5.267666666666667</v>
      </c>
      <c r="AF101" t="s">
        <v>5534</v>
      </c>
      <c r="AI101">
        <v>0</v>
      </c>
      <c r="AJ101">
        <v>0</v>
      </c>
      <c r="AK101" t="s">
        <v>8293</v>
      </c>
      <c r="AL101" t="s">
        <v>8293</v>
      </c>
      <c r="AM101" t="s">
        <v>6856</v>
      </c>
    </row>
    <row r="102" spans="1:39">
      <c r="A102" t="s">
        <v>7935</v>
      </c>
      <c r="B102" t="s">
        <v>8016</v>
      </c>
      <c r="C102" t="s">
        <v>4967</v>
      </c>
      <c r="D102">
        <v>25000</v>
      </c>
      <c r="E102" t="s">
        <v>4970</v>
      </c>
      <c r="K102" t="s">
        <v>5283</v>
      </c>
      <c r="M102" t="s">
        <v>8052</v>
      </c>
      <c r="N102">
        <v>8</v>
      </c>
      <c r="O102" t="s">
        <v>8108</v>
      </c>
      <c r="P102" t="s">
        <v>8201</v>
      </c>
      <c r="Q102">
        <v>7</v>
      </c>
      <c r="R102">
        <v>5</v>
      </c>
      <c r="S102">
        <v>-6.78</v>
      </c>
      <c r="T102">
        <v>-1.04</v>
      </c>
      <c r="U102">
        <v>485.28</v>
      </c>
      <c r="V102">
        <v>192.83</v>
      </c>
      <c r="W102">
        <v>1.59</v>
      </c>
      <c r="X102">
        <v>1.25</v>
      </c>
      <c r="Y102">
        <v>0</v>
      </c>
      <c r="Z102">
        <v>3</v>
      </c>
      <c r="AA102" t="s">
        <v>5529</v>
      </c>
      <c r="AB102">
        <v>0</v>
      </c>
      <c r="AC102">
        <v>8</v>
      </c>
      <c r="AD102">
        <v>3.105142857142857</v>
      </c>
      <c r="AF102" t="s">
        <v>5534</v>
      </c>
      <c r="AI102">
        <v>0</v>
      </c>
      <c r="AJ102">
        <v>0</v>
      </c>
      <c r="AK102" t="s">
        <v>8293</v>
      </c>
      <c r="AL102" t="s">
        <v>8293</v>
      </c>
      <c r="AM102" t="s">
        <v>6856</v>
      </c>
    </row>
    <row r="103" spans="1:39">
      <c r="A103" t="s">
        <v>7936</v>
      </c>
      <c r="B103" t="s">
        <v>8016</v>
      </c>
      <c r="C103" t="s">
        <v>4967</v>
      </c>
      <c r="D103">
        <v>111000</v>
      </c>
      <c r="E103" t="s">
        <v>4970</v>
      </c>
      <c r="K103" t="s">
        <v>5283</v>
      </c>
      <c r="M103" t="s">
        <v>8052</v>
      </c>
      <c r="N103">
        <v>8</v>
      </c>
      <c r="O103" t="s">
        <v>8108</v>
      </c>
      <c r="P103" t="s">
        <v>8202</v>
      </c>
      <c r="Q103">
        <v>6</v>
      </c>
      <c r="R103">
        <v>4</v>
      </c>
      <c r="S103">
        <v>-6.66</v>
      </c>
      <c r="T103">
        <v>-1.08</v>
      </c>
      <c r="U103">
        <v>371.24</v>
      </c>
      <c r="V103">
        <v>163.37</v>
      </c>
      <c r="W103">
        <v>0.4</v>
      </c>
      <c r="X103">
        <v>1.65</v>
      </c>
      <c r="Y103">
        <v>0</v>
      </c>
      <c r="Z103">
        <v>2</v>
      </c>
      <c r="AA103" t="s">
        <v>5529</v>
      </c>
      <c r="AB103">
        <v>0</v>
      </c>
      <c r="AC103">
        <v>7</v>
      </c>
      <c r="AD103">
        <v>3.919714285714286</v>
      </c>
      <c r="AF103" t="s">
        <v>5534</v>
      </c>
      <c r="AI103">
        <v>0</v>
      </c>
      <c r="AJ103">
        <v>0</v>
      </c>
      <c r="AK103" t="s">
        <v>8293</v>
      </c>
      <c r="AL103" t="s">
        <v>8293</v>
      </c>
      <c r="AM103" t="s">
        <v>6856</v>
      </c>
    </row>
    <row r="104" spans="1:39">
      <c r="A104" t="s">
        <v>7937</v>
      </c>
      <c r="B104" t="s">
        <v>8016</v>
      </c>
      <c r="C104" t="s">
        <v>4967</v>
      </c>
      <c r="D104">
        <v>147000</v>
      </c>
      <c r="E104" t="s">
        <v>4970</v>
      </c>
      <c r="K104" t="s">
        <v>5283</v>
      </c>
      <c r="M104" t="s">
        <v>8052</v>
      </c>
      <c r="N104">
        <v>8</v>
      </c>
      <c r="O104" t="s">
        <v>8108</v>
      </c>
      <c r="P104" t="s">
        <v>8203</v>
      </c>
      <c r="Q104">
        <v>6</v>
      </c>
      <c r="R104">
        <v>2</v>
      </c>
      <c r="S104">
        <v>-4.68</v>
      </c>
      <c r="T104">
        <v>-0.35</v>
      </c>
      <c r="U104">
        <v>314.19</v>
      </c>
      <c r="V104">
        <v>123.27</v>
      </c>
      <c r="W104">
        <v>0.98</v>
      </c>
      <c r="X104">
        <v>1.65</v>
      </c>
      <c r="Y104">
        <v>0</v>
      </c>
      <c r="Z104">
        <v>2</v>
      </c>
      <c r="AA104" t="s">
        <v>5529</v>
      </c>
      <c r="AB104">
        <v>0</v>
      </c>
      <c r="AC104">
        <v>4</v>
      </c>
      <c r="AD104">
        <v>4.5</v>
      </c>
      <c r="AF104" t="s">
        <v>5534</v>
      </c>
      <c r="AI104">
        <v>0</v>
      </c>
      <c r="AJ104">
        <v>0</v>
      </c>
      <c r="AK104" t="s">
        <v>8293</v>
      </c>
      <c r="AL104" t="s">
        <v>8293</v>
      </c>
      <c r="AM104" t="s">
        <v>6856</v>
      </c>
    </row>
    <row r="105" spans="1:39">
      <c r="A105" t="s">
        <v>7938</v>
      </c>
      <c r="B105" t="s">
        <v>8016</v>
      </c>
      <c r="C105" t="s">
        <v>4967</v>
      </c>
      <c r="D105">
        <v>82000</v>
      </c>
      <c r="E105" t="s">
        <v>4970</v>
      </c>
      <c r="K105" t="s">
        <v>5283</v>
      </c>
      <c r="M105" t="s">
        <v>8052</v>
      </c>
      <c r="N105">
        <v>8</v>
      </c>
      <c r="O105" t="s">
        <v>8108</v>
      </c>
      <c r="P105" t="s">
        <v>8204</v>
      </c>
      <c r="Q105">
        <v>9</v>
      </c>
      <c r="R105">
        <v>5</v>
      </c>
      <c r="S105">
        <v>-6.87</v>
      </c>
      <c r="T105">
        <v>-1.14</v>
      </c>
      <c r="U105">
        <v>557.34</v>
      </c>
      <c r="V105">
        <v>219.13</v>
      </c>
      <c r="W105">
        <v>1.18</v>
      </c>
      <c r="X105">
        <v>1.27</v>
      </c>
      <c r="Y105">
        <v>0</v>
      </c>
      <c r="Z105">
        <v>3</v>
      </c>
      <c r="AA105" t="s">
        <v>5529</v>
      </c>
      <c r="AB105">
        <v>1</v>
      </c>
      <c r="AC105">
        <v>10</v>
      </c>
      <c r="AD105">
        <v>3</v>
      </c>
      <c r="AF105" t="s">
        <v>5534</v>
      </c>
      <c r="AI105">
        <v>0</v>
      </c>
      <c r="AJ105">
        <v>0</v>
      </c>
      <c r="AK105" t="s">
        <v>8293</v>
      </c>
      <c r="AL105" t="s">
        <v>8293</v>
      </c>
      <c r="AM105" t="s">
        <v>6856</v>
      </c>
    </row>
    <row r="106" spans="1:39">
      <c r="A106" t="s">
        <v>7939</v>
      </c>
      <c r="B106" t="s">
        <v>8016</v>
      </c>
      <c r="C106" t="s">
        <v>4967</v>
      </c>
      <c r="D106">
        <v>8000</v>
      </c>
      <c r="E106" t="s">
        <v>4970</v>
      </c>
      <c r="K106" t="s">
        <v>5283</v>
      </c>
      <c r="M106" t="s">
        <v>8052</v>
      </c>
      <c r="N106">
        <v>8</v>
      </c>
      <c r="O106" t="s">
        <v>8108</v>
      </c>
      <c r="P106" t="s">
        <v>8205</v>
      </c>
      <c r="U106">
        <v>1862.69</v>
      </c>
      <c r="Y106">
        <v>0</v>
      </c>
      <c r="AI106">
        <v>0</v>
      </c>
      <c r="AJ106">
        <v>0</v>
      </c>
      <c r="AK106" t="s">
        <v>8293</v>
      </c>
      <c r="AL106" t="s">
        <v>8293</v>
      </c>
      <c r="AM106" t="s">
        <v>6856</v>
      </c>
    </row>
    <row r="107" spans="1:39">
      <c r="A107" t="s">
        <v>7940</v>
      </c>
      <c r="B107" t="s">
        <v>8016</v>
      </c>
      <c r="C107" t="s">
        <v>4967</v>
      </c>
      <c r="D107">
        <v>113000</v>
      </c>
      <c r="E107" t="s">
        <v>4970</v>
      </c>
      <c r="K107" t="s">
        <v>5283</v>
      </c>
      <c r="M107" t="s">
        <v>8052</v>
      </c>
      <c r="N107">
        <v>8</v>
      </c>
      <c r="O107" t="s">
        <v>8108</v>
      </c>
      <c r="P107" t="s">
        <v>8206</v>
      </c>
      <c r="Q107">
        <v>6</v>
      </c>
      <c r="R107">
        <v>4</v>
      </c>
      <c r="S107">
        <v>-3.87</v>
      </c>
      <c r="T107">
        <v>0.46</v>
      </c>
      <c r="U107">
        <v>419.33</v>
      </c>
      <c r="V107">
        <v>146.3</v>
      </c>
      <c r="W107">
        <v>1.87</v>
      </c>
      <c r="X107">
        <v>1.65</v>
      </c>
      <c r="Y107">
        <v>0</v>
      </c>
      <c r="Z107">
        <v>3</v>
      </c>
      <c r="AA107" t="s">
        <v>5529</v>
      </c>
      <c r="AB107">
        <v>0</v>
      </c>
      <c r="AC107">
        <v>7</v>
      </c>
      <c r="AD107">
        <v>3.576214285714286</v>
      </c>
      <c r="AF107" t="s">
        <v>5534</v>
      </c>
      <c r="AI107">
        <v>0</v>
      </c>
      <c r="AJ107">
        <v>0</v>
      </c>
      <c r="AK107" t="s">
        <v>8293</v>
      </c>
      <c r="AL107" t="s">
        <v>8293</v>
      </c>
      <c r="AM107" t="s">
        <v>6856</v>
      </c>
    </row>
    <row r="108" spans="1:39">
      <c r="A108" t="s">
        <v>7941</v>
      </c>
      <c r="B108" t="s">
        <v>8016</v>
      </c>
      <c r="C108" t="s">
        <v>4967</v>
      </c>
      <c r="D108">
        <v>224000</v>
      </c>
      <c r="E108" t="s">
        <v>4970</v>
      </c>
      <c r="K108" t="s">
        <v>5283</v>
      </c>
      <c r="M108" t="s">
        <v>8052</v>
      </c>
      <c r="N108">
        <v>8</v>
      </c>
      <c r="O108" t="s">
        <v>8108</v>
      </c>
      <c r="P108" t="s">
        <v>8207</v>
      </c>
      <c r="Q108">
        <v>5</v>
      </c>
      <c r="R108">
        <v>3</v>
      </c>
      <c r="S108">
        <v>-5.41</v>
      </c>
      <c r="T108">
        <v>-1.07</v>
      </c>
      <c r="U108">
        <v>299.17</v>
      </c>
      <c r="V108">
        <v>140.06</v>
      </c>
      <c r="W108">
        <v>0.29</v>
      </c>
      <c r="X108">
        <v>1.65</v>
      </c>
      <c r="Y108">
        <v>0</v>
      </c>
      <c r="Z108">
        <v>2</v>
      </c>
      <c r="AA108" t="s">
        <v>5529</v>
      </c>
      <c r="AB108">
        <v>0</v>
      </c>
      <c r="AC108">
        <v>4</v>
      </c>
      <c r="AD108">
        <v>4.166666666666667</v>
      </c>
      <c r="AF108" t="s">
        <v>5534</v>
      </c>
      <c r="AI108">
        <v>0</v>
      </c>
      <c r="AJ108">
        <v>0</v>
      </c>
      <c r="AK108" t="s">
        <v>8293</v>
      </c>
      <c r="AL108" t="s">
        <v>8293</v>
      </c>
      <c r="AM108" t="s">
        <v>6856</v>
      </c>
    </row>
    <row r="109" spans="1:39">
      <c r="A109" t="s">
        <v>7942</v>
      </c>
      <c r="B109" t="s">
        <v>8016</v>
      </c>
      <c r="C109" t="s">
        <v>4967</v>
      </c>
      <c r="D109">
        <v>38000</v>
      </c>
      <c r="E109" t="s">
        <v>4970</v>
      </c>
      <c r="K109" t="s">
        <v>5283</v>
      </c>
      <c r="M109" t="s">
        <v>8052</v>
      </c>
      <c r="N109">
        <v>8</v>
      </c>
      <c r="O109" t="s">
        <v>8108</v>
      </c>
      <c r="P109" t="s">
        <v>8208</v>
      </c>
      <c r="Q109">
        <v>7</v>
      </c>
      <c r="R109">
        <v>5</v>
      </c>
      <c r="S109">
        <v>-6.57</v>
      </c>
      <c r="T109">
        <v>-0.84</v>
      </c>
      <c r="U109">
        <v>499.31</v>
      </c>
      <c r="V109">
        <v>192.83</v>
      </c>
      <c r="W109">
        <v>1.64</v>
      </c>
      <c r="X109">
        <v>1.29</v>
      </c>
      <c r="Y109">
        <v>0</v>
      </c>
      <c r="Z109">
        <v>3</v>
      </c>
      <c r="AA109" t="s">
        <v>5529</v>
      </c>
      <c r="AB109">
        <v>0</v>
      </c>
      <c r="AC109">
        <v>9</v>
      </c>
      <c r="AD109">
        <v>3.004928571428572</v>
      </c>
      <c r="AF109" t="s">
        <v>5534</v>
      </c>
      <c r="AI109">
        <v>0</v>
      </c>
      <c r="AJ109">
        <v>0</v>
      </c>
      <c r="AK109" t="s">
        <v>8293</v>
      </c>
      <c r="AL109" t="s">
        <v>8293</v>
      </c>
      <c r="AM109" t="s">
        <v>6856</v>
      </c>
    </row>
    <row r="110" spans="1:39">
      <c r="A110" t="s">
        <v>7943</v>
      </c>
      <c r="B110" t="s">
        <v>8016</v>
      </c>
      <c r="C110" t="s">
        <v>4967</v>
      </c>
      <c r="D110">
        <v>149000</v>
      </c>
      <c r="E110" t="s">
        <v>4970</v>
      </c>
      <c r="K110" t="s">
        <v>5283</v>
      </c>
      <c r="M110" t="s">
        <v>8052</v>
      </c>
      <c r="N110">
        <v>8</v>
      </c>
      <c r="O110" t="s">
        <v>8108</v>
      </c>
      <c r="P110" t="s">
        <v>8209</v>
      </c>
      <c r="Q110">
        <v>8</v>
      </c>
      <c r="R110">
        <v>6</v>
      </c>
      <c r="S110">
        <v>-7.45</v>
      </c>
      <c r="T110">
        <v>-1.72</v>
      </c>
      <c r="U110">
        <v>542.33</v>
      </c>
      <c r="V110">
        <v>235.92</v>
      </c>
      <c r="W110">
        <v>0.49</v>
      </c>
      <c r="X110">
        <v>1.27</v>
      </c>
      <c r="Y110">
        <v>0</v>
      </c>
      <c r="Z110">
        <v>3</v>
      </c>
      <c r="AA110" t="s">
        <v>5529</v>
      </c>
      <c r="AB110">
        <v>2</v>
      </c>
      <c r="AC110">
        <v>10</v>
      </c>
      <c r="AD110">
        <v>3</v>
      </c>
      <c r="AF110" t="s">
        <v>5534</v>
      </c>
      <c r="AI110">
        <v>0</v>
      </c>
      <c r="AJ110">
        <v>0</v>
      </c>
      <c r="AK110" t="s">
        <v>8293</v>
      </c>
      <c r="AL110" t="s">
        <v>8293</v>
      </c>
      <c r="AM110" t="s">
        <v>6856</v>
      </c>
    </row>
    <row r="111" spans="1:39">
      <c r="A111" t="s">
        <v>7944</v>
      </c>
      <c r="B111" t="s">
        <v>8016</v>
      </c>
      <c r="C111" t="s">
        <v>4967</v>
      </c>
      <c r="D111">
        <v>36000</v>
      </c>
      <c r="E111" t="s">
        <v>4970</v>
      </c>
      <c r="K111" t="s">
        <v>5283</v>
      </c>
      <c r="M111" t="s">
        <v>8052</v>
      </c>
      <c r="N111">
        <v>8</v>
      </c>
      <c r="O111" t="s">
        <v>8108</v>
      </c>
      <c r="P111" t="s">
        <v>8210</v>
      </c>
      <c r="Q111">
        <v>6</v>
      </c>
      <c r="R111">
        <v>2</v>
      </c>
      <c r="S111">
        <v>-3.11</v>
      </c>
      <c r="T111">
        <v>1.22</v>
      </c>
      <c r="U111">
        <v>390.28</v>
      </c>
      <c r="V111">
        <v>123.27</v>
      </c>
      <c r="W111">
        <v>2.55</v>
      </c>
      <c r="X111">
        <v>1.65</v>
      </c>
      <c r="Y111">
        <v>0</v>
      </c>
      <c r="Z111">
        <v>3</v>
      </c>
      <c r="AA111" t="s">
        <v>5529</v>
      </c>
      <c r="AB111">
        <v>0</v>
      </c>
      <c r="AC111">
        <v>6</v>
      </c>
      <c r="AD111">
        <v>4.283714285714286</v>
      </c>
      <c r="AF111" t="s">
        <v>5534</v>
      </c>
      <c r="AI111">
        <v>0</v>
      </c>
      <c r="AJ111">
        <v>0</v>
      </c>
      <c r="AK111" t="s">
        <v>8293</v>
      </c>
      <c r="AL111" t="s">
        <v>8293</v>
      </c>
      <c r="AM111" t="s">
        <v>6856</v>
      </c>
    </row>
    <row r="112" spans="1:39">
      <c r="A112" t="s">
        <v>7972</v>
      </c>
      <c r="B112" t="s">
        <v>8016</v>
      </c>
      <c r="C112" t="s">
        <v>4967</v>
      </c>
      <c r="D112">
        <v>210000</v>
      </c>
      <c r="E112" t="s">
        <v>4970</v>
      </c>
      <c r="K112" t="s">
        <v>5283</v>
      </c>
      <c r="M112" t="s">
        <v>8061</v>
      </c>
      <c r="N112">
        <v>8</v>
      </c>
      <c r="O112" t="s">
        <v>8118</v>
      </c>
      <c r="P112" t="s">
        <v>8237</v>
      </c>
      <c r="Q112">
        <v>13</v>
      </c>
      <c r="R112">
        <v>12</v>
      </c>
      <c r="S112">
        <v>-10.24</v>
      </c>
      <c r="T112">
        <v>-2.88</v>
      </c>
      <c r="U112">
        <v>846.74</v>
      </c>
      <c r="V112">
        <v>409.24</v>
      </c>
      <c r="W112">
        <v>-3.61</v>
      </c>
      <c r="X112">
        <v>0.27</v>
      </c>
      <c r="Y112">
        <v>2.83</v>
      </c>
      <c r="Z112">
        <v>1</v>
      </c>
      <c r="AA112" t="s">
        <v>5529</v>
      </c>
      <c r="AB112">
        <v>3</v>
      </c>
      <c r="AC112">
        <v>25</v>
      </c>
      <c r="AD112">
        <v>3</v>
      </c>
      <c r="AF112" t="s">
        <v>5534</v>
      </c>
      <c r="AI112">
        <v>0</v>
      </c>
      <c r="AJ112">
        <v>0</v>
      </c>
      <c r="AK112" t="s">
        <v>8298</v>
      </c>
      <c r="AL112" t="s">
        <v>8298</v>
      </c>
      <c r="AM112" t="s">
        <v>6856</v>
      </c>
    </row>
    <row r="113" spans="1:39">
      <c r="A113" t="s">
        <v>7973</v>
      </c>
      <c r="B113" t="s">
        <v>8016</v>
      </c>
      <c r="C113" t="s">
        <v>4967</v>
      </c>
      <c r="D113">
        <v>3600</v>
      </c>
      <c r="E113" t="s">
        <v>4970</v>
      </c>
      <c r="K113" t="s">
        <v>5283</v>
      </c>
      <c r="M113" t="s">
        <v>8061</v>
      </c>
      <c r="N113">
        <v>8</v>
      </c>
      <c r="O113" t="s">
        <v>8118</v>
      </c>
      <c r="P113" t="s">
        <v>8238</v>
      </c>
      <c r="Q113">
        <v>12</v>
      </c>
      <c r="R113">
        <v>12</v>
      </c>
      <c r="S113">
        <v>-10.3</v>
      </c>
      <c r="T113">
        <v>-3</v>
      </c>
      <c r="U113">
        <v>845.75</v>
      </c>
      <c r="V113">
        <v>396.35</v>
      </c>
      <c r="W113">
        <v>-3.01</v>
      </c>
      <c r="X113">
        <v>1.27</v>
      </c>
      <c r="Y113">
        <v>0</v>
      </c>
      <c r="Z113">
        <v>1</v>
      </c>
      <c r="AA113" t="s">
        <v>5529</v>
      </c>
      <c r="AB113">
        <v>3</v>
      </c>
      <c r="AC113">
        <v>25</v>
      </c>
      <c r="AD113">
        <v>3</v>
      </c>
      <c r="AF113" t="s">
        <v>5534</v>
      </c>
      <c r="AI113">
        <v>0</v>
      </c>
      <c r="AJ113">
        <v>0</v>
      </c>
      <c r="AK113" t="s">
        <v>8298</v>
      </c>
      <c r="AL113" t="s">
        <v>8298</v>
      </c>
      <c r="AM113" t="s">
        <v>6856</v>
      </c>
    </row>
    <row r="114" spans="1:39">
      <c r="A114" t="s">
        <v>7974</v>
      </c>
      <c r="B114" t="s">
        <v>8016</v>
      </c>
      <c r="C114" t="s">
        <v>4967</v>
      </c>
      <c r="D114">
        <v>16000</v>
      </c>
      <c r="E114" t="s">
        <v>4970</v>
      </c>
      <c r="K114" t="s">
        <v>5283</v>
      </c>
      <c r="M114" t="s">
        <v>8062</v>
      </c>
      <c r="N114">
        <v>8</v>
      </c>
      <c r="O114" t="s">
        <v>8119</v>
      </c>
      <c r="P114" t="s">
        <v>8239</v>
      </c>
      <c r="Q114">
        <v>2</v>
      </c>
      <c r="R114">
        <v>4</v>
      </c>
      <c r="S114">
        <v>-4.12</v>
      </c>
      <c r="T114">
        <v>0.8</v>
      </c>
      <c r="U114">
        <v>328.2</v>
      </c>
      <c r="V114">
        <v>115.06</v>
      </c>
      <c r="W114">
        <v>0.88</v>
      </c>
      <c r="X114">
        <v>1.59</v>
      </c>
      <c r="Y114">
        <v>0</v>
      </c>
      <c r="Z114">
        <v>2</v>
      </c>
      <c r="AA114" t="s">
        <v>5529</v>
      </c>
      <c r="AB114">
        <v>0</v>
      </c>
      <c r="AC114">
        <v>4</v>
      </c>
      <c r="AD114">
        <v>4.164666666666666</v>
      </c>
      <c r="AF114" t="s">
        <v>5534</v>
      </c>
      <c r="AI114">
        <v>0</v>
      </c>
      <c r="AJ114">
        <v>0</v>
      </c>
      <c r="AK114" t="s">
        <v>5577</v>
      </c>
      <c r="AL114" t="s">
        <v>5577</v>
      </c>
      <c r="AM114" t="s">
        <v>6856</v>
      </c>
    </row>
    <row r="115" spans="1:39">
      <c r="A115" t="s">
        <v>7975</v>
      </c>
      <c r="B115" t="s">
        <v>8016</v>
      </c>
      <c r="C115" t="s">
        <v>4967</v>
      </c>
      <c r="D115">
        <v>3500</v>
      </c>
      <c r="E115" t="s">
        <v>4970</v>
      </c>
      <c r="K115" t="s">
        <v>5283</v>
      </c>
      <c r="L115" t="s">
        <v>5284</v>
      </c>
      <c r="M115" t="s">
        <v>8063</v>
      </c>
      <c r="N115">
        <v>9</v>
      </c>
      <c r="O115" t="s">
        <v>8120</v>
      </c>
      <c r="P115" t="s">
        <v>8240</v>
      </c>
      <c r="Q115">
        <v>5</v>
      </c>
      <c r="R115">
        <v>3</v>
      </c>
      <c r="S115">
        <v>4.43</v>
      </c>
      <c r="T115">
        <v>4.46</v>
      </c>
      <c r="U115">
        <v>354.4</v>
      </c>
      <c r="V115">
        <v>83.06</v>
      </c>
      <c r="W115">
        <v>5.04</v>
      </c>
      <c r="X115">
        <v>8.630000000000001</v>
      </c>
      <c r="Y115">
        <v>0</v>
      </c>
      <c r="Z115">
        <v>3</v>
      </c>
      <c r="AA115" t="s">
        <v>5529</v>
      </c>
      <c r="AB115">
        <v>1</v>
      </c>
      <c r="AC115">
        <v>4</v>
      </c>
      <c r="AD115">
        <v>3.436666666666667</v>
      </c>
      <c r="AE115" t="s">
        <v>8282</v>
      </c>
      <c r="AF115" t="s">
        <v>6792</v>
      </c>
      <c r="AI115">
        <v>0</v>
      </c>
      <c r="AJ115">
        <v>0</v>
      </c>
      <c r="AK115" t="s">
        <v>8299</v>
      </c>
      <c r="AL115" t="s">
        <v>8299</v>
      </c>
      <c r="AM115" t="s">
        <v>6856</v>
      </c>
    </row>
    <row r="116" spans="1:39">
      <c r="A116" t="s">
        <v>7975</v>
      </c>
      <c r="B116" t="s">
        <v>8016</v>
      </c>
      <c r="C116" t="s">
        <v>4967</v>
      </c>
      <c r="D116">
        <v>4200</v>
      </c>
      <c r="E116" t="s">
        <v>4970</v>
      </c>
      <c r="K116" t="s">
        <v>5283</v>
      </c>
      <c r="L116" t="s">
        <v>5284</v>
      </c>
      <c r="M116" t="s">
        <v>8064</v>
      </c>
      <c r="N116">
        <v>9</v>
      </c>
      <c r="O116" t="s">
        <v>8121</v>
      </c>
      <c r="P116" t="s">
        <v>8240</v>
      </c>
      <c r="Q116">
        <v>5</v>
      </c>
      <c r="R116">
        <v>3</v>
      </c>
      <c r="S116">
        <v>4.43</v>
      </c>
      <c r="T116">
        <v>4.46</v>
      </c>
      <c r="U116">
        <v>354.4</v>
      </c>
      <c r="V116">
        <v>83.06</v>
      </c>
      <c r="W116">
        <v>5.04</v>
      </c>
      <c r="X116">
        <v>8.630000000000001</v>
      </c>
      <c r="Y116">
        <v>0</v>
      </c>
      <c r="Z116">
        <v>3</v>
      </c>
      <c r="AA116" t="s">
        <v>5529</v>
      </c>
      <c r="AB116">
        <v>1</v>
      </c>
      <c r="AC116">
        <v>4</v>
      </c>
      <c r="AD116">
        <v>3.436666666666667</v>
      </c>
      <c r="AE116" t="s">
        <v>8282</v>
      </c>
      <c r="AF116" t="s">
        <v>6792</v>
      </c>
      <c r="AI116">
        <v>0</v>
      </c>
      <c r="AJ116">
        <v>0</v>
      </c>
      <c r="AK116" t="s">
        <v>8299</v>
      </c>
      <c r="AL116" t="s">
        <v>8299</v>
      </c>
      <c r="AM116" t="s">
        <v>6856</v>
      </c>
    </row>
    <row r="117" spans="1:39">
      <c r="A117" t="s">
        <v>7975</v>
      </c>
      <c r="B117" t="s">
        <v>8016</v>
      </c>
      <c r="C117" t="s">
        <v>4967</v>
      </c>
      <c r="D117">
        <v>5500</v>
      </c>
      <c r="E117" t="s">
        <v>4970</v>
      </c>
      <c r="K117" t="s">
        <v>5283</v>
      </c>
      <c r="L117" t="s">
        <v>5284</v>
      </c>
      <c r="M117" t="s">
        <v>8065</v>
      </c>
      <c r="N117">
        <v>9</v>
      </c>
      <c r="O117" t="s">
        <v>8122</v>
      </c>
      <c r="P117" t="s">
        <v>8240</v>
      </c>
      <c r="Q117">
        <v>5</v>
      </c>
      <c r="R117">
        <v>3</v>
      </c>
      <c r="S117">
        <v>4.43</v>
      </c>
      <c r="T117">
        <v>4.46</v>
      </c>
      <c r="U117">
        <v>354.4</v>
      </c>
      <c r="V117">
        <v>83.06</v>
      </c>
      <c r="W117">
        <v>5.04</v>
      </c>
      <c r="X117">
        <v>8.630000000000001</v>
      </c>
      <c r="Y117">
        <v>0</v>
      </c>
      <c r="Z117">
        <v>3</v>
      </c>
      <c r="AA117" t="s">
        <v>5529</v>
      </c>
      <c r="AB117">
        <v>1</v>
      </c>
      <c r="AC117">
        <v>4</v>
      </c>
      <c r="AD117">
        <v>3.436666666666667</v>
      </c>
      <c r="AE117" t="s">
        <v>8282</v>
      </c>
      <c r="AF117" t="s">
        <v>6792</v>
      </c>
      <c r="AI117">
        <v>0</v>
      </c>
      <c r="AJ117">
        <v>0</v>
      </c>
      <c r="AK117" t="s">
        <v>8299</v>
      </c>
      <c r="AL117" t="s">
        <v>8299</v>
      </c>
      <c r="AM117" t="s">
        <v>6856</v>
      </c>
    </row>
    <row r="118" spans="1:39">
      <c r="A118" t="s">
        <v>5816</v>
      </c>
      <c r="B118" t="s">
        <v>8016</v>
      </c>
      <c r="C118" t="s">
        <v>4967</v>
      </c>
      <c r="D118">
        <v>2960000</v>
      </c>
      <c r="E118" t="s">
        <v>4970</v>
      </c>
      <c r="K118" t="s">
        <v>5283</v>
      </c>
      <c r="L118" t="s">
        <v>5284</v>
      </c>
      <c r="M118" t="s">
        <v>8066</v>
      </c>
      <c r="N118">
        <v>9</v>
      </c>
      <c r="O118" t="s">
        <v>8123</v>
      </c>
      <c r="P118" t="s">
        <v>6489</v>
      </c>
      <c r="Q118">
        <v>6</v>
      </c>
      <c r="R118">
        <v>3</v>
      </c>
      <c r="S118">
        <v>2.04</v>
      </c>
      <c r="T118">
        <v>2.07</v>
      </c>
      <c r="U118">
        <v>437.52</v>
      </c>
      <c r="V118">
        <v>114.99</v>
      </c>
      <c r="W118">
        <v>3.19</v>
      </c>
      <c r="X118">
        <v>8.66</v>
      </c>
      <c r="Y118">
        <v>1.18</v>
      </c>
      <c r="Z118">
        <v>2</v>
      </c>
      <c r="AA118" t="s">
        <v>5529</v>
      </c>
      <c r="AB118">
        <v>0</v>
      </c>
      <c r="AC118">
        <v>10</v>
      </c>
      <c r="AD118">
        <v>3.759952380952381</v>
      </c>
      <c r="AF118" t="s">
        <v>6792</v>
      </c>
      <c r="AI118">
        <v>0</v>
      </c>
      <c r="AJ118">
        <v>0</v>
      </c>
      <c r="AK118" t="s">
        <v>5538</v>
      </c>
      <c r="AL118" t="s">
        <v>5538</v>
      </c>
      <c r="AM118" t="s">
        <v>6856</v>
      </c>
    </row>
    <row r="119" spans="1:39">
      <c r="A119" t="s">
        <v>5816</v>
      </c>
      <c r="B119" t="s">
        <v>8016</v>
      </c>
      <c r="C119" t="s">
        <v>4967</v>
      </c>
      <c r="D119">
        <v>3890000</v>
      </c>
      <c r="E119" t="s">
        <v>4970</v>
      </c>
      <c r="K119" t="s">
        <v>5283</v>
      </c>
      <c r="L119" t="s">
        <v>5284</v>
      </c>
      <c r="M119" t="s">
        <v>8067</v>
      </c>
      <c r="N119">
        <v>9</v>
      </c>
      <c r="O119" t="s">
        <v>8124</v>
      </c>
      <c r="P119" t="s">
        <v>6489</v>
      </c>
      <c r="Q119">
        <v>6</v>
      </c>
      <c r="R119">
        <v>3</v>
      </c>
      <c r="S119">
        <v>2.04</v>
      </c>
      <c r="T119">
        <v>2.07</v>
      </c>
      <c r="U119">
        <v>437.52</v>
      </c>
      <c r="V119">
        <v>114.99</v>
      </c>
      <c r="W119">
        <v>3.19</v>
      </c>
      <c r="X119">
        <v>8.66</v>
      </c>
      <c r="Y119">
        <v>1.18</v>
      </c>
      <c r="Z119">
        <v>2</v>
      </c>
      <c r="AA119" t="s">
        <v>5529</v>
      </c>
      <c r="AB119">
        <v>0</v>
      </c>
      <c r="AC119">
        <v>10</v>
      </c>
      <c r="AD119">
        <v>3.759952380952381</v>
      </c>
      <c r="AF119" t="s">
        <v>6792</v>
      </c>
      <c r="AI119">
        <v>0</v>
      </c>
      <c r="AJ119">
        <v>0</v>
      </c>
      <c r="AK119" t="s">
        <v>5538</v>
      </c>
      <c r="AL119" t="s">
        <v>5538</v>
      </c>
      <c r="AM119" t="s">
        <v>6856</v>
      </c>
    </row>
    <row r="120" spans="1:39">
      <c r="A120" t="s">
        <v>5816</v>
      </c>
      <c r="B120" t="s">
        <v>8016</v>
      </c>
      <c r="C120" t="s">
        <v>4967</v>
      </c>
      <c r="D120">
        <v>4520000</v>
      </c>
      <c r="E120" t="s">
        <v>4970</v>
      </c>
      <c r="K120" t="s">
        <v>5283</v>
      </c>
      <c r="L120" t="s">
        <v>5284</v>
      </c>
      <c r="M120" t="s">
        <v>8068</v>
      </c>
      <c r="N120">
        <v>9</v>
      </c>
      <c r="O120" t="s">
        <v>8125</v>
      </c>
      <c r="P120" t="s">
        <v>6489</v>
      </c>
      <c r="Q120">
        <v>6</v>
      </c>
      <c r="R120">
        <v>3</v>
      </c>
      <c r="S120">
        <v>2.04</v>
      </c>
      <c r="T120">
        <v>2.07</v>
      </c>
      <c r="U120">
        <v>437.52</v>
      </c>
      <c r="V120">
        <v>114.99</v>
      </c>
      <c r="W120">
        <v>3.19</v>
      </c>
      <c r="X120">
        <v>8.66</v>
      </c>
      <c r="Y120">
        <v>1.18</v>
      </c>
      <c r="Z120">
        <v>2</v>
      </c>
      <c r="AA120" t="s">
        <v>5529</v>
      </c>
      <c r="AB120">
        <v>0</v>
      </c>
      <c r="AC120">
        <v>10</v>
      </c>
      <c r="AD120">
        <v>3.759952380952381</v>
      </c>
      <c r="AF120" t="s">
        <v>6792</v>
      </c>
      <c r="AI120">
        <v>0</v>
      </c>
      <c r="AJ120">
        <v>0</v>
      </c>
      <c r="AK120" t="s">
        <v>5538</v>
      </c>
      <c r="AL120" t="s">
        <v>5538</v>
      </c>
      <c r="AM120" t="s">
        <v>6856</v>
      </c>
    </row>
    <row r="121" spans="1:39">
      <c r="A121" t="s">
        <v>5816</v>
      </c>
      <c r="B121" t="s">
        <v>8016</v>
      </c>
      <c r="C121" t="s">
        <v>4967</v>
      </c>
      <c r="D121">
        <v>7320000</v>
      </c>
      <c r="E121" t="s">
        <v>4970</v>
      </c>
      <c r="K121" t="s">
        <v>5283</v>
      </c>
      <c r="L121" t="s">
        <v>5284</v>
      </c>
      <c r="M121" t="s">
        <v>8069</v>
      </c>
      <c r="N121">
        <v>9</v>
      </c>
      <c r="O121" t="s">
        <v>8126</v>
      </c>
      <c r="P121" t="s">
        <v>6489</v>
      </c>
      <c r="Q121">
        <v>6</v>
      </c>
      <c r="R121">
        <v>3</v>
      </c>
      <c r="S121">
        <v>2.04</v>
      </c>
      <c r="T121">
        <v>2.07</v>
      </c>
      <c r="U121">
        <v>437.52</v>
      </c>
      <c r="V121">
        <v>114.99</v>
      </c>
      <c r="W121">
        <v>3.19</v>
      </c>
      <c r="X121">
        <v>8.66</v>
      </c>
      <c r="Y121">
        <v>1.18</v>
      </c>
      <c r="Z121">
        <v>2</v>
      </c>
      <c r="AA121" t="s">
        <v>5529</v>
      </c>
      <c r="AB121">
        <v>0</v>
      </c>
      <c r="AC121">
        <v>10</v>
      </c>
      <c r="AD121">
        <v>3.759952380952381</v>
      </c>
      <c r="AF121" t="s">
        <v>6792</v>
      </c>
      <c r="AI121">
        <v>0</v>
      </c>
      <c r="AJ121">
        <v>0</v>
      </c>
      <c r="AK121" t="s">
        <v>5538</v>
      </c>
      <c r="AL121" t="s">
        <v>5538</v>
      </c>
      <c r="AM121" t="s">
        <v>6856</v>
      </c>
    </row>
    <row r="122" spans="1:39">
      <c r="A122" t="s">
        <v>7945</v>
      </c>
      <c r="B122" t="s">
        <v>8016</v>
      </c>
      <c r="C122" t="s">
        <v>4967</v>
      </c>
      <c r="D122">
        <v>12700</v>
      </c>
      <c r="E122" t="s">
        <v>4970</v>
      </c>
      <c r="K122" t="s">
        <v>5283</v>
      </c>
      <c r="L122" t="s">
        <v>5284</v>
      </c>
      <c r="M122" t="s">
        <v>8070</v>
      </c>
      <c r="N122">
        <v>9</v>
      </c>
      <c r="O122" t="s">
        <v>8127</v>
      </c>
      <c r="Y122">
        <v>0</v>
      </c>
      <c r="AK122" t="s">
        <v>8294</v>
      </c>
      <c r="AL122" t="s">
        <v>8294</v>
      </c>
      <c r="AM122" t="s">
        <v>6856</v>
      </c>
    </row>
    <row r="123" spans="1:39">
      <c r="A123" t="s">
        <v>7946</v>
      </c>
      <c r="B123" t="s">
        <v>8016</v>
      </c>
      <c r="C123" t="s">
        <v>4967</v>
      </c>
      <c r="D123">
        <v>21700</v>
      </c>
      <c r="E123" t="s">
        <v>4970</v>
      </c>
      <c r="K123" t="s">
        <v>5283</v>
      </c>
      <c r="L123" t="s">
        <v>5284</v>
      </c>
      <c r="M123" t="s">
        <v>8071</v>
      </c>
      <c r="N123">
        <v>9</v>
      </c>
      <c r="O123" t="s">
        <v>8128</v>
      </c>
      <c r="P123" t="s">
        <v>8211</v>
      </c>
      <c r="U123">
        <v>1399.57</v>
      </c>
      <c r="Y123">
        <v>0</v>
      </c>
      <c r="AI123">
        <v>0</v>
      </c>
      <c r="AJ123">
        <v>0</v>
      </c>
      <c r="AK123" t="s">
        <v>8294</v>
      </c>
      <c r="AL123" t="s">
        <v>8294</v>
      </c>
      <c r="AM123" t="s">
        <v>6856</v>
      </c>
    </row>
    <row r="124" spans="1:39">
      <c r="A124" t="s">
        <v>7947</v>
      </c>
      <c r="B124" t="s">
        <v>8016</v>
      </c>
      <c r="C124" t="s">
        <v>4967</v>
      </c>
      <c r="D124">
        <v>14700</v>
      </c>
      <c r="E124" t="s">
        <v>4970</v>
      </c>
      <c r="K124" t="s">
        <v>5283</v>
      </c>
      <c r="L124" t="s">
        <v>5284</v>
      </c>
      <c r="M124" t="s">
        <v>8071</v>
      </c>
      <c r="N124">
        <v>9</v>
      </c>
      <c r="O124" t="s">
        <v>8128</v>
      </c>
      <c r="P124" t="s">
        <v>8212</v>
      </c>
      <c r="U124">
        <v>1447.51</v>
      </c>
      <c r="Y124">
        <v>0</v>
      </c>
      <c r="AI124">
        <v>0</v>
      </c>
      <c r="AJ124">
        <v>0</v>
      </c>
      <c r="AK124" t="s">
        <v>8294</v>
      </c>
      <c r="AL124" t="s">
        <v>8294</v>
      </c>
      <c r="AM124" t="s">
        <v>6856</v>
      </c>
    </row>
    <row r="125" spans="1:39">
      <c r="A125" t="s">
        <v>7948</v>
      </c>
      <c r="B125" t="s">
        <v>8016</v>
      </c>
      <c r="C125" t="s">
        <v>4967</v>
      </c>
      <c r="D125">
        <v>20100</v>
      </c>
      <c r="E125" t="s">
        <v>4970</v>
      </c>
      <c r="K125" t="s">
        <v>5283</v>
      </c>
      <c r="L125" t="s">
        <v>5284</v>
      </c>
      <c r="M125" t="s">
        <v>8071</v>
      </c>
      <c r="N125">
        <v>9</v>
      </c>
      <c r="O125" t="s">
        <v>8128</v>
      </c>
      <c r="P125" t="s">
        <v>8213</v>
      </c>
      <c r="U125">
        <v>1481.49</v>
      </c>
      <c r="Y125">
        <v>0</v>
      </c>
      <c r="AI125">
        <v>0</v>
      </c>
      <c r="AJ125">
        <v>0</v>
      </c>
      <c r="AK125" t="s">
        <v>8294</v>
      </c>
      <c r="AL125" t="s">
        <v>8294</v>
      </c>
      <c r="AM125" t="s">
        <v>6856</v>
      </c>
    </row>
    <row r="126" spans="1:39">
      <c r="A126" t="s">
        <v>7949</v>
      </c>
      <c r="B126" t="s">
        <v>8016</v>
      </c>
      <c r="C126" t="s">
        <v>4967</v>
      </c>
      <c r="D126">
        <v>17100</v>
      </c>
      <c r="E126" t="s">
        <v>4970</v>
      </c>
      <c r="K126" t="s">
        <v>5283</v>
      </c>
      <c r="L126" t="s">
        <v>5284</v>
      </c>
      <c r="M126" t="s">
        <v>8071</v>
      </c>
      <c r="N126">
        <v>9</v>
      </c>
      <c r="O126" t="s">
        <v>8128</v>
      </c>
      <c r="P126" t="s">
        <v>8214</v>
      </c>
      <c r="U126">
        <v>1425.52</v>
      </c>
      <c r="Y126">
        <v>0</v>
      </c>
      <c r="AI126">
        <v>0</v>
      </c>
      <c r="AJ126">
        <v>0</v>
      </c>
      <c r="AK126" t="s">
        <v>8294</v>
      </c>
      <c r="AL126" t="s">
        <v>8294</v>
      </c>
      <c r="AM126" t="s">
        <v>6856</v>
      </c>
    </row>
    <row r="127" spans="1:39">
      <c r="A127" t="s">
        <v>7950</v>
      </c>
      <c r="B127" t="s">
        <v>8016</v>
      </c>
      <c r="C127" t="s">
        <v>4967</v>
      </c>
      <c r="D127">
        <v>28500</v>
      </c>
      <c r="E127" t="s">
        <v>4970</v>
      </c>
      <c r="K127" t="s">
        <v>5283</v>
      </c>
      <c r="L127" t="s">
        <v>5284</v>
      </c>
      <c r="M127" t="s">
        <v>8071</v>
      </c>
      <c r="N127">
        <v>9</v>
      </c>
      <c r="O127" t="s">
        <v>8128</v>
      </c>
      <c r="P127" t="s">
        <v>8215</v>
      </c>
      <c r="U127">
        <v>1332.34</v>
      </c>
      <c r="Y127">
        <v>0</v>
      </c>
      <c r="AI127">
        <v>0</v>
      </c>
      <c r="AJ127">
        <v>0</v>
      </c>
      <c r="AK127" t="s">
        <v>8294</v>
      </c>
      <c r="AL127" t="s">
        <v>8294</v>
      </c>
      <c r="AM127" t="s">
        <v>6856</v>
      </c>
    </row>
    <row r="128" spans="1:39">
      <c r="A128" t="s">
        <v>7951</v>
      </c>
      <c r="B128" t="s">
        <v>8016</v>
      </c>
      <c r="C128" t="s">
        <v>4967</v>
      </c>
      <c r="D128">
        <v>29100</v>
      </c>
      <c r="E128" t="s">
        <v>4970</v>
      </c>
      <c r="K128" t="s">
        <v>5283</v>
      </c>
      <c r="L128" t="s">
        <v>5284</v>
      </c>
      <c r="M128" t="s">
        <v>8071</v>
      </c>
      <c r="N128">
        <v>9</v>
      </c>
      <c r="O128" t="s">
        <v>8128</v>
      </c>
      <c r="P128" t="s">
        <v>8216</v>
      </c>
      <c r="U128">
        <v>1346.37</v>
      </c>
      <c r="Y128">
        <v>0</v>
      </c>
      <c r="AI128">
        <v>0</v>
      </c>
      <c r="AJ128">
        <v>0</v>
      </c>
      <c r="AK128" t="s">
        <v>8294</v>
      </c>
      <c r="AL128" t="s">
        <v>8294</v>
      </c>
      <c r="AM128" t="s">
        <v>6856</v>
      </c>
    </row>
    <row r="129" spans="1:39">
      <c r="A129" t="s">
        <v>7976</v>
      </c>
      <c r="B129" t="s">
        <v>8017</v>
      </c>
      <c r="C129" t="s">
        <v>4967</v>
      </c>
      <c r="D129">
        <v>0.5</v>
      </c>
      <c r="E129" t="s">
        <v>4971</v>
      </c>
      <c r="K129" t="s">
        <v>5283</v>
      </c>
      <c r="M129" t="s">
        <v>8072</v>
      </c>
      <c r="N129">
        <v>8</v>
      </c>
      <c r="O129" t="s">
        <v>8129</v>
      </c>
      <c r="P129" t="s">
        <v>8241</v>
      </c>
      <c r="Q129">
        <v>4</v>
      </c>
      <c r="R129">
        <v>2</v>
      </c>
      <c r="S129">
        <v>0.27</v>
      </c>
      <c r="T129">
        <v>0.28</v>
      </c>
      <c r="U129">
        <v>168.15</v>
      </c>
      <c r="V129">
        <v>73.13</v>
      </c>
      <c r="W129">
        <v>1.22</v>
      </c>
      <c r="X129">
        <v>9.23</v>
      </c>
      <c r="Y129">
        <v>0</v>
      </c>
      <c r="Z129">
        <v>1</v>
      </c>
      <c r="AA129" t="s">
        <v>5529</v>
      </c>
      <c r="AB129">
        <v>0</v>
      </c>
      <c r="AC129">
        <v>2</v>
      </c>
      <c r="AD129">
        <v>5.5</v>
      </c>
      <c r="AE129" t="s">
        <v>8283</v>
      </c>
      <c r="AF129" t="s">
        <v>6792</v>
      </c>
      <c r="AI129">
        <v>0</v>
      </c>
      <c r="AJ129">
        <v>0</v>
      </c>
      <c r="AK129" t="s">
        <v>8300</v>
      </c>
      <c r="AL129" t="s">
        <v>8300</v>
      </c>
      <c r="AM129" t="s">
        <v>6856</v>
      </c>
    </row>
    <row r="130" spans="1:39">
      <c r="A130" t="s">
        <v>7977</v>
      </c>
      <c r="B130" t="s">
        <v>8017</v>
      </c>
      <c r="C130" t="s">
        <v>4967</v>
      </c>
      <c r="D130">
        <v>1</v>
      </c>
      <c r="E130" t="s">
        <v>4971</v>
      </c>
      <c r="K130" t="s">
        <v>5283</v>
      </c>
      <c r="M130" t="s">
        <v>8073</v>
      </c>
      <c r="N130">
        <v>8</v>
      </c>
      <c r="O130" t="s">
        <v>8130</v>
      </c>
      <c r="P130" t="s">
        <v>8242</v>
      </c>
      <c r="Q130">
        <v>2</v>
      </c>
      <c r="R130">
        <v>0</v>
      </c>
      <c r="S130">
        <v>1.75</v>
      </c>
      <c r="T130">
        <v>1.75</v>
      </c>
      <c r="U130">
        <v>136.15</v>
      </c>
      <c r="V130">
        <v>32.67</v>
      </c>
      <c r="W130">
        <v>1.8</v>
      </c>
      <c r="Y130">
        <v>0</v>
      </c>
      <c r="Z130">
        <v>1</v>
      </c>
      <c r="AA130" t="s">
        <v>6780</v>
      </c>
      <c r="AB130">
        <v>0</v>
      </c>
      <c r="AC130">
        <v>2</v>
      </c>
      <c r="AD130">
        <v>5.6335</v>
      </c>
      <c r="AF130" t="s">
        <v>6792</v>
      </c>
      <c r="AI130">
        <v>0</v>
      </c>
      <c r="AJ130">
        <v>0</v>
      </c>
      <c r="AK130" t="s">
        <v>8300</v>
      </c>
      <c r="AL130" t="s">
        <v>8300</v>
      </c>
      <c r="AM130" t="s">
        <v>6856</v>
      </c>
    </row>
    <row r="131" spans="1:39">
      <c r="A131" t="s">
        <v>7976</v>
      </c>
      <c r="B131" t="s">
        <v>8017</v>
      </c>
      <c r="C131" t="s">
        <v>4967</v>
      </c>
      <c r="D131">
        <v>65</v>
      </c>
      <c r="E131" t="s">
        <v>8030</v>
      </c>
      <c r="K131" t="s">
        <v>5283</v>
      </c>
      <c r="M131" t="s">
        <v>8074</v>
      </c>
      <c r="N131">
        <v>8</v>
      </c>
      <c r="O131" t="s">
        <v>8131</v>
      </c>
      <c r="P131" t="s">
        <v>8241</v>
      </c>
      <c r="Q131">
        <v>4</v>
      </c>
      <c r="R131">
        <v>2</v>
      </c>
      <c r="S131">
        <v>0.27</v>
      </c>
      <c r="T131">
        <v>0.28</v>
      </c>
      <c r="U131">
        <v>168.15</v>
      </c>
      <c r="V131">
        <v>73.13</v>
      </c>
      <c r="W131">
        <v>1.22</v>
      </c>
      <c r="X131">
        <v>9.23</v>
      </c>
      <c r="Y131">
        <v>0</v>
      </c>
      <c r="Z131">
        <v>1</v>
      </c>
      <c r="AA131" t="s">
        <v>5529</v>
      </c>
      <c r="AB131">
        <v>0</v>
      </c>
      <c r="AC131">
        <v>2</v>
      </c>
      <c r="AD131">
        <v>5.5</v>
      </c>
      <c r="AE131" t="s">
        <v>8283</v>
      </c>
      <c r="AF131" t="s">
        <v>6792</v>
      </c>
      <c r="AI131">
        <v>0</v>
      </c>
      <c r="AJ131">
        <v>0</v>
      </c>
      <c r="AK131" t="s">
        <v>8300</v>
      </c>
      <c r="AL131" t="s">
        <v>8300</v>
      </c>
      <c r="AM131" t="s">
        <v>6856</v>
      </c>
    </row>
    <row r="132" spans="1:39">
      <c r="A132" t="s">
        <v>7977</v>
      </c>
      <c r="B132" t="s">
        <v>8017</v>
      </c>
      <c r="C132" t="s">
        <v>4967</v>
      </c>
      <c r="D132">
        <v>1</v>
      </c>
      <c r="E132" t="s">
        <v>8030</v>
      </c>
      <c r="K132" t="s">
        <v>5283</v>
      </c>
      <c r="M132" t="s">
        <v>8074</v>
      </c>
      <c r="N132">
        <v>8</v>
      </c>
      <c r="O132" t="s">
        <v>8131</v>
      </c>
      <c r="P132" t="s">
        <v>8242</v>
      </c>
      <c r="Q132">
        <v>2</v>
      </c>
      <c r="R132">
        <v>0</v>
      </c>
      <c r="S132">
        <v>1.75</v>
      </c>
      <c r="T132">
        <v>1.75</v>
      </c>
      <c r="U132">
        <v>136.15</v>
      </c>
      <c r="V132">
        <v>32.67</v>
      </c>
      <c r="W132">
        <v>1.8</v>
      </c>
      <c r="Y132">
        <v>0</v>
      </c>
      <c r="Z132">
        <v>1</v>
      </c>
      <c r="AA132" t="s">
        <v>6780</v>
      </c>
      <c r="AB132">
        <v>0</v>
      </c>
      <c r="AC132">
        <v>2</v>
      </c>
      <c r="AD132">
        <v>5.6335</v>
      </c>
      <c r="AF132" t="s">
        <v>6792</v>
      </c>
      <c r="AI132">
        <v>0</v>
      </c>
      <c r="AJ132">
        <v>0</v>
      </c>
      <c r="AK132" t="s">
        <v>8300</v>
      </c>
      <c r="AL132" t="s">
        <v>8300</v>
      </c>
      <c r="AM132" t="s">
        <v>6856</v>
      </c>
    </row>
    <row r="133" spans="1:39">
      <c r="A133" t="s">
        <v>7976</v>
      </c>
      <c r="B133" t="s">
        <v>8017</v>
      </c>
      <c r="C133" t="s">
        <v>4967</v>
      </c>
      <c r="D133">
        <v>158</v>
      </c>
      <c r="E133" t="s">
        <v>8030</v>
      </c>
      <c r="K133" t="s">
        <v>5283</v>
      </c>
      <c r="L133" t="s">
        <v>8037</v>
      </c>
      <c r="M133" t="s">
        <v>8075</v>
      </c>
      <c r="N133">
        <v>8</v>
      </c>
      <c r="O133" t="s">
        <v>8132</v>
      </c>
      <c r="P133" t="s">
        <v>8241</v>
      </c>
      <c r="Q133">
        <v>4</v>
      </c>
      <c r="R133">
        <v>2</v>
      </c>
      <c r="S133">
        <v>0.27</v>
      </c>
      <c r="T133">
        <v>0.28</v>
      </c>
      <c r="U133">
        <v>168.15</v>
      </c>
      <c r="V133">
        <v>73.13</v>
      </c>
      <c r="W133">
        <v>1.22</v>
      </c>
      <c r="X133">
        <v>9.23</v>
      </c>
      <c r="Y133">
        <v>0</v>
      </c>
      <c r="Z133">
        <v>1</v>
      </c>
      <c r="AA133" t="s">
        <v>5529</v>
      </c>
      <c r="AB133">
        <v>0</v>
      </c>
      <c r="AC133">
        <v>2</v>
      </c>
      <c r="AD133">
        <v>5.5</v>
      </c>
      <c r="AE133" t="s">
        <v>8283</v>
      </c>
      <c r="AF133" t="s">
        <v>6792</v>
      </c>
      <c r="AI133">
        <v>0</v>
      </c>
      <c r="AJ133">
        <v>0</v>
      </c>
      <c r="AK133" t="s">
        <v>8300</v>
      </c>
      <c r="AL133" t="s">
        <v>8300</v>
      </c>
      <c r="AM133" t="s">
        <v>6856</v>
      </c>
    </row>
    <row r="134" spans="1:39">
      <c r="A134" t="s">
        <v>7977</v>
      </c>
      <c r="B134" t="s">
        <v>8017</v>
      </c>
      <c r="C134" t="s">
        <v>4967</v>
      </c>
      <c r="D134">
        <v>0.89</v>
      </c>
      <c r="E134" t="s">
        <v>8030</v>
      </c>
      <c r="K134" t="s">
        <v>5283</v>
      </c>
      <c r="L134" t="s">
        <v>8037</v>
      </c>
      <c r="M134" t="s">
        <v>8075</v>
      </c>
      <c r="N134">
        <v>8</v>
      </c>
      <c r="O134" t="s">
        <v>8132</v>
      </c>
      <c r="P134" t="s">
        <v>8242</v>
      </c>
      <c r="Q134">
        <v>2</v>
      </c>
      <c r="R134">
        <v>0</v>
      </c>
      <c r="S134">
        <v>1.75</v>
      </c>
      <c r="T134">
        <v>1.75</v>
      </c>
      <c r="U134">
        <v>136.15</v>
      </c>
      <c r="V134">
        <v>32.67</v>
      </c>
      <c r="W134">
        <v>1.8</v>
      </c>
      <c r="Y134">
        <v>0</v>
      </c>
      <c r="Z134">
        <v>1</v>
      </c>
      <c r="AA134" t="s">
        <v>6780</v>
      </c>
      <c r="AB134">
        <v>0</v>
      </c>
      <c r="AC134">
        <v>2</v>
      </c>
      <c r="AD134">
        <v>5.6335</v>
      </c>
      <c r="AF134" t="s">
        <v>6792</v>
      </c>
      <c r="AI134">
        <v>0</v>
      </c>
      <c r="AJ134">
        <v>0</v>
      </c>
      <c r="AK134" t="s">
        <v>8300</v>
      </c>
      <c r="AL134" t="s">
        <v>8300</v>
      </c>
      <c r="AM134" t="s">
        <v>6856</v>
      </c>
    </row>
    <row r="135" spans="1:39">
      <c r="A135" t="s">
        <v>7978</v>
      </c>
      <c r="B135" t="s">
        <v>8018</v>
      </c>
      <c r="C135" t="s">
        <v>4967</v>
      </c>
      <c r="D135">
        <v>36000</v>
      </c>
      <c r="E135" t="s">
        <v>8030</v>
      </c>
      <c r="K135" t="s">
        <v>5283</v>
      </c>
      <c r="M135" t="s">
        <v>8076</v>
      </c>
      <c r="N135">
        <v>8</v>
      </c>
      <c r="O135" t="s">
        <v>8133</v>
      </c>
      <c r="P135" t="s">
        <v>8243</v>
      </c>
      <c r="Q135">
        <v>7</v>
      </c>
      <c r="R135">
        <v>6</v>
      </c>
      <c r="S135">
        <v>-6.42</v>
      </c>
      <c r="T135">
        <v>-0.68</v>
      </c>
      <c r="U135">
        <v>634.4400000000001</v>
      </c>
      <c r="V135">
        <v>216.27</v>
      </c>
      <c r="W135">
        <v>1.44</v>
      </c>
      <c r="X135">
        <v>3.13</v>
      </c>
      <c r="Y135">
        <v>0</v>
      </c>
      <c r="Z135">
        <v>2</v>
      </c>
      <c r="AA135" t="s">
        <v>5529</v>
      </c>
      <c r="AB135">
        <v>2</v>
      </c>
      <c r="AC135">
        <v>16</v>
      </c>
      <c r="AD135">
        <v>3</v>
      </c>
      <c r="AF135" t="s">
        <v>5534</v>
      </c>
      <c r="AI135">
        <v>0</v>
      </c>
      <c r="AJ135">
        <v>0</v>
      </c>
      <c r="AK135" t="s">
        <v>8301</v>
      </c>
      <c r="AL135" t="s">
        <v>8301</v>
      </c>
      <c r="AM135" t="s">
        <v>6856</v>
      </c>
    </row>
    <row r="136" spans="1:39">
      <c r="A136" t="s">
        <v>7979</v>
      </c>
      <c r="B136" t="s">
        <v>8018</v>
      </c>
      <c r="C136" t="s">
        <v>4967</v>
      </c>
      <c r="D136">
        <v>429000</v>
      </c>
      <c r="E136" t="s">
        <v>8030</v>
      </c>
      <c r="K136" t="s">
        <v>5283</v>
      </c>
      <c r="M136" t="s">
        <v>8076</v>
      </c>
      <c r="N136">
        <v>8</v>
      </c>
      <c r="O136" t="s">
        <v>8133</v>
      </c>
      <c r="P136" t="s">
        <v>8244</v>
      </c>
      <c r="Q136">
        <v>8</v>
      </c>
      <c r="R136">
        <v>6</v>
      </c>
      <c r="S136">
        <v>-6.17</v>
      </c>
      <c r="T136">
        <v>-0.44</v>
      </c>
      <c r="U136">
        <v>588.36</v>
      </c>
      <c r="V136">
        <v>225.5</v>
      </c>
      <c r="W136">
        <v>-0.46</v>
      </c>
      <c r="X136">
        <v>3.13</v>
      </c>
      <c r="Y136">
        <v>0</v>
      </c>
      <c r="Z136">
        <v>1</v>
      </c>
      <c r="AA136" t="s">
        <v>5529</v>
      </c>
      <c r="AB136">
        <v>2</v>
      </c>
      <c r="AC136">
        <v>17</v>
      </c>
      <c r="AD136">
        <v>3</v>
      </c>
      <c r="AF136" t="s">
        <v>5534</v>
      </c>
      <c r="AI136">
        <v>0</v>
      </c>
      <c r="AJ136">
        <v>0</v>
      </c>
      <c r="AK136" t="s">
        <v>8301</v>
      </c>
      <c r="AL136" t="s">
        <v>8301</v>
      </c>
      <c r="AM136" t="s">
        <v>6856</v>
      </c>
    </row>
    <row r="137" spans="1:39">
      <c r="A137" t="s">
        <v>7980</v>
      </c>
      <c r="B137" t="s">
        <v>8018</v>
      </c>
      <c r="C137" t="s">
        <v>4967</v>
      </c>
      <c r="D137">
        <v>430</v>
      </c>
      <c r="E137" t="s">
        <v>8030</v>
      </c>
      <c r="K137" t="s">
        <v>5283</v>
      </c>
      <c r="M137" t="s">
        <v>8077</v>
      </c>
      <c r="N137">
        <v>8</v>
      </c>
      <c r="O137" t="s">
        <v>8134</v>
      </c>
      <c r="P137" t="s">
        <v>8245</v>
      </c>
      <c r="Q137">
        <v>1</v>
      </c>
      <c r="R137">
        <v>0</v>
      </c>
      <c r="S137">
        <v>1.72</v>
      </c>
      <c r="T137">
        <v>1.72</v>
      </c>
      <c r="U137">
        <v>154.6</v>
      </c>
      <c r="V137">
        <v>17.07</v>
      </c>
      <c r="W137">
        <v>2.11</v>
      </c>
      <c r="Y137">
        <v>0</v>
      </c>
      <c r="Z137">
        <v>1</v>
      </c>
      <c r="AA137" t="s">
        <v>6780</v>
      </c>
      <c r="AB137">
        <v>0</v>
      </c>
      <c r="AC137">
        <v>2</v>
      </c>
      <c r="AD137">
        <v>5</v>
      </c>
      <c r="AE137" t="s">
        <v>8284</v>
      </c>
      <c r="AI137">
        <v>0</v>
      </c>
      <c r="AJ137">
        <v>0</v>
      </c>
      <c r="AK137" t="s">
        <v>8301</v>
      </c>
      <c r="AL137" t="s">
        <v>8301</v>
      </c>
      <c r="AM137" t="s">
        <v>6856</v>
      </c>
    </row>
    <row r="138" spans="1:39">
      <c r="A138" t="s">
        <v>7981</v>
      </c>
      <c r="B138" t="s">
        <v>8018</v>
      </c>
      <c r="C138" t="s">
        <v>4967</v>
      </c>
      <c r="D138">
        <v>18</v>
      </c>
      <c r="E138" t="s">
        <v>8030</v>
      </c>
      <c r="K138" t="s">
        <v>5283</v>
      </c>
      <c r="M138" t="s">
        <v>8077</v>
      </c>
      <c r="N138">
        <v>8</v>
      </c>
      <c r="O138" t="s">
        <v>8134</v>
      </c>
      <c r="P138" t="s">
        <v>8246</v>
      </c>
      <c r="Q138">
        <v>1</v>
      </c>
      <c r="R138">
        <v>1</v>
      </c>
      <c r="S138">
        <v>-3.19</v>
      </c>
      <c r="T138">
        <v>0.51</v>
      </c>
      <c r="U138">
        <v>138.95</v>
      </c>
      <c r="V138">
        <v>37.3</v>
      </c>
      <c r="W138">
        <v>0.47</v>
      </c>
      <c r="X138">
        <v>2.73</v>
      </c>
      <c r="Y138">
        <v>0</v>
      </c>
      <c r="Z138">
        <v>0</v>
      </c>
      <c r="AA138" t="s">
        <v>6780</v>
      </c>
      <c r="AB138">
        <v>0</v>
      </c>
      <c r="AC138">
        <v>1</v>
      </c>
      <c r="AD138">
        <v>5.698333333333333</v>
      </c>
      <c r="AE138" t="s">
        <v>8285</v>
      </c>
      <c r="AF138" t="s">
        <v>5534</v>
      </c>
      <c r="AI138">
        <v>0</v>
      </c>
      <c r="AJ138">
        <v>0</v>
      </c>
      <c r="AK138" t="s">
        <v>8301</v>
      </c>
      <c r="AL138" t="s">
        <v>8301</v>
      </c>
      <c r="AM138" t="s">
        <v>6856</v>
      </c>
    </row>
    <row r="139" spans="1:39">
      <c r="A139" t="s">
        <v>7982</v>
      </c>
      <c r="B139" t="s">
        <v>8018</v>
      </c>
      <c r="C139" t="s">
        <v>4967</v>
      </c>
      <c r="D139">
        <v>7100</v>
      </c>
      <c r="E139" t="s">
        <v>8030</v>
      </c>
      <c r="K139" t="s">
        <v>5283</v>
      </c>
      <c r="M139" t="s">
        <v>8077</v>
      </c>
      <c r="N139">
        <v>8</v>
      </c>
      <c r="O139" t="s">
        <v>8134</v>
      </c>
      <c r="P139" t="s">
        <v>8247</v>
      </c>
      <c r="Q139">
        <v>1</v>
      </c>
      <c r="R139">
        <v>0</v>
      </c>
      <c r="S139">
        <v>2.19</v>
      </c>
      <c r="T139">
        <v>2.19</v>
      </c>
      <c r="U139">
        <v>199.05</v>
      </c>
      <c r="V139">
        <v>17.07</v>
      </c>
      <c r="W139">
        <v>2.26</v>
      </c>
      <c r="Y139">
        <v>0</v>
      </c>
      <c r="Z139">
        <v>1</v>
      </c>
      <c r="AA139" t="s">
        <v>6780</v>
      </c>
      <c r="AB139">
        <v>0</v>
      </c>
      <c r="AC139">
        <v>2</v>
      </c>
      <c r="AD139">
        <v>4.905</v>
      </c>
      <c r="AI139">
        <v>0</v>
      </c>
      <c r="AJ139">
        <v>0</v>
      </c>
      <c r="AK139" t="s">
        <v>8301</v>
      </c>
      <c r="AL139" t="s">
        <v>8301</v>
      </c>
      <c r="AM139" t="s">
        <v>6856</v>
      </c>
    </row>
    <row r="140" spans="1:39">
      <c r="A140" t="s">
        <v>7983</v>
      </c>
      <c r="B140" t="s">
        <v>8018</v>
      </c>
      <c r="C140" t="s">
        <v>4967</v>
      </c>
      <c r="D140">
        <v>18000</v>
      </c>
      <c r="E140" t="s">
        <v>8030</v>
      </c>
      <c r="K140" t="s">
        <v>5283</v>
      </c>
      <c r="M140" t="s">
        <v>8077</v>
      </c>
      <c r="N140">
        <v>8</v>
      </c>
      <c r="O140" t="s">
        <v>8134</v>
      </c>
      <c r="P140" t="s">
        <v>8248</v>
      </c>
      <c r="Q140">
        <v>2</v>
      </c>
      <c r="R140">
        <v>0</v>
      </c>
      <c r="S140">
        <v>2.37</v>
      </c>
      <c r="T140">
        <v>2.37</v>
      </c>
      <c r="U140">
        <v>229.07</v>
      </c>
      <c r="V140">
        <v>26.3</v>
      </c>
      <c r="W140">
        <v>2.27</v>
      </c>
      <c r="Y140">
        <v>0</v>
      </c>
      <c r="Z140">
        <v>1</v>
      </c>
      <c r="AA140" t="s">
        <v>6780</v>
      </c>
      <c r="AB140">
        <v>0</v>
      </c>
      <c r="AC140">
        <v>3</v>
      </c>
      <c r="AD140">
        <v>5.13</v>
      </c>
      <c r="AI140">
        <v>0</v>
      </c>
      <c r="AJ140">
        <v>0</v>
      </c>
      <c r="AK140" t="s">
        <v>8301</v>
      </c>
      <c r="AL140" t="s">
        <v>8301</v>
      </c>
      <c r="AM140" t="s">
        <v>6856</v>
      </c>
    </row>
    <row r="141" spans="1:39">
      <c r="A141" t="s">
        <v>7984</v>
      </c>
      <c r="B141" t="s">
        <v>8018</v>
      </c>
      <c r="C141" t="s">
        <v>4967</v>
      </c>
      <c r="D141">
        <v>26000</v>
      </c>
      <c r="E141" t="s">
        <v>8030</v>
      </c>
      <c r="K141" t="s">
        <v>5283</v>
      </c>
      <c r="M141" t="s">
        <v>8077</v>
      </c>
      <c r="N141">
        <v>8</v>
      </c>
      <c r="O141" t="s">
        <v>8134</v>
      </c>
      <c r="P141" t="s">
        <v>8249</v>
      </c>
      <c r="Q141">
        <v>1</v>
      </c>
      <c r="R141">
        <v>0</v>
      </c>
      <c r="S141">
        <v>3.12</v>
      </c>
      <c r="T141">
        <v>3.12</v>
      </c>
      <c r="U141">
        <v>267.04</v>
      </c>
      <c r="V141">
        <v>17.07</v>
      </c>
      <c r="W141">
        <v>3.28</v>
      </c>
      <c r="Y141">
        <v>0</v>
      </c>
      <c r="Z141">
        <v>1</v>
      </c>
      <c r="AA141" t="s">
        <v>5529</v>
      </c>
      <c r="AB141">
        <v>0</v>
      </c>
      <c r="AC141">
        <v>2</v>
      </c>
      <c r="AD141">
        <v>4.38</v>
      </c>
      <c r="AI141">
        <v>0</v>
      </c>
      <c r="AJ141">
        <v>0</v>
      </c>
      <c r="AK141" t="s">
        <v>8301</v>
      </c>
      <c r="AL141" t="s">
        <v>8301</v>
      </c>
      <c r="AM141" t="s">
        <v>6856</v>
      </c>
    </row>
    <row r="142" spans="1:39">
      <c r="A142" t="s">
        <v>7985</v>
      </c>
      <c r="B142" t="s">
        <v>8018</v>
      </c>
      <c r="C142" t="s">
        <v>4967</v>
      </c>
      <c r="D142">
        <v>14800</v>
      </c>
      <c r="E142" t="s">
        <v>8030</v>
      </c>
      <c r="K142" t="s">
        <v>5283</v>
      </c>
      <c r="M142" t="s">
        <v>8077</v>
      </c>
      <c r="N142">
        <v>8</v>
      </c>
      <c r="O142" t="s">
        <v>8134</v>
      </c>
      <c r="P142" t="s">
        <v>8250</v>
      </c>
      <c r="Q142">
        <v>3</v>
      </c>
      <c r="R142">
        <v>0</v>
      </c>
      <c r="S142">
        <v>2.05</v>
      </c>
      <c r="T142">
        <v>2.05</v>
      </c>
      <c r="U142">
        <v>244.04</v>
      </c>
      <c r="V142">
        <v>60.21</v>
      </c>
      <c r="W142">
        <v>2.17</v>
      </c>
      <c r="Y142">
        <v>0</v>
      </c>
      <c r="Z142">
        <v>1</v>
      </c>
      <c r="AA142" t="s">
        <v>5529</v>
      </c>
      <c r="AB142">
        <v>0</v>
      </c>
      <c r="AC142">
        <v>3</v>
      </c>
      <c r="AD142">
        <v>5.975</v>
      </c>
      <c r="AI142">
        <v>0</v>
      </c>
      <c r="AJ142">
        <v>0</v>
      </c>
      <c r="AK142" t="s">
        <v>8301</v>
      </c>
      <c r="AL142" t="s">
        <v>8301</v>
      </c>
      <c r="AM142" t="s">
        <v>6856</v>
      </c>
    </row>
    <row r="143" spans="1:39">
      <c r="A143" t="s">
        <v>7986</v>
      </c>
      <c r="B143" t="s">
        <v>8018</v>
      </c>
      <c r="C143" t="s">
        <v>4967</v>
      </c>
      <c r="D143">
        <v>41</v>
      </c>
      <c r="E143" t="s">
        <v>8030</v>
      </c>
      <c r="K143" t="s">
        <v>5283</v>
      </c>
      <c r="M143" t="s">
        <v>8077</v>
      </c>
      <c r="N143">
        <v>8</v>
      </c>
      <c r="O143" t="s">
        <v>8134</v>
      </c>
      <c r="P143" t="s">
        <v>8251</v>
      </c>
      <c r="Q143">
        <v>1</v>
      </c>
      <c r="R143">
        <v>0</v>
      </c>
      <c r="S143">
        <v>4.1</v>
      </c>
      <c r="T143">
        <v>4.1</v>
      </c>
      <c r="U143">
        <v>275.14</v>
      </c>
      <c r="V143">
        <v>17.07</v>
      </c>
      <c r="W143">
        <v>3.93</v>
      </c>
      <c r="Y143">
        <v>0</v>
      </c>
      <c r="Z143">
        <v>2</v>
      </c>
      <c r="AA143" t="s">
        <v>5529</v>
      </c>
      <c r="AB143">
        <v>0</v>
      </c>
      <c r="AC143">
        <v>3</v>
      </c>
      <c r="AD143">
        <v>3.45</v>
      </c>
      <c r="AI143">
        <v>0</v>
      </c>
      <c r="AJ143">
        <v>0</v>
      </c>
      <c r="AK143" t="s">
        <v>8301</v>
      </c>
      <c r="AL143" t="s">
        <v>8301</v>
      </c>
      <c r="AM143" t="s">
        <v>6856</v>
      </c>
    </row>
    <row r="144" spans="1:39">
      <c r="A144" t="s">
        <v>7987</v>
      </c>
      <c r="B144" t="s">
        <v>8018</v>
      </c>
      <c r="C144" t="s">
        <v>4967</v>
      </c>
      <c r="D144">
        <v>20000</v>
      </c>
      <c r="E144" t="s">
        <v>8030</v>
      </c>
      <c r="K144" t="s">
        <v>5283</v>
      </c>
      <c r="M144" t="s">
        <v>8077</v>
      </c>
      <c r="N144">
        <v>8</v>
      </c>
      <c r="O144" t="s">
        <v>8134</v>
      </c>
      <c r="P144" t="s">
        <v>8252</v>
      </c>
      <c r="Q144">
        <v>1</v>
      </c>
      <c r="R144">
        <v>0</v>
      </c>
      <c r="S144">
        <v>3.37</v>
      </c>
      <c r="T144">
        <v>3.37</v>
      </c>
      <c r="U144">
        <v>249.11</v>
      </c>
      <c r="V144">
        <v>17.07</v>
      </c>
      <c r="W144">
        <v>3.42</v>
      </c>
      <c r="Y144">
        <v>0</v>
      </c>
      <c r="Z144">
        <v>2</v>
      </c>
      <c r="AA144" t="s">
        <v>5529</v>
      </c>
      <c r="AB144">
        <v>0</v>
      </c>
      <c r="AC144">
        <v>2</v>
      </c>
      <c r="AD144">
        <v>4.13</v>
      </c>
      <c r="AI144">
        <v>0</v>
      </c>
      <c r="AJ144">
        <v>0</v>
      </c>
      <c r="AK144" t="s">
        <v>8301</v>
      </c>
      <c r="AL144" t="s">
        <v>8301</v>
      </c>
      <c r="AM144" t="s">
        <v>6856</v>
      </c>
    </row>
    <row r="145" spans="1:39">
      <c r="A145" t="s">
        <v>7988</v>
      </c>
      <c r="B145" t="s">
        <v>8018</v>
      </c>
      <c r="C145" t="s">
        <v>4967</v>
      </c>
      <c r="D145">
        <v>7500</v>
      </c>
      <c r="E145" t="s">
        <v>8030</v>
      </c>
      <c r="K145" t="s">
        <v>5283</v>
      </c>
      <c r="M145" t="s">
        <v>8077</v>
      </c>
      <c r="N145">
        <v>8</v>
      </c>
      <c r="O145" t="s">
        <v>8134</v>
      </c>
      <c r="P145" t="s">
        <v>8253</v>
      </c>
      <c r="Q145">
        <v>2</v>
      </c>
      <c r="R145">
        <v>0</v>
      </c>
      <c r="S145">
        <v>1.56</v>
      </c>
      <c r="T145">
        <v>1.56</v>
      </c>
      <c r="U145">
        <v>200.03</v>
      </c>
      <c r="V145">
        <v>29.96</v>
      </c>
      <c r="W145">
        <v>1.66</v>
      </c>
      <c r="Y145">
        <v>2.06</v>
      </c>
      <c r="Z145">
        <v>1</v>
      </c>
      <c r="AA145" t="s">
        <v>6780</v>
      </c>
      <c r="AB145">
        <v>0</v>
      </c>
      <c r="AC145">
        <v>2</v>
      </c>
      <c r="AD145">
        <v>5.498</v>
      </c>
      <c r="AF145" t="s">
        <v>6792</v>
      </c>
      <c r="AI145">
        <v>0</v>
      </c>
      <c r="AJ145">
        <v>0</v>
      </c>
      <c r="AK145" t="s">
        <v>8301</v>
      </c>
      <c r="AL145" t="s">
        <v>8301</v>
      </c>
      <c r="AM145" t="s">
        <v>6856</v>
      </c>
    </row>
    <row r="146" spans="1:39">
      <c r="A146" t="s">
        <v>7989</v>
      </c>
      <c r="B146" t="s">
        <v>8018</v>
      </c>
      <c r="C146" t="s">
        <v>4967</v>
      </c>
      <c r="D146">
        <v>9300</v>
      </c>
      <c r="E146" t="s">
        <v>8030</v>
      </c>
      <c r="K146" t="s">
        <v>5283</v>
      </c>
      <c r="M146" t="s">
        <v>8077</v>
      </c>
      <c r="N146">
        <v>8</v>
      </c>
      <c r="O146" t="s">
        <v>8134</v>
      </c>
      <c r="P146" t="s">
        <v>8254</v>
      </c>
      <c r="Q146">
        <v>2</v>
      </c>
      <c r="R146">
        <v>1</v>
      </c>
      <c r="S146">
        <v>1.74</v>
      </c>
      <c r="T146">
        <v>1.92</v>
      </c>
      <c r="U146">
        <v>215.05</v>
      </c>
      <c r="V146">
        <v>37.3</v>
      </c>
      <c r="W146">
        <v>1.97</v>
      </c>
      <c r="X146">
        <v>7.69</v>
      </c>
      <c r="Y146">
        <v>0</v>
      </c>
      <c r="Z146">
        <v>1</v>
      </c>
      <c r="AA146" t="s">
        <v>6780</v>
      </c>
      <c r="AB146">
        <v>0</v>
      </c>
      <c r="AC146">
        <v>2</v>
      </c>
      <c r="AD146">
        <v>5.698333333333333</v>
      </c>
      <c r="AF146" t="s">
        <v>6792</v>
      </c>
      <c r="AI146">
        <v>0</v>
      </c>
      <c r="AJ146">
        <v>0</v>
      </c>
      <c r="AK146" t="s">
        <v>8301</v>
      </c>
      <c r="AL146" t="s">
        <v>8301</v>
      </c>
      <c r="AM146" t="s">
        <v>6856</v>
      </c>
    </row>
    <row r="147" spans="1:39">
      <c r="A147" t="s">
        <v>7990</v>
      </c>
      <c r="B147" t="s">
        <v>8018</v>
      </c>
      <c r="C147" t="s">
        <v>4967</v>
      </c>
      <c r="D147">
        <v>4550</v>
      </c>
      <c r="E147" t="s">
        <v>8030</v>
      </c>
      <c r="K147" t="s">
        <v>5283</v>
      </c>
      <c r="M147" t="s">
        <v>8077</v>
      </c>
      <c r="N147">
        <v>8</v>
      </c>
      <c r="O147" t="s">
        <v>8134</v>
      </c>
      <c r="P147" t="s">
        <v>8255</v>
      </c>
      <c r="Q147">
        <v>2</v>
      </c>
      <c r="R147">
        <v>1</v>
      </c>
      <c r="S147">
        <v>-0.12</v>
      </c>
      <c r="T147">
        <v>2.92</v>
      </c>
      <c r="U147">
        <v>319.15</v>
      </c>
      <c r="V147">
        <v>54.37</v>
      </c>
      <c r="W147">
        <v>3.63</v>
      </c>
      <c r="X147">
        <v>3.68</v>
      </c>
      <c r="Y147">
        <v>0</v>
      </c>
      <c r="Z147">
        <v>2</v>
      </c>
      <c r="AA147" t="s">
        <v>5529</v>
      </c>
      <c r="AB147">
        <v>0</v>
      </c>
      <c r="AC147">
        <v>4</v>
      </c>
      <c r="AD147">
        <v>5.833333333333333</v>
      </c>
      <c r="AF147" t="s">
        <v>5534</v>
      </c>
      <c r="AI147">
        <v>0</v>
      </c>
      <c r="AJ147">
        <v>0</v>
      </c>
      <c r="AK147" t="s">
        <v>8301</v>
      </c>
      <c r="AL147" t="s">
        <v>8301</v>
      </c>
      <c r="AM147" t="s">
        <v>6856</v>
      </c>
    </row>
    <row r="148" spans="1:39">
      <c r="A148" t="s">
        <v>7991</v>
      </c>
      <c r="B148" t="s">
        <v>8018</v>
      </c>
      <c r="C148" t="s">
        <v>4967</v>
      </c>
      <c r="D148">
        <v>9300</v>
      </c>
      <c r="E148" t="s">
        <v>8030</v>
      </c>
      <c r="K148" t="s">
        <v>5283</v>
      </c>
      <c r="M148" t="s">
        <v>8077</v>
      </c>
      <c r="N148">
        <v>8</v>
      </c>
      <c r="O148" t="s">
        <v>8134</v>
      </c>
      <c r="P148" t="s">
        <v>8256</v>
      </c>
      <c r="Q148">
        <v>3</v>
      </c>
      <c r="R148">
        <v>1</v>
      </c>
      <c r="S148">
        <v>-2.58</v>
      </c>
      <c r="T148">
        <v>1.09</v>
      </c>
      <c r="U148">
        <v>273.08</v>
      </c>
      <c r="V148">
        <v>63.6</v>
      </c>
      <c r="W148">
        <v>1.73</v>
      </c>
      <c r="X148">
        <v>2.99</v>
      </c>
      <c r="Y148">
        <v>0</v>
      </c>
      <c r="Z148">
        <v>1</v>
      </c>
      <c r="AA148" t="s">
        <v>5529</v>
      </c>
      <c r="AB148">
        <v>0</v>
      </c>
      <c r="AC148">
        <v>5</v>
      </c>
      <c r="AD148">
        <v>5.833333333333333</v>
      </c>
      <c r="AF148" t="s">
        <v>5534</v>
      </c>
      <c r="AI148">
        <v>0</v>
      </c>
      <c r="AJ148">
        <v>0</v>
      </c>
      <c r="AK148" t="s">
        <v>8301</v>
      </c>
      <c r="AL148" t="s">
        <v>8301</v>
      </c>
      <c r="AM148" t="s">
        <v>6856</v>
      </c>
    </row>
    <row r="149" spans="1:39">
      <c r="A149" t="s">
        <v>7992</v>
      </c>
      <c r="B149" t="s">
        <v>8018</v>
      </c>
      <c r="C149" t="s">
        <v>4967</v>
      </c>
      <c r="D149">
        <v>580</v>
      </c>
      <c r="E149" t="s">
        <v>8030</v>
      </c>
      <c r="K149" t="s">
        <v>5283</v>
      </c>
      <c r="M149" t="s">
        <v>8077</v>
      </c>
      <c r="N149">
        <v>8</v>
      </c>
      <c r="O149" t="s">
        <v>8134</v>
      </c>
      <c r="P149" t="s">
        <v>8257</v>
      </c>
      <c r="Q149">
        <v>1</v>
      </c>
      <c r="R149">
        <v>0</v>
      </c>
      <c r="S149">
        <v>2.2</v>
      </c>
      <c r="T149">
        <v>2.2</v>
      </c>
      <c r="U149">
        <v>172.59</v>
      </c>
      <c r="V149">
        <v>17.07</v>
      </c>
      <c r="W149">
        <v>2.25</v>
      </c>
      <c r="Y149">
        <v>0</v>
      </c>
      <c r="Z149">
        <v>1</v>
      </c>
      <c r="AA149" t="s">
        <v>6780</v>
      </c>
      <c r="AB149">
        <v>0</v>
      </c>
      <c r="AC149">
        <v>2</v>
      </c>
      <c r="AD149">
        <v>4.9</v>
      </c>
      <c r="AI149">
        <v>0</v>
      </c>
      <c r="AJ149">
        <v>0</v>
      </c>
      <c r="AK149" t="s">
        <v>8301</v>
      </c>
      <c r="AL149" t="s">
        <v>8301</v>
      </c>
      <c r="AM149" t="s">
        <v>6856</v>
      </c>
    </row>
    <row r="150" spans="1:39">
      <c r="A150" t="s">
        <v>7993</v>
      </c>
      <c r="B150" t="s">
        <v>8018</v>
      </c>
      <c r="C150" t="s">
        <v>4967</v>
      </c>
      <c r="D150">
        <v>120</v>
      </c>
      <c r="E150" t="s">
        <v>8030</v>
      </c>
      <c r="K150" t="s">
        <v>5283</v>
      </c>
      <c r="M150" t="s">
        <v>8077</v>
      </c>
      <c r="N150">
        <v>8</v>
      </c>
      <c r="O150" t="s">
        <v>8134</v>
      </c>
      <c r="P150" t="s">
        <v>8258</v>
      </c>
      <c r="Q150">
        <v>1</v>
      </c>
      <c r="R150">
        <v>0</v>
      </c>
      <c r="S150">
        <v>2.03</v>
      </c>
      <c r="T150">
        <v>2.03</v>
      </c>
      <c r="U150">
        <v>190.58</v>
      </c>
      <c r="V150">
        <v>17.07</v>
      </c>
      <c r="W150">
        <v>2.39</v>
      </c>
      <c r="Y150">
        <v>0</v>
      </c>
      <c r="Z150">
        <v>1</v>
      </c>
      <c r="AA150" t="s">
        <v>6780</v>
      </c>
      <c r="AB150">
        <v>0</v>
      </c>
      <c r="AC150">
        <v>2</v>
      </c>
      <c r="AD150">
        <v>4.985</v>
      </c>
      <c r="AI150">
        <v>0</v>
      </c>
      <c r="AJ150">
        <v>0</v>
      </c>
      <c r="AK150" t="s">
        <v>8301</v>
      </c>
      <c r="AL150" t="s">
        <v>8301</v>
      </c>
      <c r="AM150" t="s">
        <v>6856</v>
      </c>
    </row>
    <row r="151" spans="1:39">
      <c r="A151" t="s">
        <v>7994</v>
      </c>
      <c r="B151" t="s">
        <v>8018</v>
      </c>
      <c r="C151" t="s">
        <v>4967</v>
      </c>
      <c r="D151">
        <v>420</v>
      </c>
      <c r="E151" t="s">
        <v>8030</v>
      </c>
      <c r="K151" t="s">
        <v>5283</v>
      </c>
      <c r="M151" t="s">
        <v>8077</v>
      </c>
      <c r="N151">
        <v>8</v>
      </c>
      <c r="O151" t="s">
        <v>8134</v>
      </c>
      <c r="P151" t="s">
        <v>8259</v>
      </c>
      <c r="Q151">
        <v>3</v>
      </c>
      <c r="R151">
        <v>2</v>
      </c>
      <c r="S151">
        <v>0.88</v>
      </c>
      <c r="T151">
        <v>1.11</v>
      </c>
      <c r="U151">
        <v>186.59</v>
      </c>
      <c r="V151">
        <v>57.53</v>
      </c>
      <c r="W151">
        <v>1.52</v>
      </c>
      <c r="X151">
        <v>7.59</v>
      </c>
      <c r="Y151">
        <v>0</v>
      </c>
      <c r="Z151">
        <v>1</v>
      </c>
      <c r="AA151" t="s">
        <v>6780</v>
      </c>
      <c r="AB151">
        <v>0</v>
      </c>
      <c r="AC151">
        <v>2</v>
      </c>
      <c r="AD151">
        <v>5.5</v>
      </c>
      <c r="AF151" t="s">
        <v>6792</v>
      </c>
      <c r="AI151">
        <v>0</v>
      </c>
      <c r="AJ151">
        <v>0</v>
      </c>
      <c r="AK151" t="s">
        <v>8301</v>
      </c>
      <c r="AL151" t="s">
        <v>8301</v>
      </c>
      <c r="AM151" t="s">
        <v>6856</v>
      </c>
    </row>
    <row r="152" spans="1:39">
      <c r="A152" t="s">
        <v>7995</v>
      </c>
      <c r="B152" t="s">
        <v>8018</v>
      </c>
      <c r="C152" t="s">
        <v>4967</v>
      </c>
      <c r="D152">
        <v>9100</v>
      </c>
      <c r="E152" t="s">
        <v>8030</v>
      </c>
      <c r="K152" t="s">
        <v>5283</v>
      </c>
      <c r="M152" t="s">
        <v>8077</v>
      </c>
      <c r="N152">
        <v>8</v>
      </c>
      <c r="O152" t="s">
        <v>8134</v>
      </c>
      <c r="P152" t="s">
        <v>8260</v>
      </c>
      <c r="Q152">
        <v>1</v>
      </c>
      <c r="R152">
        <v>0</v>
      </c>
      <c r="S152">
        <v>2.67</v>
      </c>
      <c r="T152">
        <v>2.67</v>
      </c>
      <c r="U152">
        <v>217.04</v>
      </c>
      <c r="V152">
        <v>17.07</v>
      </c>
      <c r="W152">
        <v>2.4</v>
      </c>
      <c r="Y152">
        <v>0</v>
      </c>
      <c r="Z152">
        <v>1</v>
      </c>
      <c r="AA152" t="s">
        <v>6780</v>
      </c>
      <c r="AB152">
        <v>0</v>
      </c>
      <c r="AC152">
        <v>2</v>
      </c>
      <c r="AD152">
        <v>4.665</v>
      </c>
      <c r="AI152">
        <v>0</v>
      </c>
      <c r="AJ152">
        <v>0</v>
      </c>
      <c r="AK152" t="s">
        <v>8301</v>
      </c>
      <c r="AL152" t="s">
        <v>8301</v>
      </c>
      <c r="AM152" t="s">
        <v>6856</v>
      </c>
    </row>
    <row r="153" spans="1:39">
      <c r="A153" t="s">
        <v>7996</v>
      </c>
      <c r="B153" t="s">
        <v>8018</v>
      </c>
      <c r="C153" t="s">
        <v>4967</v>
      </c>
      <c r="D153">
        <v>6300</v>
      </c>
      <c r="E153" t="s">
        <v>8030</v>
      </c>
      <c r="K153" t="s">
        <v>5283</v>
      </c>
      <c r="M153" t="s">
        <v>8077</v>
      </c>
      <c r="N153">
        <v>8</v>
      </c>
      <c r="O153" t="s">
        <v>8134</v>
      </c>
      <c r="P153" t="s">
        <v>8261</v>
      </c>
      <c r="Q153">
        <v>8</v>
      </c>
      <c r="R153">
        <v>10</v>
      </c>
      <c r="S153">
        <v>-4.92</v>
      </c>
      <c r="T153">
        <v>-1.42</v>
      </c>
      <c r="U153">
        <v>642.51</v>
      </c>
      <c r="V153">
        <v>274.7</v>
      </c>
      <c r="W153">
        <v>-1.66</v>
      </c>
      <c r="X153">
        <v>3.31</v>
      </c>
      <c r="Y153">
        <v>13.53</v>
      </c>
      <c r="Z153">
        <v>1</v>
      </c>
      <c r="AA153" t="s">
        <v>5529</v>
      </c>
      <c r="AB153">
        <v>2</v>
      </c>
      <c r="AC153">
        <v>19</v>
      </c>
      <c r="AD153">
        <v>2</v>
      </c>
      <c r="AF153" t="s">
        <v>5535</v>
      </c>
      <c r="AI153">
        <v>0</v>
      </c>
      <c r="AJ153">
        <v>0</v>
      </c>
      <c r="AK153" t="s">
        <v>8301</v>
      </c>
      <c r="AL153" t="s">
        <v>8301</v>
      </c>
      <c r="AM153" t="s">
        <v>6856</v>
      </c>
    </row>
    <row r="154" spans="1:39">
      <c r="A154" t="s">
        <v>7997</v>
      </c>
      <c r="B154" t="s">
        <v>8018</v>
      </c>
      <c r="C154" t="s">
        <v>4967</v>
      </c>
      <c r="D154">
        <v>710</v>
      </c>
      <c r="E154" t="s">
        <v>8030</v>
      </c>
      <c r="K154" t="s">
        <v>5283</v>
      </c>
      <c r="M154" t="s">
        <v>8077</v>
      </c>
      <c r="N154">
        <v>8</v>
      </c>
      <c r="O154" t="s">
        <v>8134</v>
      </c>
      <c r="P154" t="s">
        <v>8262</v>
      </c>
      <c r="Q154">
        <v>3</v>
      </c>
      <c r="R154">
        <v>1</v>
      </c>
      <c r="S154">
        <v>-3.04</v>
      </c>
      <c r="T154">
        <v>0.62</v>
      </c>
      <c r="U154">
        <v>228.63</v>
      </c>
      <c r="V154">
        <v>63.6</v>
      </c>
      <c r="W154">
        <v>1.57</v>
      </c>
      <c r="X154">
        <v>2.99</v>
      </c>
      <c r="Y154">
        <v>0</v>
      </c>
      <c r="Z154">
        <v>1</v>
      </c>
      <c r="AA154" t="s">
        <v>5529</v>
      </c>
      <c r="AB154">
        <v>0</v>
      </c>
      <c r="AC154">
        <v>5</v>
      </c>
      <c r="AD154">
        <v>5.833333333333333</v>
      </c>
      <c r="AF154" t="s">
        <v>5534</v>
      </c>
      <c r="AI154">
        <v>0</v>
      </c>
      <c r="AJ154">
        <v>0</v>
      </c>
      <c r="AK154" t="s">
        <v>8301</v>
      </c>
      <c r="AL154" t="s">
        <v>8301</v>
      </c>
      <c r="AM154" t="s">
        <v>6856</v>
      </c>
    </row>
    <row r="155" spans="1:39">
      <c r="A155" t="s">
        <v>7998</v>
      </c>
      <c r="B155" t="s">
        <v>8018</v>
      </c>
      <c r="C155" t="s">
        <v>4967</v>
      </c>
      <c r="D155">
        <v>9400</v>
      </c>
      <c r="E155" t="s">
        <v>8030</v>
      </c>
      <c r="K155" t="s">
        <v>5283</v>
      </c>
      <c r="M155" t="s">
        <v>8077</v>
      </c>
      <c r="N155">
        <v>8</v>
      </c>
      <c r="O155" t="s">
        <v>8134</v>
      </c>
      <c r="P155" t="s">
        <v>8263</v>
      </c>
      <c r="Q155">
        <v>1</v>
      </c>
      <c r="R155">
        <v>0</v>
      </c>
      <c r="S155">
        <v>3.37</v>
      </c>
      <c r="T155">
        <v>3.37</v>
      </c>
      <c r="U155">
        <v>249.11</v>
      </c>
      <c r="V155">
        <v>17.07</v>
      </c>
      <c r="W155">
        <v>3.42</v>
      </c>
      <c r="Y155">
        <v>0</v>
      </c>
      <c r="Z155">
        <v>2</v>
      </c>
      <c r="AA155" t="s">
        <v>5529</v>
      </c>
      <c r="AB155">
        <v>0</v>
      </c>
      <c r="AC155">
        <v>2</v>
      </c>
      <c r="AD155">
        <v>4.13</v>
      </c>
      <c r="AI155">
        <v>0</v>
      </c>
      <c r="AJ155">
        <v>0</v>
      </c>
      <c r="AK155" t="s">
        <v>8301</v>
      </c>
      <c r="AL155" t="s">
        <v>8301</v>
      </c>
      <c r="AM155" t="s">
        <v>6856</v>
      </c>
    </row>
    <row r="156" spans="1:39">
      <c r="A156" t="s">
        <v>7999</v>
      </c>
      <c r="B156" t="s">
        <v>8018</v>
      </c>
      <c r="C156" t="s">
        <v>4967</v>
      </c>
      <c r="D156">
        <v>7.7</v>
      </c>
      <c r="K156" t="s">
        <v>5283</v>
      </c>
      <c r="M156" t="s">
        <v>8078</v>
      </c>
      <c r="N156">
        <v>8</v>
      </c>
      <c r="O156" t="s">
        <v>8135</v>
      </c>
      <c r="P156" t="s">
        <v>8264</v>
      </c>
      <c r="Q156">
        <v>10</v>
      </c>
      <c r="R156">
        <v>5</v>
      </c>
      <c r="S156">
        <v>-0.92</v>
      </c>
      <c r="T156">
        <v>3.83</v>
      </c>
      <c r="U156">
        <v>604.61</v>
      </c>
      <c r="V156">
        <v>207.02</v>
      </c>
      <c r="W156">
        <v>2.51</v>
      </c>
      <c r="X156">
        <v>1.66</v>
      </c>
      <c r="Y156">
        <v>0</v>
      </c>
      <c r="Z156">
        <v>2</v>
      </c>
      <c r="AA156" t="s">
        <v>5529</v>
      </c>
      <c r="AB156">
        <v>1</v>
      </c>
      <c r="AC156">
        <v>15</v>
      </c>
      <c r="AD156">
        <v>2.585</v>
      </c>
      <c r="AF156" t="s">
        <v>5534</v>
      </c>
      <c r="AI156">
        <v>0</v>
      </c>
      <c r="AJ156">
        <v>0</v>
      </c>
      <c r="AK156" t="s">
        <v>5563</v>
      </c>
      <c r="AL156" t="s">
        <v>5563</v>
      </c>
      <c r="AM156" t="s">
        <v>6856</v>
      </c>
    </row>
    <row r="157" spans="1:39">
      <c r="A157" t="s">
        <v>8000</v>
      </c>
      <c r="B157" t="s">
        <v>8018</v>
      </c>
      <c r="C157" t="s">
        <v>4967</v>
      </c>
      <c r="D157">
        <v>5.6</v>
      </c>
      <c r="K157" t="s">
        <v>5283</v>
      </c>
      <c r="M157" t="s">
        <v>8078</v>
      </c>
      <c r="N157">
        <v>8</v>
      </c>
      <c r="O157" t="s">
        <v>8135</v>
      </c>
      <c r="P157" t="s">
        <v>8265</v>
      </c>
      <c r="Q157">
        <v>10</v>
      </c>
      <c r="R157">
        <v>5</v>
      </c>
      <c r="S157">
        <v>-1.02</v>
      </c>
      <c r="T157">
        <v>3.73</v>
      </c>
      <c r="U157">
        <v>618.64</v>
      </c>
      <c r="V157">
        <v>207.02</v>
      </c>
      <c r="W157">
        <v>3.14</v>
      </c>
      <c r="X157">
        <v>3.1</v>
      </c>
      <c r="Y157">
        <v>0</v>
      </c>
      <c r="Z157">
        <v>2</v>
      </c>
      <c r="AA157" t="s">
        <v>5529</v>
      </c>
      <c r="AB157">
        <v>1</v>
      </c>
      <c r="AC157">
        <v>15</v>
      </c>
      <c r="AD157">
        <v>2.635</v>
      </c>
      <c r="AF157" t="s">
        <v>5534</v>
      </c>
      <c r="AI157">
        <v>0</v>
      </c>
      <c r="AJ157">
        <v>0</v>
      </c>
      <c r="AK157" t="s">
        <v>5563</v>
      </c>
      <c r="AL157" t="s">
        <v>5563</v>
      </c>
      <c r="AM157" t="s">
        <v>6856</v>
      </c>
    </row>
    <row r="158" spans="1:39">
      <c r="A158" t="s">
        <v>5190</v>
      </c>
      <c r="B158" t="s">
        <v>8018</v>
      </c>
      <c r="C158" t="s">
        <v>4967</v>
      </c>
      <c r="D158">
        <v>12.3</v>
      </c>
      <c r="K158" t="s">
        <v>5283</v>
      </c>
      <c r="M158" t="s">
        <v>8078</v>
      </c>
      <c r="N158">
        <v>8</v>
      </c>
      <c r="O158" t="s">
        <v>8135</v>
      </c>
      <c r="P158" t="s">
        <v>5443</v>
      </c>
      <c r="Q158">
        <v>11</v>
      </c>
      <c r="R158">
        <v>6</v>
      </c>
      <c r="S158">
        <v>0.55</v>
      </c>
      <c r="T158">
        <v>5.3</v>
      </c>
      <c r="U158">
        <v>765.8099999999999</v>
      </c>
      <c r="V158">
        <v>236.12</v>
      </c>
      <c r="W158">
        <v>3.87</v>
      </c>
      <c r="X158">
        <v>3.1</v>
      </c>
      <c r="Y158">
        <v>0</v>
      </c>
      <c r="Z158">
        <v>3</v>
      </c>
      <c r="AA158" t="s">
        <v>5529</v>
      </c>
      <c r="AB158">
        <v>3</v>
      </c>
      <c r="AC158">
        <v>19</v>
      </c>
      <c r="AD158">
        <v>2</v>
      </c>
      <c r="AF158" t="s">
        <v>5534</v>
      </c>
      <c r="AI158">
        <v>0</v>
      </c>
      <c r="AJ158">
        <v>0</v>
      </c>
      <c r="AK158" t="s">
        <v>5563</v>
      </c>
      <c r="AL158" t="s">
        <v>5563</v>
      </c>
      <c r="AM158" t="s">
        <v>6856</v>
      </c>
    </row>
    <row r="159" spans="1:39">
      <c r="A159" t="s">
        <v>8001</v>
      </c>
      <c r="B159" t="s">
        <v>8018</v>
      </c>
      <c r="C159" t="s">
        <v>4967</v>
      </c>
      <c r="D159">
        <v>13.7</v>
      </c>
      <c r="K159" t="s">
        <v>5283</v>
      </c>
      <c r="M159" t="s">
        <v>8078</v>
      </c>
      <c r="N159">
        <v>8</v>
      </c>
      <c r="O159" t="s">
        <v>8135</v>
      </c>
      <c r="P159" t="s">
        <v>8266</v>
      </c>
      <c r="Q159">
        <v>9</v>
      </c>
      <c r="R159">
        <v>5</v>
      </c>
      <c r="S159">
        <v>-3.7</v>
      </c>
      <c r="T159">
        <v>1.05</v>
      </c>
      <c r="U159">
        <v>546.53</v>
      </c>
      <c r="V159">
        <v>197.79</v>
      </c>
      <c r="W159">
        <v>1.36</v>
      </c>
      <c r="X159">
        <v>3.05</v>
      </c>
      <c r="Y159">
        <v>0</v>
      </c>
      <c r="Z159">
        <v>2</v>
      </c>
      <c r="AA159" t="s">
        <v>5529</v>
      </c>
      <c r="AB159">
        <v>1</v>
      </c>
      <c r="AC159">
        <v>15</v>
      </c>
      <c r="AD159">
        <v>3</v>
      </c>
      <c r="AF159" t="s">
        <v>5534</v>
      </c>
      <c r="AI159">
        <v>0</v>
      </c>
      <c r="AJ159">
        <v>0</v>
      </c>
      <c r="AK159" t="s">
        <v>5563</v>
      </c>
      <c r="AL159" t="s">
        <v>5563</v>
      </c>
      <c r="AM159" t="s">
        <v>6856</v>
      </c>
    </row>
    <row r="160" spans="1:39">
      <c r="A160" t="s">
        <v>8002</v>
      </c>
      <c r="B160" t="s">
        <v>8018</v>
      </c>
      <c r="C160" t="s">
        <v>4967</v>
      </c>
      <c r="D160">
        <v>5.8</v>
      </c>
      <c r="K160" t="s">
        <v>5283</v>
      </c>
      <c r="M160" t="s">
        <v>8078</v>
      </c>
      <c r="N160">
        <v>8</v>
      </c>
      <c r="O160" t="s">
        <v>8135</v>
      </c>
      <c r="P160" t="s">
        <v>8267</v>
      </c>
      <c r="Q160">
        <v>10</v>
      </c>
      <c r="R160">
        <v>5</v>
      </c>
      <c r="S160">
        <v>0.5600000000000001</v>
      </c>
      <c r="T160">
        <v>4.3</v>
      </c>
      <c r="U160">
        <v>603.62</v>
      </c>
      <c r="V160">
        <v>212.81</v>
      </c>
      <c r="W160">
        <v>1.91</v>
      </c>
      <c r="X160">
        <v>2.05</v>
      </c>
      <c r="Y160">
        <v>0</v>
      </c>
      <c r="Z160">
        <v>2</v>
      </c>
      <c r="AA160" t="s">
        <v>5529</v>
      </c>
      <c r="AB160">
        <v>1</v>
      </c>
      <c r="AC160">
        <v>15</v>
      </c>
      <c r="AD160">
        <v>2.35</v>
      </c>
      <c r="AF160" t="s">
        <v>5534</v>
      </c>
      <c r="AI160">
        <v>0</v>
      </c>
      <c r="AJ160">
        <v>0</v>
      </c>
      <c r="AK160" t="s">
        <v>5563</v>
      </c>
      <c r="AL160" t="s">
        <v>5563</v>
      </c>
      <c r="AM160" t="s">
        <v>6856</v>
      </c>
    </row>
    <row r="161" spans="1:39">
      <c r="A161" t="s">
        <v>7934</v>
      </c>
      <c r="B161" t="s">
        <v>8018</v>
      </c>
      <c r="C161" t="s">
        <v>4967</v>
      </c>
      <c r="D161">
        <v>4.12</v>
      </c>
      <c r="K161" t="s">
        <v>5283</v>
      </c>
      <c r="M161" t="s">
        <v>8079</v>
      </c>
      <c r="N161">
        <v>8</v>
      </c>
      <c r="O161" t="s">
        <v>8136</v>
      </c>
      <c r="P161" t="s">
        <v>8200</v>
      </c>
      <c r="Q161">
        <v>4</v>
      </c>
      <c r="R161">
        <v>2</v>
      </c>
      <c r="S161">
        <v>-3.71</v>
      </c>
      <c r="T161">
        <v>0.62</v>
      </c>
      <c r="U161">
        <v>256.15</v>
      </c>
      <c r="V161">
        <v>96.97</v>
      </c>
      <c r="W161">
        <v>1.57</v>
      </c>
      <c r="X161">
        <v>1.65</v>
      </c>
      <c r="Y161">
        <v>0</v>
      </c>
      <c r="Z161">
        <v>2</v>
      </c>
      <c r="AA161" t="s">
        <v>5529</v>
      </c>
      <c r="AB161">
        <v>0</v>
      </c>
      <c r="AC161">
        <v>2</v>
      </c>
      <c r="AD161">
        <v>5.267666666666667</v>
      </c>
      <c r="AF161" t="s">
        <v>5534</v>
      </c>
      <c r="AI161">
        <v>0</v>
      </c>
      <c r="AJ161">
        <v>0</v>
      </c>
      <c r="AK161" t="s">
        <v>8293</v>
      </c>
      <c r="AL161" t="s">
        <v>8293</v>
      </c>
      <c r="AM161" t="s">
        <v>6856</v>
      </c>
    </row>
    <row r="162" spans="1:39">
      <c r="A162" t="s">
        <v>7935</v>
      </c>
      <c r="B162" t="s">
        <v>8018</v>
      </c>
      <c r="C162" t="s">
        <v>4967</v>
      </c>
      <c r="D162">
        <v>21.1</v>
      </c>
      <c r="K162" t="s">
        <v>5283</v>
      </c>
      <c r="M162" t="s">
        <v>8079</v>
      </c>
      <c r="N162">
        <v>8</v>
      </c>
      <c r="O162" t="s">
        <v>8136</v>
      </c>
      <c r="P162" t="s">
        <v>8201</v>
      </c>
      <c r="Q162">
        <v>7</v>
      </c>
      <c r="R162">
        <v>5</v>
      </c>
      <c r="S162">
        <v>-6.78</v>
      </c>
      <c r="T162">
        <v>-1.04</v>
      </c>
      <c r="U162">
        <v>485.28</v>
      </c>
      <c r="V162">
        <v>192.83</v>
      </c>
      <c r="W162">
        <v>1.59</v>
      </c>
      <c r="X162">
        <v>1.25</v>
      </c>
      <c r="Y162">
        <v>0</v>
      </c>
      <c r="Z162">
        <v>3</v>
      </c>
      <c r="AA162" t="s">
        <v>5529</v>
      </c>
      <c r="AB162">
        <v>0</v>
      </c>
      <c r="AC162">
        <v>8</v>
      </c>
      <c r="AD162">
        <v>3.105142857142857</v>
      </c>
      <c r="AF162" t="s">
        <v>5534</v>
      </c>
      <c r="AI162">
        <v>0</v>
      </c>
      <c r="AJ162">
        <v>0</v>
      </c>
      <c r="AK162" t="s">
        <v>8293</v>
      </c>
      <c r="AL162" t="s">
        <v>8293</v>
      </c>
      <c r="AM162" t="s">
        <v>6856</v>
      </c>
    </row>
    <row r="163" spans="1:39">
      <c r="A163" t="s">
        <v>7936</v>
      </c>
      <c r="B163" t="s">
        <v>8018</v>
      </c>
      <c r="C163" t="s">
        <v>4967</v>
      </c>
      <c r="D163">
        <v>5.67</v>
      </c>
      <c r="K163" t="s">
        <v>5283</v>
      </c>
      <c r="M163" t="s">
        <v>8079</v>
      </c>
      <c r="N163">
        <v>8</v>
      </c>
      <c r="O163" t="s">
        <v>8136</v>
      </c>
      <c r="P163" t="s">
        <v>8202</v>
      </c>
      <c r="Q163">
        <v>6</v>
      </c>
      <c r="R163">
        <v>4</v>
      </c>
      <c r="S163">
        <v>-6.66</v>
      </c>
      <c r="T163">
        <v>-1.08</v>
      </c>
      <c r="U163">
        <v>371.24</v>
      </c>
      <c r="V163">
        <v>163.37</v>
      </c>
      <c r="W163">
        <v>0.4</v>
      </c>
      <c r="X163">
        <v>1.65</v>
      </c>
      <c r="Y163">
        <v>0</v>
      </c>
      <c r="Z163">
        <v>2</v>
      </c>
      <c r="AA163" t="s">
        <v>5529</v>
      </c>
      <c r="AB163">
        <v>0</v>
      </c>
      <c r="AC163">
        <v>7</v>
      </c>
      <c r="AD163">
        <v>3.919714285714286</v>
      </c>
      <c r="AF163" t="s">
        <v>5534</v>
      </c>
      <c r="AI163">
        <v>0</v>
      </c>
      <c r="AJ163">
        <v>0</v>
      </c>
      <c r="AK163" t="s">
        <v>8293</v>
      </c>
      <c r="AL163" t="s">
        <v>8293</v>
      </c>
      <c r="AM163" t="s">
        <v>6856</v>
      </c>
    </row>
    <row r="164" spans="1:39">
      <c r="A164" t="s">
        <v>7937</v>
      </c>
      <c r="B164" t="s">
        <v>8018</v>
      </c>
      <c r="C164" t="s">
        <v>4967</v>
      </c>
      <c r="D164">
        <v>5.54</v>
      </c>
      <c r="K164" t="s">
        <v>5283</v>
      </c>
      <c r="M164" t="s">
        <v>8079</v>
      </c>
      <c r="N164">
        <v>8</v>
      </c>
      <c r="O164" t="s">
        <v>8136</v>
      </c>
      <c r="P164" t="s">
        <v>8203</v>
      </c>
      <c r="Q164">
        <v>6</v>
      </c>
      <c r="R164">
        <v>2</v>
      </c>
      <c r="S164">
        <v>-4.68</v>
      </c>
      <c r="T164">
        <v>-0.35</v>
      </c>
      <c r="U164">
        <v>314.19</v>
      </c>
      <c r="V164">
        <v>123.27</v>
      </c>
      <c r="W164">
        <v>0.98</v>
      </c>
      <c r="X164">
        <v>1.65</v>
      </c>
      <c r="Y164">
        <v>0</v>
      </c>
      <c r="Z164">
        <v>2</v>
      </c>
      <c r="AA164" t="s">
        <v>5529</v>
      </c>
      <c r="AB164">
        <v>0</v>
      </c>
      <c r="AC164">
        <v>4</v>
      </c>
      <c r="AD164">
        <v>4.5</v>
      </c>
      <c r="AF164" t="s">
        <v>5534</v>
      </c>
      <c r="AI164">
        <v>0</v>
      </c>
      <c r="AJ164">
        <v>0</v>
      </c>
      <c r="AK164" t="s">
        <v>8293</v>
      </c>
      <c r="AL164" t="s">
        <v>8293</v>
      </c>
      <c r="AM164" t="s">
        <v>6856</v>
      </c>
    </row>
    <row r="165" spans="1:39">
      <c r="A165" t="s">
        <v>7938</v>
      </c>
      <c r="B165" t="s">
        <v>8018</v>
      </c>
      <c r="C165" t="s">
        <v>4967</v>
      </c>
      <c r="D165">
        <v>4.33</v>
      </c>
      <c r="K165" t="s">
        <v>5283</v>
      </c>
      <c r="M165" t="s">
        <v>8079</v>
      </c>
      <c r="N165">
        <v>8</v>
      </c>
      <c r="O165" t="s">
        <v>8136</v>
      </c>
      <c r="P165" t="s">
        <v>8204</v>
      </c>
      <c r="Q165">
        <v>9</v>
      </c>
      <c r="R165">
        <v>5</v>
      </c>
      <c r="S165">
        <v>-6.87</v>
      </c>
      <c r="T165">
        <v>-1.14</v>
      </c>
      <c r="U165">
        <v>557.34</v>
      </c>
      <c r="V165">
        <v>219.13</v>
      </c>
      <c r="W165">
        <v>1.18</v>
      </c>
      <c r="X165">
        <v>1.27</v>
      </c>
      <c r="Y165">
        <v>0</v>
      </c>
      <c r="Z165">
        <v>3</v>
      </c>
      <c r="AA165" t="s">
        <v>5529</v>
      </c>
      <c r="AB165">
        <v>1</v>
      </c>
      <c r="AC165">
        <v>10</v>
      </c>
      <c r="AD165">
        <v>3</v>
      </c>
      <c r="AF165" t="s">
        <v>5534</v>
      </c>
      <c r="AI165">
        <v>0</v>
      </c>
      <c r="AJ165">
        <v>0</v>
      </c>
      <c r="AK165" t="s">
        <v>8293</v>
      </c>
      <c r="AL165" t="s">
        <v>8293</v>
      </c>
      <c r="AM165" t="s">
        <v>6856</v>
      </c>
    </row>
    <row r="166" spans="1:39">
      <c r="A166" t="s">
        <v>7939</v>
      </c>
      <c r="B166" t="s">
        <v>8018</v>
      </c>
      <c r="C166" t="s">
        <v>4967</v>
      </c>
      <c r="D166">
        <v>141</v>
      </c>
      <c r="K166" t="s">
        <v>5283</v>
      </c>
      <c r="M166" t="s">
        <v>8079</v>
      </c>
      <c r="N166">
        <v>8</v>
      </c>
      <c r="O166" t="s">
        <v>8136</v>
      </c>
      <c r="P166" t="s">
        <v>8205</v>
      </c>
      <c r="U166">
        <v>1862.69</v>
      </c>
      <c r="Y166">
        <v>0</v>
      </c>
      <c r="AI166">
        <v>0</v>
      </c>
      <c r="AJ166">
        <v>0</v>
      </c>
      <c r="AK166" t="s">
        <v>8293</v>
      </c>
      <c r="AL166" t="s">
        <v>8293</v>
      </c>
      <c r="AM166" t="s">
        <v>6856</v>
      </c>
    </row>
    <row r="167" spans="1:39">
      <c r="A167" t="s">
        <v>7940</v>
      </c>
      <c r="B167" t="s">
        <v>8018</v>
      </c>
      <c r="C167" t="s">
        <v>4967</v>
      </c>
      <c r="D167">
        <v>4.77</v>
      </c>
      <c r="K167" t="s">
        <v>5283</v>
      </c>
      <c r="M167" t="s">
        <v>8079</v>
      </c>
      <c r="N167">
        <v>8</v>
      </c>
      <c r="O167" t="s">
        <v>8136</v>
      </c>
      <c r="P167" t="s">
        <v>8206</v>
      </c>
      <c r="Q167">
        <v>6</v>
      </c>
      <c r="R167">
        <v>4</v>
      </c>
      <c r="S167">
        <v>-3.87</v>
      </c>
      <c r="T167">
        <v>0.46</v>
      </c>
      <c r="U167">
        <v>419.33</v>
      </c>
      <c r="V167">
        <v>146.3</v>
      </c>
      <c r="W167">
        <v>1.87</v>
      </c>
      <c r="X167">
        <v>1.65</v>
      </c>
      <c r="Y167">
        <v>0</v>
      </c>
      <c r="Z167">
        <v>3</v>
      </c>
      <c r="AA167" t="s">
        <v>5529</v>
      </c>
      <c r="AB167">
        <v>0</v>
      </c>
      <c r="AC167">
        <v>7</v>
      </c>
      <c r="AD167">
        <v>3.576214285714286</v>
      </c>
      <c r="AF167" t="s">
        <v>5534</v>
      </c>
      <c r="AI167">
        <v>0</v>
      </c>
      <c r="AJ167">
        <v>0</v>
      </c>
      <c r="AK167" t="s">
        <v>8293</v>
      </c>
      <c r="AL167" t="s">
        <v>8293</v>
      </c>
      <c r="AM167" t="s">
        <v>6856</v>
      </c>
    </row>
    <row r="168" spans="1:39">
      <c r="A168" t="s">
        <v>7941</v>
      </c>
      <c r="B168" t="s">
        <v>8018</v>
      </c>
      <c r="C168" t="s">
        <v>4967</v>
      </c>
      <c r="D168">
        <v>2.25</v>
      </c>
      <c r="K168" t="s">
        <v>5283</v>
      </c>
      <c r="M168" t="s">
        <v>8079</v>
      </c>
      <c r="N168">
        <v>8</v>
      </c>
      <c r="O168" t="s">
        <v>8136</v>
      </c>
      <c r="P168" t="s">
        <v>8207</v>
      </c>
      <c r="Q168">
        <v>5</v>
      </c>
      <c r="R168">
        <v>3</v>
      </c>
      <c r="S168">
        <v>-5.41</v>
      </c>
      <c r="T168">
        <v>-1.07</v>
      </c>
      <c r="U168">
        <v>299.17</v>
      </c>
      <c r="V168">
        <v>140.06</v>
      </c>
      <c r="W168">
        <v>0.29</v>
      </c>
      <c r="X168">
        <v>1.65</v>
      </c>
      <c r="Y168">
        <v>0</v>
      </c>
      <c r="Z168">
        <v>2</v>
      </c>
      <c r="AA168" t="s">
        <v>5529</v>
      </c>
      <c r="AB168">
        <v>0</v>
      </c>
      <c r="AC168">
        <v>4</v>
      </c>
      <c r="AD168">
        <v>4.166666666666667</v>
      </c>
      <c r="AF168" t="s">
        <v>5534</v>
      </c>
      <c r="AI168">
        <v>0</v>
      </c>
      <c r="AJ168">
        <v>0</v>
      </c>
      <c r="AK168" t="s">
        <v>8293</v>
      </c>
      <c r="AL168" t="s">
        <v>8293</v>
      </c>
      <c r="AM168" t="s">
        <v>6856</v>
      </c>
    </row>
    <row r="169" spans="1:39">
      <c r="A169" t="s">
        <v>7942</v>
      </c>
      <c r="B169" t="s">
        <v>8018</v>
      </c>
      <c r="C169" t="s">
        <v>4967</v>
      </c>
      <c r="D169">
        <v>18.9</v>
      </c>
      <c r="K169" t="s">
        <v>5283</v>
      </c>
      <c r="M169" t="s">
        <v>8079</v>
      </c>
      <c r="N169">
        <v>8</v>
      </c>
      <c r="O169" t="s">
        <v>8136</v>
      </c>
      <c r="P169" t="s">
        <v>8208</v>
      </c>
      <c r="Q169">
        <v>7</v>
      </c>
      <c r="R169">
        <v>5</v>
      </c>
      <c r="S169">
        <v>-6.57</v>
      </c>
      <c r="T169">
        <v>-0.84</v>
      </c>
      <c r="U169">
        <v>499.31</v>
      </c>
      <c r="V169">
        <v>192.83</v>
      </c>
      <c r="W169">
        <v>1.64</v>
      </c>
      <c r="X169">
        <v>1.29</v>
      </c>
      <c r="Y169">
        <v>0</v>
      </c>
      <c r="Z169">
        <v>3</v>
      </c>
      <c r="AA169" t="s">
        <v>5529</v>
      </c>
      <c r="AB169">
        <v>0</v>
      </c>
      <c r="AC169">
        <v>9</v>
      </c>
      <c r="AD169">
        <v>3.004928571428572</v>
      </c>
      <c r="AF169" t="s">
        <v>5534</v>
      </c>
      <c r="AI169">
        <v>0</v>
      </c>
      <c r="AJ169">
        <v>0</v>
      </c>
      <c r="AK169" t="s">
        <v>8293</v>
      </c>
      <c r="AL169" t="s">
        <v>8293</v>
      </c>
      <c r="AM169" t="s">
        <v>6856</v>
      </c>
    </row>
    <row r="170" spans="1:39">
      <c r="A170" t="s">
        <v>7943</v>
      </c>
      <c r="B170" t="s">
        <v>8018</v>
      </c>
      <c r="C170" t="s">
        <v>4967</v>
      </c>
      <c r="D170">
        <v>2.05</v>
      </c>
      <c r="K170" t="s">
        <v>5283</v>
      </c>
      <c r="M170" t="s">
        <v>8079</v>
      </c>
      <c r="N170">
        <v>8</v>
      </c>
      <c r="O170" t="s">
        <v>8136</v>
      </c>
      <c r="P170" t="s">
        <v>8209</v>
      </c>
      <c r="Q170">
        <v>8</v>
      </c>
      <c r="R170">
        <v>6</v>
      </c>
      <c r="S170">
        <v>-7.45</v>
      </c>
      <c r="T170">
        <v>-1.72</v>
      </c>
      <c r="U170">
        <v>542.33</v>
      </c>
      <c r="V170">
        <v>235.92</v>
      </c>
      <c r="W170">
        <v>0.49</v>
      </c>
      <c r="X170">
        <v>1.27</v>
      </c>
      <c r="Y170">
        <v>0</v>
      </c>
      <c r="Z170">
        <v>3</v>
      </c>
      <c r="AA170" t="s">
        <v>5529</v>
      </c>
      <c r="AB170">
        <v>2</v>
      </c>
      <c r="AC170">
        <v>10</v>
      </c>
      <c r="AD170">
        <v>3</v>
      </c>
      <c r="AF170" t="s">
        <v>5534</v>
      </c>
      <c r="AI170">
        <v>0</v>
      </c>
      <c r="AJ170">
        <v>0</v>
      </c>
      <c r="AK170" t="s">
        <v>8293</v>
      </c>
      <c r="AL170" t="s">
        <v>8293</v>
      </c>
      <c r="AM170" t="s">
        <v>6856</v>
      </c>
    </row>
    <row r="171" spans="1:39">
      <c r="A171" t="s">
        <v>7944</v>
      </c>
      <c r="B171" t="s">
        <v>8018</v>
      </c>
      <c r="C171" t="s">
        <v>4967</v>
      </c>
      <c r="D171">
        <v>29.9</v>
      </c>
      <c r="K171" t="s">
        <v>5283</v>
      </c>
      <c r="M171" t="s">
        <v>8079</v>
      </c>
      <c r="N171">
        <v>8</v>
      </c>
      <c r="O171" t="s">
        <v>8136</v>
      </c>
      <c r="P171" t="s">
        <v>8210</v>
      </c>
      <c r="Q171">
        <v>6</v>
      </c>
      <c r="R171">
        <v>2</v>
      </c>
      <c r="S171">
        <v>-3.11</v>
      </c>
      <c r="T171">
        <v>1.22</v>
      </c>
      <c r="U171">
        <v>390.28</v>
      </c>
      <c r="V171">
        <v>123.27</v>
      </c>
      <c r="W171">
        <v>2.55</v>
      </c>
      <c r="X171">
        <v>1.65</v>
      </c>
      <c r="Y171">
        <v>0</v>
      </c>
      <c r="Z171">
        <v>3</v>
      </c>
      <c r="AA171" t="s">
        <v>5529</v>
      </c>
      <c r="AB171">
        <v>0</v>
      </c>
      <c r="AC171">
        <v>6</v>
      </c>
      <c r="AD171">
        <v>4.283714285714286</v>
      </c>
      <c r="AF171" t="s">
        <v>5534</v>
      </c>
      <c r="AI171">
        <v>0</v>
      </c>
      <c r="AJ171">
        <v>0</v>
      </c>
      <c r="AK171" t="s">
        <v>8293</v>
      </c>
      <c r="AL171" t="s">
        <v>8293</v>
      </c>
      <c r="AM171" t="s">
        <v>6856</v>
      </c>
    </row>
    <row r="172" spans="1:39">
      <c r="A172" t="s">
        <v>5225</v>
      </c>
      <c r="B172" t="s">
        <v>8019</v>
      </c>
      <c r="C172" t="s">
        <v>4967</v>
      </c>
      <c r="D172">
        <v>1.4</v>
      </c>
      <c r="K172" t="s">
        <v>5283</v>
      </c>
      <c r="L172" t="s">
        <v>5284</v>
      </c>
      <c r="M172" t="s">
        <v>8080</v>
      </c>
      <c r="N172">
        <v>9</v>
      </c>
      <c r="O172" t="s">
        <v>8137</v>
      </c>
      <c r="P172" t="s">
        <v>5478</v>
      </c>
      <c r="Q172">
        <v>12</v>
      </c>
      <c r="R172">
        <v>12</v>
      </c>
      <c r="S172">
        <v>-11</v>
      </c>
      <c r="T172">
        <v>-3.26</v>
      </c>
      <c r="U172">
        <v>945.6900000000001</v>
      </c>
      <c r="V172">
        <v>404.19</v>
      </c>
      <c r="W172">
        <v>-3.16</v>
      </c>
      <c r="X172">
        <v>0.59</v>
      </c>
      <c r="Y172">
        <v>0</v>
      </c>
      <c r="Z172">
        <v>1</v>
      </c>
      <c r="AA172" t="s">
        <v>5529</v>
      </c>
      <c r="AB172">
        <v>3</v>
      </c>
      <c r="AC172">
        <v>25</v>
      </c>
      <c r="AD172">
        <v>3</v>
      </c>
      <c r="AF172" t="s">
        <v>5534</v>
      </c>
      <c r="AI172">
        <v>0</v>
      </c>
      <c r="AJ172">
        <v>0</v>
      </c>
      <c r="AK172" t="s">
        <v>5573</v>
      </c>
      <c r="AL172" t="s">
        <v>5573</v>
      </c>
      <c r="AM172" t="s">
        <v>6856</v>
      </c>
    </row>
    <row r="173" spans="1:39">
      <c r="A173" t="s">
        <v>5225</v>
      </c>
      <c r="B173" t="s">
        <v>8019</v>
      </c>
      <c r="C173" t="s">
        <v>4967</v>
      </c>
      <c r="D173">
        <v>76</v>
      </c>
      <c r="K173" t="s">
        <v>5283</v>
      </c>
      <c r="L173" t="s">
        <v>5284</v>
      </c>
      <c r="M173" t="s">
        <v>8081</v>
      </c>
      <c r="N173">
        <v>9</v>
      </c>
      <c r="O173" t="s">
        <v>8138</v>
      </c>
      <c r="P173" t="s">
        <v>5478</v>
      </c>
      <c r="Q173">
        <v>12</v>
      </c>
      <c r="R173">
        <v>12</v>
      </c>
      <c r="S173">
        <v>-11</v>
      </c>
      <c r="T173">
        <v>-3.26</v>
      </c>
      <c r="U173">
        <v>945.6900000000001</v>
      </c>
      <c r="V173">
        <v>404.19</v>
      </c>
      <c r="W173">
        <v>-3.16</v>
      </c>
      <c r="X173">
        <v>0.59</v>
      </c>
      <c r="Y173">
        <v>0</v>
      </c>
      <c r="Z173">
        <v>1</v>
      </c>
      <c r="AA173" t="s">
        <v>5529</v>
      </c>
      <c r="AB173">
        <v>3</v>
      </c>
      <c r="AC173">
        <v>25</v>
      </c>
      <c r="AD173">
        <v>3</v>
      </c>
      <c r="AF173" t="s">
        <v>5534</v>
      </c>
      <c r="AI173">
        <v>0</v>
      </c>
      <c r="AJ173">
        <v>0</v>
      </c>
      <c r="AK173" t="s">
        <v>5573</v>
      </c>
      <c r="AL173" t="s">
        <v>5573</v>
      </c>
      <c r="AM173" t="s">
        <v>6856</v>
      </c>
    </row>
    <row r="174" spans="1:39">
      <c r="A174" t="s">
        <v>8003</v>
      </c>
      <c r="B174" t="s">
        <v>8019</v>
      </c>
      <c r="C174" t="s">
        <v>4967</v>
      </c>
      <c r="D174">
        <v>120</v>
      </c>
      <c r="K174" t="s">
        <v>5283</v>
      </c>
      <c r="L174" t="s">
        <v>5284</v>
      </c>
      <c r="M174" t="s">
        <v>8081</v>
      </c>
      <c r="N174">
        <v>9</v>
      </c>
      <c r="O174" t="s">
        <v>8138</v>
      </c>
      <c r="P174" t="s">
        <v>8268</v>
      </c>
      <c r="Q174">
        <v>12</v>
      </c>
      <c r="R174">
        <v>12</v>
      </c>
      <c r="S174">
        <v>-9.630000000000001</v>
      </c>
      <c r="T174">
        <v>-2.89</v>
      </c>
      <c r="U174">
        <v>950.78</v>
      </c>
      <c r="V174">
        <v>409.98</v>
      </c>
      <c r="W174">
        <v>-3.12</v>
      </c>
      <c r="X174">
        <v>0.59</v>
      </c>
      <c r="Y174">
        <v>0</v>
      </c>
      <c r="Z174">
        <v>1</v>
      </c>
      <c r="AA174" t="s">
        <v>5529</v>
      </c>
      <c r="AB174">
        <v>3</v>
      </c>
      <c r="AC174">
        <v>26</v>
      </c>
      <c r="AD174">
        <v>3</v>
      </c>
      <c r="AF174" t="s">
        <v>5534</v>
      </c>
      <c r="AI174">
        <v>0</v>
      </c>
      <c r="AJ174">
        <v>0</v>
      </c>
      <c r="AK174" t="s">
        <v>5573</v>
      </c>
      <c r="AL174" t="s">
        <v>5573</v>
      </c>
      <c r="AM174" t="s">
        <v>6856</v>
      </c>
    </row>
    <row r="175" spans="1:39">
      <c r="A175" t="s">
        <v>7960</v>
      </c>
      <c r="B175" t="s">
        <v>8019</v>
      </c>
      <c r="C175" t="s">
        <v>4967</v>
      </c>
      <c r="D175">
        <v>320</v>
      </c>
      <c r="K175" t="s">
        <v>5283</v>
      </c>
      <c r="M175" t="s">
        <v>8082</v>
      </c>
      <c r="N175">
        <v>8</v>
      </c>
      <c r="O175" t="s">
        <v>8139</v>
      </c>
      <c r="P175" t="s">
        <v>8225</v>
      </c>
      <c r="Q175">
        <v>6</v>
      </c>
      <c r="R175">
        <v>4</v>
      </c>
      <c r="S175">
        <v>0.18</v>
      </c>
      <c r="T175">
        <v>3.75</v>
      </c>
      <c r="U175">
        <v>315.35</v>
      </c>
      <c r="V175">
        <v>87.38</v>
      </c>
      <c r="W175">
        <v>2.8</v>
      </c>
      <c r="X175">
        <v>1.79</v>
      </c>
      <c r="Y175">
        <v>8.57</v>
      </c>
      <c r="Z175">
        <v>3</v>
      </c>
      <c r="AA175" t="s">
        <v>5529</v>
      </c>
      <c r="AB175">
        <v>0</v>
      </c>
      <c r="AC175">
        <v>4</v>
      </c>
      <c r="AD175">
        <v>4.34</v>
      </c>
      <c r="AF175" t="s">
        <v>5535</v>
      </c>
      <c r="AI175">
        <v>0</v>
      </c>
      <c r="AJ175">
        <v>0</v>
      </c>
      <c r="AK175" t="s">
        <v>5545</v>
      </c>
      <c r="AL175" t="s">
        <v>5545</v>
      </c>
      <c r="AM175" t="s">
        <v>6856</v>
      </c>
    </row>
    <row r="176" spans="1:39">
      <c r="A176" t="s">
        <v>5268</v>
      </c>
      <c r="B176" t="s">
        <v>8020</v>
      </c>
      <c r="C176" t="s">
        <v>4967</v>
      </c>
      <c r="D176">
        <v>30</v>
      </c>
      <c r="K176" t="s">
        <v>5283</v>
      </c>
      <c r="L176" t="s">
        <v>5284</v>
      </c>
      <c r="M176" t="s">
        <v>8083</v>
      </c>
      <c r="N176">
        <v>9</v>
      </c>
      <c r="O176" t="s">
        <v>8140</v>
      </c>
      <c r="P176" t="s">
        <v>5521</v>
      </c>
      <c r="Q176">
        <v>4</v>
      </c>
      <c r="R176">
        <v>3</v>
      </c>
      <c r="S176">
        <v>-2.6</v>
      </c>
      <c r="T176">
        <v>2.14</v>
      </c>
      <c r="U176">
        <v>269.28</v>
      </c>
      <c r="V176">
        <v>103.7</v>
      </c>
      <c r="W176">
        <v>1.35</v>
      </c>
      <c r="X176">
        <v>2.03</v>
      </c>
      <c r="Y176">
        <v>0</v>
      </c>
      <c r="Z176">
        <v>1</v>
      </c>
      <c r="AA176" t="s">
        <v>5529</v>
      </c>
      <c r="AB176">
        <v>0</v>
      </c>
      <c r="AC176">
        <v>2</v>
      </c>
      <c r="AD176">
        <v>4.71</v>
      </c>
      <c r="AF176" t="s">
        <v>5534</v>
      </c>
      <c r="AI176">
        <v>0</v>
      </c>
      <c r="AJ176">
        <v>0</v>
      </c>
      <c r="AK176" t="s">
        <v>5569</v>
      </c>
      <c r="AL176" t="s">
        <v>5569</v>
      </c>
      <c r="AM176" t="s">
        <v>6856</v>
      </c>
    </row>
    <row r="177" spans="1:39">
      <c r="A177" t="s">
        <v>7966</v>
      </c>
      <c r="B177" t="s">
        <v>8021</v>
      </c>
      <c r="C177" t="s">
        <v>4967</v>
      </c>
      <c r="D177">
        <v>5.78</v>
      </c>
      <c r="E177" t="s">
        <v>8031</v>
      </c>
      <c r="K177" t="s">
        <v>5283</v>
      </c>
      <c r="L177" t="s">
        <v>5284</v>
      </c>
      <c r="M177" t="s">
        <v>8060</v>
      </c>
      <c r="N177">
        <v>9</v>
      </c>
      <c r="O177" t="s">
        <v>8117</v>
      </c>
      <c r="P177" t="s">
        <v>8231</v>
      </c>
      <c r="Q177">
        <v>4</v>
      </c>
      <c r="R177">
        <v>3</v>
      </c>
      <c r="S177">
        <v>7.73</v>
      </c>
      <c r="T177">
        <v>7.75</v>
      </c>
      <c r="U177">
        <v>446.59</v>
      </c>
      <c r="V177">
        <v>73.83</v>
      </c>
      <c r="W177">
        <v>7.96</v>
      </c>
      <c r="X177">
        <v>8.85</v>
      </c>
      <c r="Y177">
        <v>0</v>
      </c>
      <c r="Z177">
        <v>3</v>
      </c>
      <c r="AA177" t="s">
        <v>5529</v>
      </c>
      <c r="AB177">
        <v>1</v>
      </c>
      <c r="AC177">
        <v>8</v>
      </c>
      <c r="AD177">
        <v>2.548166666666667</v>
      </c>
      <c r="AE177" t="s">
        <v>8276</v>
      </c>
      <c r="AF177" t="s">
        <v>6792</v>
      </c>
      <c r="AI177">
        <v>0</v>
      </c>
      <c r="AJ177">
        <v>0</v>
      </c>
      <c r="AK177" t="s">
        <v>8297</v>
      </c>
      <c r="AL177" t="s">
        <v>8297</v>
      </c>
      <c r="AM177" t="s">
        <v>6856</v>
      </c>
    </row>
    <row r="178" spans="1:39">
      <c r="A178" t="s">
        <v>7967</v>
      </c>
      <c r="B178" t="s">
        <v>8021</v>
      </c>
      <c r="C178" t="s">
        <v>4967</v>
      </c>
      <c r="D178">
        <v>5.49</v>
      </c>
      <c r="E178" t="s">
        <v>8031</v>
      </c>
      <c r="K178" t="s">
        <v>5283</v>
      </c>
      <c r="L178" t="s">
        <v>5284</v>
      </c>
      <c r="M178" t="s">
        <v>8060</v>
      </c>
      <c r="N178">
        <v>9</v>
      </c>
      <c r="O178" t="s">
        <v>8117</v>
      </c>
      <c r="P178" t="s">
        <v>8232</v>
      </c>
      <c r="Q178">
        <v>4</v>
      </c>
      <c r="R178">
        <v>3</v>
      </c>
      <c r="S178">
        <v>8.039999999999999</v>
      </c>
      <c r="T178">
        <v>8.06</v>
      </c>
      <c r="U178">
        <v>446.59</v>
      </c>
      <c r="V178">
        <v>73.83</v>
      </c>
      <c r="W178">
        <v>8.18</v>
      </c>
      <c r="X178">
        <v>9.050000000000001</v>
      </c>
      <c r="Y178">
        <v>0</v>
      </c>
      <c r="Z178">
        <v>3</v>
      </c>
      <c r="AA178" t="s">
        <v>5529</v>
      </c>
      <c r="AB178">
        <v>1</v>
      </c>
      <c r="AC178">
        <v>9</v>
      </c>
      <c r="AD178">
        <v>2.548166666666667</v>
      </c>
      <c r="AE178" t="s">
        <v>8277</v>
      </c>
      <c r="AF178" t="s">
        <v>6792</v>
      </c>
      <c r="AI178">
        <v>0</v>
      </c>
      <c r="AJ178">
        <v>0</v>
      </c>
      <c r="AK178" t="s">
        <v>8297</v>
      </c>
      <c r="AL178" t="s">
        <v>8297</v>
      </c>
      <c r="AM178" t="s">
        <v>6856</v>
      </c>
    </row>
    <row r="179" spans="1:39">
      <c r="A179" t="s">
        <v>7968</v>
      </c>
      <c r="B179" t="s">
        <v>8021</v>
      </c>
      <c r="C179" t="s">
        <v>4967</v>
      </c>
      <c r="D179">
        <v>6.58</v>
      </c>
      <c r="E179" t="s">
        <v>8031</v>
      </c>
      <c r="K179" t="s">
        <v>5283</v>
      </c>
      <c r="L179" t="s">
        <v>5284</v>
      </c>
      <c r="M179" t="s">
        <v>8060</v>
      </c>
      <c r="N179">
        <v>9</v>
      </c>
      <c r="O179" t="s">
        <v>8117</v>
      </c>
      <c r="P179" t="s">
        <v>8233</v>
      </c>
      <c r="Q179">
        <v>4</v>
      </c>
      <c r="R179">
        <v>3</v>
      </c>
      <c r="S179">
        <v>6.15</v>
      </c>
      <c r="T179">
        <v>6.17</v>
      </c>
      <c r="U179">
        <v>378.47</v>
      </c>
      <c r="V179">
        <v>73.83</v>
      </c>
      <c r="W179">
        <v>6.45</v>
      </c>
      <c r="X179">
        <v>9.050000000000001</v>
      </c>
      <c r="Y179">
        <v>0</v>
      </c>
      <c r="Z179">
        <v>3</v>
      </c>
      <c r="AA179" t="s">
        <v>5529</v>
      </c>
      <c r="AB179">
        <v>1</v>
      </c>
      <c r="AC179">
        <v>6</v>
      </c>
      <c r="AD179">
        <v>3.034738095238095</v>
      </c>
      <c r="AE179" t="s">
        <v>8278</v>
      </c>
      <c r="AF179" t="s">
        <v>6792</v>
      </c>
      <c r="AI179">
        <v>0</v>
      </c>
      <c r="AJ179">
        <v>0</v>
      </c>
      <c r="AK179" t="s">
        <v>8297</v>
      </c>
      <c r="AL179" t="s">
        <v>8297</v>
      </c>
      <c r="AM179" t="s">
        <v>6856</v>
      </c>
    </row>
    <row r="180" spans="1:39">
      <c r="A180" t="s">
        <v>7969</v>
      </c>
      <c r="B180" t="s">
        <v>8021</v>
      </c>
      <c r="C180" t="s">
        <v>4967</v>
      </c>
      <c r="D180">
        <v>5.41</v>
      </c>
      <c r="E180" t="s">
        <v>8031</v>
      </c>
      <c r="K180" t="s">
        <v>5283</v>
      </c>
      <c r="L180" t="s">
        <v>5284</v>
      </c>
      <c r="M180" t="s">
        <v>8060</v>
      </c>
      <c r="N180">
        <v>9</v>
      </c>
      <c r="O180" t="s">
        <v>8117</v>
      </c>
      <c r="P180" t="s">
        <v>8234</v>
      </c>
      <c r="Q180">
        <v>10</v>
      </c>
      <c r="R180">
        <v>8</v>
      </c>
      <c r="S180">
        <v>6.13</v>
      </c>
      <c r="T180">
        <v>6.44</v>
      </c>
      <c r="U180">
        <v>678.73</v>
      </c>
      <c r="V180">
        <v>195.98</v>
      </c>
      <c r="W180">
        <v>7.45</v>
      </c>
      <c r="X180">
        <v>7.41</v>
      </c>
      <c r="Y180">
        <v>0</v>
      </c>
      <c r="Z180">
        <v>4</v>
      </c>
      <c r="AA180" t="s">
        <v>5529</v>
      </c>
      <c r="AB180">
        <v>3</v>
      </c>
      <c r="AC180">
        <v>9</v>
      </c>
      <c r="AD180">
        <v>1</v>
      </c>
      <c r="AE180" t="s">
        <v>8279</v>
      </c>
      <c r="AF180" t="s">
        <v>6792</v>
      </c>
      <c r="AI180">
        <v>0</v>
      </c>
      <c r="AJ180">
        <v>0</v>
      </c>
      <c r="AK180" t="s">
        <v>8297</v>
      </c>
      <c r="AL180" t="s">
        <v>8297</v>
      </c>
      <c r="AM180" t="s">
        <v>6856</v>
      </c>
    </row>
    <row r="181" spans="1:39">
      <c r="A181" t="s">
        <v>7970</v>
      </c>
      <c r="B181" t="s">
        <v>8021</v>
      </c>
      <c r="C181" t="s">
        <v>4967</v>
      </c>
      <c r="D181">
        <v>5.95</v>
      </c>
      <c r="E181" t="s">
        <v>8031</v>
      </c>
      <c r="K181" t="s">
        <v>5283</v>
      </c>
      <c r="L181" t="s">
        <v>5284</v>
      </c>
      <c r="M181" t="s">
        <v>8060</v>
      </c>
      <c r="N181">
        <v>9</v>
      </c>
      <c r="O181" t="s">
        <v>8117</v>
      </c>
      <c r="P181" t="s">
        <v>8235</v>
      </c>
      <c r="Q181">
        <v>9</v>
      </c>
      <c r="R181">
        <v>7</v>
      </c>
      <c r="S181">
        <v>6.42</v>
      </c>
      <c r="T181">
        <v>6.78</v>
      </c>
      <c r="U181">
        <v>662.74</v>
      </c>
      <c r="V181">
        <v>175.75</v>
      </c>
      <c r="W181">
        <v>7.75</v>
      </c>
      <c r="X181">
        <v>7.51</v>
      </c>
      <c r="Y181">
        <v>0</v>
      </c>
      <c r="Z181">
        <v>4</v>
      </c>
      <c r="AA181" t="s">
        <v>5529</v>
      </c>
      <c r="AB181">
        <v>3</v>
      </c>
      <c r="AC181">
        <v>9</v>
      </c>
      <c r="AD181">
        <v>1</v>
      </c>
      <c r="AE181" t="s">
        <v>8280</v>
      </c>
      <c r="AF181" t="s">
        <v>6792</v>
      </c>
      <c r="AI181">
        <v>0</v>
      </c>
      <c r="AJ181">
        <v>0</v>
      </c>
      <c r="AK181" t="s">
        <v>8297</v>
      </c>
      <c r="AL181" t="s">
        <v>8297</v>
      </c>
      <c r="AM181" t="s">
        <v>6856</v>
      </c>
    </row>
    <row r="182" spans="1:39">
      <c r="A182" t="s">
        <v>7971</v>
      </c>
      <c r="B182" t="s">
        <v>8021</v>
      </c>
      <c r="C182" t="s">
        <v>4967</v>
      </c>
      <c r="D182">
        <v>6.71</v>
      </c>
      <c r="E182" t="s">
        <v>8031</v>
      </c>
      <c r="K182" t="s">
        <v>5283</v>
      </c>
      <c r="L182" t="s">
        <v>5284</v>
      </c>
      <c r="M182" t="s">
        <v>8060</v>
      </c>
      <c r="N182">
        <v>9</v>
      </c>
      <c r="O182" t="s">
        <v>8117</v>
      </c>
      <c r="P182" t="s">
        <v>8236</v>
      </c>
      <c r="Q182">
        <v>8</v>
      </c>
      <c r="R182">
        <v>6</v>
      </c>
      <c r="S182">
        <v>7.12</v>
      </c>
      <c r="T182">
        <v>7.47</v>
      </c>
      <c r="U182">
        <v>646.74</v>
      </c>
      <c r="V182">
        <v>155.52</v>
      </c>
      <c r="W182">
        <v>8.039999999999999</v>
      </c>
      <c r="X182">
        <v>7.51</v>
      </c>
      <c r="Y182">
        <v>0</v>
      </c>
      <c r="Z182">
        <v>4</v>
      </c>
      <c r="AA182" t="s">
        <v>5529</v>
      </c>
      <c r="AB182">
        <v>3</v>
      </c>
      <c r="AC182">
        <v>9</v>
      </c>
      <c r="AD182">
        <v>1</v>
      </c>
      <c r="AE182" t="s">
        <v>8281</v>
      </c>
      <c r="AF182" t="s">
        <v>6792</v>
      </c>
      <c r="AI182">
        <v>0</v>
      </c>
      <c r="AJ182">
        <v>0</v>
      </c>
      <c r="AK182" t="s">
        <v>8297</v>
      </c>
      <c r="AL182" t="s">
        <v>8297</v>
      </c>
      <c r="AM182" t="s">
        <v>6856</v>
      </c>
    </row>
    <row r="183" spans="1:39">
      <c r="A183" t="s">
        <v>7975</v>
      </c>
      <c r="B183" t="s">
        <v>8021</v>
      </c>
      <c r="C183" t="s">
        <v>4967</v>
      </c>
      <c r="D183">
        <v>6.3</v>
      </c>
      <c r="E183" t="s">
        <v>8032</v>
      </c>
      <c r="K183" t="s">
        <v>5283</v>
      </c>
      <c r="L183" t="s">
        <v>5284</v>
      </c>
      <c r="M183" t="s">
        <v>8084</v>
      </c>
      <c r="N183">
        <v>9</v>
      </c>
      <c r="O183" t="s">
        <v>8141</v>
      </c>
      <c r="P183" t="s">
        <v>8240</v>
      </c>
      <c r="Q183">
        <v>5</v>
      </c>
      <c r="R183">
        <v>3</v>
      </c>
      <c r="S183">
        <v>4.43</v>
      </c>
      <c r="T183">
        <v>4.46</v>
      </c>
      <c r="U183">
        <v>354.4</v>
      </c>
      <c r="V183">
        <v>83.06</v>
      </c>
      <c r="W183">
        <v>5.04</v>
      </c>
      <c r="X183">
        <v>8.630000000000001</v>
      </c>
      <c r="Y183">
        <v>0</v>
      </c>
      <c r="Z183">
        <v>3</v>
      </c>
      <c r="AA183" t="s">
        <v>5529</v>
      </c>
      <c r="AB183">
        <v>1</v>
      </c>
      <c r="AC183">
        <v>4</v>
      </c>
      <c r="AD183">
        <v>3.436666666666667</v>
      </c>
      <c r="AE183" t="s">
        <v>8282</v>
      </c>
      <c r="AF183" t="s">
        <v>6792</v>
      </c>
      <c r="AI183">
        <v>0</v>
      </c>
      <c r="AJ183">
        <v>0</v>
      </c>
      <c r="AK183" t="s">
        <v>8299</v>
      </c>
      <c r="AL183" t="s">
        <v>8299</v>
      </c>
      <c r="AM183" t="s">
        <v>6856</v>
      </c>
    </row>
    <row r="184" spans="1:39">
      <c r="A184" t="s">
        <v>5816</v>
      </c>
      <c r="B184" t="s">
        <v>8021</v>
      </c>
      <c r="C184" t="s">
        <v>4967</v>
      </c>
      <c r="D184">
        <v>58.34</v>
      </c>
      <c r="E184" t="s">
        <v>8033</v>
      </c>
      <c r="K184" t="s">
        <v>5283</v>
      </c>
      <c r="L184" t="s">
        <v>5284</v>
      </c>
      <c r="M184" t="s">
        <v>8085</v>
      </c>
      <c r="N184">
        <v>9</v>
      </c>
      <c r="O184" t="s">
        <v>8142</v>
      </c>
      <c r="P184" t="s">
        <v>6489</v>
      </c>
      <c r="Q184">
        <v>6</v>
      </c>
      <c r="R184">
        <v>3</v>
      </c>
      <c r="S184">
        <v>2.04</v>
      </c>
      <c r="T184">
        <v>2.07</v>
      </c>
      <c r="U184">
        <v>437.52</v>
      </c>
      <c r="V184">
        <v>114.99</v>
      </c>
      <c r="W184">
        <v>3.19</v>
      </c>
      <c r="X184">
        <v>8.66</v>
      </c>
      <c r="Y184">
        <v>1.18</v>
      </c>
      <c r="Z184">
        <v>2</v>
      </c>
      <c r="AA184" t="s">
        <v>5529</v>
      </c>
      <c r="AB184">
        <v>0</v>
      </c>
      <c r="AC184">
        <v>10</v>
      </c>
      <c r="AD184">
        <v>3.759952380952381</v>
      </c>
      <c r="AF184" t="s">
        <v>6792</v>
      </c>
      <c r="AI184">
        <v>0</v>
      </c>
      <c r="AJ184">
        <v>0</v>
      </c>
      <c r="AK184" t="s">
        <v>5538</v>
      </c>
      <c r="AL184" t="s">
        <v>5538</v>
      </c>
      <c r="AM184" t="s">
        <v>6856</v>
      </c>
    </row>
    <row r="185" spans="1:39">
      <c r="A185" t="s">
        <v>5816</v>
      </c>
      <c r="B185" t="s">
        <v>8021</v>
      </c>
      <c r="C185" t="s">
        <v>4967</v>
      </c>
      <c r="D185">
        <v>54.79</v>
      </c>
      <c r="E185" t="s">
        <v>8033</v>
      </c>
      <c r="K185" t="s">
        <v>5283</v>
      </c>
      <c r="L185" t="s">
        <v>5284</v>
      </c>
      <c r="M185" t="s">
        <v>8086</v>
      </c>
      <c r="N185">
        <v>9</v>
      </c>
      <c r="O185" t="s">
        <v>8143</v>
      </c>
      <c r="P185" t="s">
        <v>6489</v>
      </c>
      <c r="Q185">
        <v>6</v>
      </c>
      <c r="R185">
        <v>3</v>
      </c>
      <c r="S185">
        <v>2.04</v>
      </c>
      <c r="T185">
        <v>2.07</v>
      </c>
      <c r="U185">
        <v>437.52</v>
      </c>
      <c r="V185">
        <v>114.99</v>
      </c>
      <c r="W185">
        <v>3.19</v>
      </c>
      <c r="X185">
        <v>8.66</v>
      </c>
      <c r="Y185">
        <v>1.18</v>
      </c>
      <c r="Z185">
        <v>2</v>
      </c>
      <c r="AA185" t="s">
        <v>5529</v>
      </c>
      <c r="AB185">
        <v>0</v>
      </c>
      <c r="AC185">
        <v>10</v>
      </c>
      <c r="AD185">
        <v>3.759952380952381</v>
      </c>
      <c r="AF185" t="s">
        <v>6792</v>
      </c>
      <c r="AI185">
        <v>0</v>
      </c>
      <c r="AJ185">
        <v>0</v>
      </c>
      <c r="AK185" t="s">
        <v>5538</v>
      </c>
      <c r="AL185" t="s">
        <v>5538</v>
      </c>
      <c r="AM185" t="s">
        <v>6856</v>
      </c>
    </row>
    <row r="186" spans="1:39">
      <c r="A186" t="s">
        <v>5816</v>
      </c>
      <c r="B186" t="s">
        <v>8021</v>
      </c>
      <c r="C186" t="s">
        <v>4967</v>
      </c>
      <c r="D186">
        <v>48.92</v>
      </c>
      <c r="E186" t="s">
        <v>8033</v>
      </c>
      <c r="K186" t="s">
        <v>5283</v>
      </c>
      <c r="L186" t="s">
        <v>5284</v>
      </c>
      <c r="M186" t="s">
        <v>8087</v>
      </c>
      <c r="N186">
        <v>9</v>
      </c>
      <c r="O186" t="s">
        <v>8144</v>
      </c>
      <c r="P186" t="s">
        <v>6489</v>
      </c>
      <c r="Q186">
        <v>6</v>
      </c>
      <c r="R186">
        <v>3</v>
      </c>
      <c r="S186">
        <v>2.04</v>
      </c>
      <c r="T186">
        <v>2.07</v>
      </c>
      <c r="U186">
        <v>437.52</v>
      </c>
      <c r="V186">
        <v>114.99</v>
      </c>
      <c r="W186">
        <v>3.19</v>
      </c>
      <c r="X186">
        <v>8.66</v>
      </c>
      <c r="Y186">
        <v>1.18</v>
      </c>
      <c r="Z186">
        <v>2</v>
      </c>
      <c r="AA186" t="s">
        <v>5529</v>
      </c>
      <c r="AB186">
        <v>0</v>
      </c>
      <c r="AC186">
        <v>10</v>
      </c>
      <c r="AD186">
        <v>3.759952380952381</v>
      </c>
      <c r="AF186" t="s">
        <v>6792</v>
      </c>
      <c r="AI186">
        <v>0</v>
      </c>
      <c r="AJ186">
        <v>0</v>
      </c>
      <c r="AK186" t="s">
        <v>5538</v>
      </c>
      <c r="AL186" t="s">
        <v>5538</v>
      </c>
      <c r="AM186" t="s">
        <v>6856</v>
      </c>
    </row>
    <row r="187" spans="1:39">
      <c r="A187" t="s">
        <v>5816</v>
      </c>
      <c r="B187" t="s">
        <v>8021</v>
      </c>
      <c r="C187" t="s">
        <v>4967</v>
      </c>
      <c r="D187">
        <v>52.49</v>
      </c>
      <c r="E187" t="s">
        <v>8033</v>
      </c>
      <c r="K187" t="s">
        <v>5283</v>
      </c>
      <c r="L187" t="s">
        <v>5284</v>
      </c>
      <c r="M187" t="s">
        <v>8088</v>
      </c>
      <c r="N187">
        <v>9</v>
      </c>
      <c r="O187" t="s">
        <v>8145</v>
      </c>
      <c r="P187" t="s">
        <v>6489</v>
      </c>
      <c r="Q187">
        <v>6</v>
      </c>
      <c r="R187">
        <v>3</v>
      </c>
      <c r="S187">
        <v>2.04</v>
      </c>
      <c r="T187">
        <v>2.07</v>
      </c>
      <c r="U187">
        <v>437.52</v>
      </c>
      <c r="V187">
        <v>114.99</v>
      </c>
      <c r="W187">
        <v>3.19</v>
      </c>
      <c r="X187">
        <v>8.66</v>
      </c>
      <c r="Y187">
        <v>1.18</v>
      </c>
      <c r="Z187">
        <v>2</v>
      </c>
      <c r="AA187" t="s">
        <v>5529</v>
      </c>
      <c r="AB187">
        <v>0</v>
      </c>
      <c r="AC187">
        <v>10</v>
      </c>
      <c r="AD187">
        <v>3.759952380952381</v>
      </c>
      <c r="AF187" t="s">
        <v>6792</v>
      </c>
      <c r="AI187">
        <v>0</v>
      </c>
      <c r="AJ187">
        <v>0</v>
      </c>
      <c r="AK187" t="s">
        <v>5538</v>
      </c>
      <c r="AL187" t="s">
        <v>5538</v>
      </c>
      <c r="AM187" t="s">
        <v>6856</v>
      </c>
    </row>
    <row r="188" spans="1:39">
      <c r="A188" t="s">
        <v>7972</v>
      </c>
      <c r="B188" t="s">
        <v>8022</v>
      </c>
      <c r="C188" t="s">
        <v>4967</v>
      </c>
      <c r="D188">
        <v>52</v>
      </c>
      <c r="E188" t="s">
        <v>8034</v>
      </c>
      <c r="K188" t="s">
        <v>5283</v>
      </c>
      <c r="M188" t="s">
        <v>8089</v>
      </c>
      <c r="N188">
        <v>8</v>
      </c>
      <c r="O188" t="s">
        <v>8146</v>
      </c>
      <c r="P188" t="s">
        <v>8237</v>
      </c>
      <c r="Q188">
        <v>13</v>
      </c>
      <c r="R188">
        <v>12</v>
      </c>
      <c r="S188">
        <v>-10.24</v>
      </c>
      <c r="T188">
        <v>-2.88</v>
      </c>
      <c r="U188">
        <v>846.74</v>
      </c>
      <c r="V188">
        <v>409.24</v>
      </c>
      <c r="W188">
        <v>-3.61</v>
      </c>
      <c r="X188">
        <v>0.27</v>
      </c>
      <c r="Y188">
        <v>2.83</v>
      </c>
      <c r="Z188">
        <v>1</v>
      </c>
      <c r="AA188" t="s">
        <v>5529</v>
      </c>
      <c r="AB188">
        <v>3</v>
      </c>
      <c r="AC188">
        <v>25</v>
      </c>
      <c r="AD188">
        <v>3</v>
      </c>
      <c r="AF188" t="s">
        <v>5534</v>
      </c>
      <c r="AI188">
        <v>0</v>
      </c>
      <c r="AJ188">
        <v>0</v>
      </c>
      <c r="AK188" t="s">
        <v>8298</v>
      </c>
      <c r="AL188" t="s">
        <v>8298</v>
      </c>
      <c r="AM188" t="s">
        <v>6856</v>
      </c>
    </row>
    <row r="189" spans="1:39">
      <c r="A189" t="s">
        <v>7973</v>
      </c>
      <c r="B189" t="s">
        <v>8022</v>
      </c>
      <c r="C189" t="s">
        <v>4967</v>
      </c>
      <c r="D189">
        <v>68</v>
      </c>
      <c r="E189" t="s">
        <v>8034</v>
      </c>
      <c r="K189" t="s">
        <v>5283</v>
      </c>
      <c r="M189" t="s">
        <v>8089</v>
      </c>
      <c r="N189">
        <v>8</v>
      </c>
      <c r="O189" t="s">
        <v>8146</v>
      </c>
      <c r="P189" t="s">
        <v>8238</v>
      </c>
      <c r="Q189">
        <v>12</v>
      </c>
      <c r="R189">
        <v>12</v>
      </c>
      <c r="S189">
        <v>-10.3</v>
      </c>
      <c r="T189">
        <v>-3</v>
      </c>
      <c r="U189">
        <v>845.75</v>
      </c>
      <c r="V189">
        <v>396.35</v>
      </c>
      <c r="W189">
        <v>-3.01</v>
      </c>
      <c r="X189">
        <v>1.27</v>
      </c>
      <c r="Y189">
        <v>0</v>
      </c>
      <c r="Z189">
        <v>1</v>
      </c>
      <c r="AA189" t="s">
        <v>5529</v>
      </c>
      <c r="AB189">
        <v>3</v>
      </c>
      <c r="AC189">
        <v>25</v>
      </c>
      <c r="AD189">
        <v>3</v>
      </c>
      <c r="AF189" t="s">
        <v>5534</v>
      </c>
      <c r="AI189">
        <v>0</v>
      </c>
      <c r="AJ189">
        <v>0</v>
      </c>
      <c r="AK189" t="s">
        <v>8298</v>
      </c>
      <c r="AL189" t="s">
        <v>8298</v>
      </c>
      <c r="AM189" t="s">
        <v>6856</v>
      </c>
    </row>
    <row r="190" spans="1:39">
      <c r="A190" t="s">
        <v>7980</v>
      </c>
      <c r="B190" t="s">
        <v>8023</v>
      </c>
      <c r="C190" t="s">
        <v>4967</v>
      </c>
      <c r="D190">
        <v>0.21</v>
      </c>
      <c r="E190" t="s">
        <v>8035</v>
      </c>
      <c r="K190" t="s">
        <v>5283</v>
      </c>
      <c r="M190" t="s">
        <v>8090</v>
      </c>
      <c r="N190">
        <v>8</v>
      </c>
      <c r="O190" t="s">
        <v>8147</v>
      </c>
      <c r="P190" t="s">
        <v>8245</v>
      </c>
      <c r="Q190">
        <v>1</v>
      </c>
      <c r="R190">
        <v>0</v>
      </c>
      <c r="S190">
        <v>1.72</v>
      </c>
      <c r="T190">
        <v>1.72</v>
      </c>
      <c r="U190">
        <v>154.6</v>
      </c>
      <c r="V190">
        <v>17.07</v>
      </c>
      <c r="W190">
        <v>2.11</v>
      </c>
      <c r="Y190">
        <v>0</v>
      </c>
      <c r="Z190">
        <v>1</v>
      </c>
      <c r="AA190" t="s">
        <v>6780</v>
      </c>
      <c r="AB190">
        <v>0</v>
      </c>
      <c r="AC190">
        <v>2</v>
      </c>
      <c r="AD190">
        <v>5</v>
      </c>
      <c r="AE190" t="s">
        <v>8284</v>
      </c>
      <c r="AI190">
        <v>0</v>
      </c>
      <c r="AJ190">
        <v>0</v>
      </c>
      <c r="AK190" t="s">
        <v>8301</v>
      </c>
      <c r="AL190" t="s">
        <v>8301</v>
      </c>
      <c r="AM190" t="s">
        <v>6856</v>
      </c>
    </row>
    <row r="191" spans="1:39">
      <c r="A191" t="s">
        <v>7981</v>
      </c>
      <c r="B191" t="s">
        <v>8023</v>
      </c>
      <c r="C191" t="s">
        <v>4967</v>
      </c>
      <c r="D191">
        <v>1.4</v>
      </c>
      <c r="E191" t="s">
        <v>8035</v>
      </c>
      <c r="K191" t="s">
        <v>5283</v>
      </c>
      <c r="M191" t="s">
        <v>8090</v>
      </c>
      <c r="N191">
        <v>8</v>
      </c>
      <c r="O191" t="s">
        <v>8147</v>
      </c>
      <c r="P191" t="s">
        <v>8246</v>
      </c>
      <c r="Q191">
        <v>1</v>
      </c>
      <c r="R191">
        <v>1</v>
      </c>
      <c r="S191">
        <v>-3.19</v>
      </c>
      <c r="T191">
        <v>0.51</v>
      </c>
      <c r="U191">
        <v>138.95</v>
      </c>
      <c r="V191">
        <v>37.3</v>
      </c>
      <c r="W191">
        <v>0.47</v>
      </c>
      <c r="X191">
        <v>2.73</v>
      </c>
      <c r="Y191">
        <v>0</v>
      </c>
      <c r="Z191">
        <v>0</v>
      </c>
      <c r="AA191" t="s">
        <v>6780</v>
      </c>
      <c r="AB191">
        <v>0</v>
      </c>
      <c r="AC191">
        <v>1</v>
      </c>
      <c r="AD191">
        <v>5.698333333333333</v>
      </c>
      <c r="AE191" t="s">
        <v>8285</v>
      </c>
      <c r="AF191" t="s">
        <v>5534</v>
      </c>
      <c r="AI191">
        <v>0</v>
      </c>
      <c r="AJ191">
        <v>0</v>
      </c>
      <c r="AK191" t="s">
        <v>8301</v>
      </c>
      <c r="AL191" t="s">
        <v>8301</v>
      </c>
      <c r="AM191" t="s">
        <v>6856</v>
      </c>
    </row>
    <row r="192" spans="1:39">
      <c r="A192" t="s">
        <v>7982</v>
      </c>
      <c r="B192" t="s">
        <v>8023</v>
      </c>
      <c r="C192" t="s">
        <v>4967</v>
      </c>
      <c r="D192">
        <v>0.58</v>
      </c>
      <c r="E192" t="s">
        <v>8035</v>
      </c>
      <c r="K192" t="s">
        <v>5283</v>
      </c>
      <c r="M192" t="s">
        <v>8090</v>
      </c>
      <c r="N192">
        <v>8</v>
      </c>
      <c r="O192" t="s">
        <v>8147</v>
      </c>
      <c r="P192" t="s">
        <v>8247</v>
      </c>
      <c r="Q192">
        <v>1</v>
      </c>
      <c r="R192">
        <v>0</v>
      </c>
      <c r="S192">
        <v>2.19</v>
      </c>
      <c r="T192">
        <v>2.19</v>
      </c>
      <c r="U192">
        <v>199.05</v>
      </c>
      <c r="V192">
        <v>17.07</v>
      </c>
      <c r="W192">
        <v>2.26</v>
      </c>
      <c r="Y192">
        <v>0</v>
      </c>
      <c r="Z192">
        <v>1</v>
      </c>
      <c r="AA192" t="s">
        <v>6780</v>
      </c>
      <c r="AB192">
        <v>0</v>
      </c>
      <c r="AC192">
        <v>2</v>
      </c>
      <c r="AD192">
        <v>4.905</v>
      </c>
      <c r="AI192">
        <v>0</v>
      </c>
      <c r="AJ192">
        <v>0</v>
      </c>
      <c r="AK192" t="s">
        <v>8301</v>
      </c>
      <c r="AL192" t="s">
        <v>8301</v>
      </c>
      <c r="AM192" t="s">
        <v>6856</v>
      </c>
    </row>
    <row r="193" spans="1:39">
      <c r="A193" t="s">
        <v>7983</v>
      </c>
      <c r="B193" t="s">
        <v>8023</v>
      </c>
      <c r="C193" t="s">
        <v>4967</v>
      </c>
      <c r="D193">
        <v>2.4</v>
      </c>
      <c r="E193" t="s">
        <v>8035</v>
      </c>
      <c r="K193" t="s">
        <v>5283</v>
      </c>
      <c r="M193" t="s">
        <v>8090</v>
      </c>
      <c r="N193">
        <v>8</v>
      </c>
      <c r="O193" t="s">
        <v>8147</v>
      </c>
      <c r="P193" t="s">
        <v>8248</v>
      </c>
      <c r="Q193">
        <v>2</v>
      </c>
      <c r="R193">
        <v>0</v>
      </c>
      <c r="S193">
        <v>2.37</v>
      </c>
      <c r="T193">
        <v>2.37</v>
      </c>
      <c r="U193">
        <v>229.07</v>
      </c>
      <c r="V193">
        <v>26.3</v>
      </c>
      <c r="W193">
        <v>2.27</v>
      </c>
      <c r="Y193">
        <v>0</v>
      </c>
      <c r="Z193">
        <v>1</v>
      </c>
      <c r="AA193" t="s">
        <v>6780</v>
      </c>
      <c r="AB193">
        <v>0</v>
      </c>
      <c r="AC193">
        <v>3</v>
      </c>
      <c r="AD193">
        <v>5.13</v>
      </c>
      <c r="AI193">
        <v>0</v>
      </c>
      <c r="AJ193">
        <v>0</v>
      </c>
      <c r="AK193" t="s">
        <v>8301</v>
      </c>
      <c r="AL193" t="s">
        <v>8301</v>
      </c>
      <c r="AM193" t="s">
        <v>6856</v>
      </c>
    </row>
    <row r="194" spans="1:39">
      <c r="A194" t="s">
        <v>7984</v>
      </c>
      <c r="B194" t="s">
        <v>8023</v>
      </c>
      <c r="C194" t="s">
        <v>4967</v>
      </c>
      <c r="D194">
        <v>0.37</v>
      </c>
      <c r="E194" t="s">
        <v>8035</v>
      </c>
      <c r="K194" t="s">
        <v>5283</v>
      </c>
      <c r="M194" t="s">
        <v>8090</v>
      </c>
      <c r="N194">
        <v>8</v>
      </c>
      <c r="O194" t="s">
        <v>8147</v>
      </c>
      <c r="P194" t="s">
        <v>8249</v>
      </c>
      <c r="Q194">
        <v>1</v>
      </c>
      <c r="R194">
        <v>0</v>
      </c>
      <c r="S194">
        <v>3.12</v>
      </c>
      <c r="T194">
        <v>3.12</v>
      </c>
      <c r="U194">
        <v>267.04</v>
      </c>
      <c r="V194">
        <v>17.07</v>
      </c>
      <c r="W194">
        <v>3.28</v>
      </c>
      <c r="Y194">
        <v>0</v>
      </c>
      <c r="Z194">
        <v>1</v>
      </c>
      <c r="AA194" t="s">
        <v>5529</v>
      </c>
      <c r="AB194">
        <v>0</v>
      </c>
      <c r="AC194">
        <v>2</v>
      </c>
      <c r="AD194">
        <v>4.38</v>
      </c>
      <c r="AI194">
        <v>0</v>
      </c>
      <c r="AJ194">
        <v>0</v>
      </c>
      <c r="AK194" t="s">
        <v>8301</v>
      </c>
      <c r="AL194" t="s">
        <v>8301</v>
      </c>
      <c r="AM194" t="s">
        <v>6856</v>
      </c>
    </row>
    <row r="195" spans="1:39">
      <c r="A195" t="s">
        <v>7985</v>
      </c>
      <c r="B195" t="s">
        <v>8023</v>
      </c>
      <c r="C195" t="s">
        <v>4967</v>
      </c>
      <c r="D195">
        <v>2.9</v>
      </c>
      <c r="E195" t="s">
        <v>8035</v>
      </c>
      <c r="K195" t="s">
        <v>5283</v>
      </c>
      <c r="M195" t="s">
        <v>8090</v>
      </c>
      <c r="N195">
        <v>8</v>
      </c>
      <c r="O195" t="s">
        <v>8147</v>
      </c>
      <c r="P195" t="s">
        <v>8250</v>
      </c>
      <c r="Q195">
        <v>3</v>
      </c>
      <c r="R195">
        <v>0</v>
      </c>
      <c r="S195">
        <v>2.05</v>
      </c>
      <c r="T195">
        <v>2.05</v>
      </c>
      <c r="U195">
        <v>244.04</v>
      </c>
      <c r="V195">
        <v>60.21</v>
      </c>
      <c r="W195">
        <v>2.17</v>
      </c>
      <c r="Y195">
        <v>0</v>
      </c>
      <c r="Z195">
        <v>1</v>
      </c>
      <c r="AA195" t="s">
        <v>5529</v>
      </c>
      <c r="AB195">
        <v>0</v>
      </c>
      <c r="AC195">
        <v>3</v>
      </c>
      <c r="AD195">
        <v>5.975</v>
      </c>
      <c r="AI195">
        <v>0</v>
      </c>
      <c r="AJ195">
        <v>0</v>
      </c>
      <c r="AK195" t="s">
        <v>8301</v>
      </c>
      <c r="AL195" t="s">
        <v>8301</v>
      </c>
      <c r="AM195" t="s">
        <v>6856</v>
      </c>
    </row>
    <row r="196" spans="1:39">
      <c r="A196" t="s">
        <v>7986</v>
      </c>
      <c r="B196" t="s">
        <v>8023</v>
      </c>
      <c r="C196" t="s">
        <v>4967</v>
      </c>
      <c r="D196">
        <v>0.59</v>
      </c>
      <c r="E196" t="s">
        <v>8035</v>
      </c>
      <c r="K196" t="s">
        <v>5283</v>
      </c>
      <c r="M196" t="s">
        <v>8090</v>
      </c>
      <c r="N196">
        <v>8</v>
      </c>
      <c r="O196" t="s">
        <v>8147</v>
      </c>
      <c r="P196" t="s">
        <v>8251</v>
      </c>
      <c r="Q196">
        <v>1</v>
      </c>
      <c r="R196">
        <v>0</v>
      </c>
      <c r="S196">
        <v>4.1</v>
      </c>
      <c r="T196">
        <v>4.1</v>
      </c>
      <c r="U196">
        <v>275.14</v>
      </c>
      <c r="V196">
        <v>17.07</v>
      </c>
      <c r="W196">
        <v>3.93</v>
      </c>
      <c r="Y196">
        <v>0</v>
      </c>
      <c r="Z196">
        <v>2</v>
      </c>
      <c r="AA196" t="s">
        <v>5529</v>
      </c>
      <c r="AB196">
        <v>0</v>
      </c>
      <c r="AC196">
        <v>3</v>
      </c>
      <c r="AD196">
        <v>3.45</v>
      </c>
      <c r="AI196">
        <v>0</v>
      </c>
      <c r="AJ196">
        <v>0</v>
      </c>
      <c r="AK196" t="s">
        <v>8301</v>
      </c>
      <c r="AL196" t="s">
        <v>8301</v>
      </c>
      <c r="AM196" t="s">
        <v>6856</v>
      </c>
    </row>
    <row r="197" spans="1:39">
      <c r="A197" t="s">
        <v>7987</v>
      </c>
      <c r="B197" t="s">
        <v>8023</v>
      </c>
      <c r="C197" t="s">
        <v>4967</v>
      </c>
      <c r="D197">
        <v>0.48</v>
      </c>
      <c r="E197" t="s">
        <v>8035</v>
      </c>
      <c r="K197" t="s">
        <v>5283</v>
      </c>
      <c r="M197" t="s">
        <v>8090</v>
      </c>
      <c r="N197">
        <v>8</v>
      </c>
      <c r="O197" t="s">
        <v>8147</v>
      </c>
      <c r="P197" t="s">
        <v>8252</v>
      </c>
      <c r="Q197">
        <v>1</v>
      </c>
      <c r="R197">
        <v>0</v>
      </c>
      <c r="S197">
        <v>3.37</v>
      </c>
      <c r="T197">
        <v>3.37</v>
      </c>
      <c r="U197">
        <v>249.11</v>
      </c>
      <c r="V197">
        <v>17.07</v>
      </c>
      <c r="W197">
        <v>3.42</v>
      </c>
      <c r="Y197">
        <v>0</v>
      </c>
      <c r="Z197">
        <v>2</v>
      </c>
      <c r="AA197" t="s">
        <v>5529</v>
      </c>
      <c r="AB197">
        <v>0</v>
      </c>
      <c r="AC197">
        <v>2</v>
      </c>
      <c r="AD197">
        <v>4.13</v>
      </c>
      <c r="AI197">
        <v>0</v>
      </c>
      <c r="AJ197">
        <v>0</v>
      </c>
      <c r="AK197" t="s">
        <v>8301</v>
      </c>
      <c r="AL197" t="s">
        <v>8301</v>
      </c>
      <c r="AM197" t="s">
        <v>6856</v>
      </c>
    </row>
    <row r="198" spans="1:39">
      <c r="A198" t="s">
        <v>7988</v>
      </c>
      <c r="B198" t="s">
        <v>8023</v>
      </c>
      <c r="C198" t="s">
        <v>4967</v>
      </c>
      <c r="D198">
        <v>1.3</v>
      </c>
      <c r="E198" t="s">
        <v>8035</v>
      </c>
      <c r="K198" t="s">
        <v>5283</v>
      </c>
      <c r="M198" t="s">
        <v>8090</v>
      </c>
      <c r="N198">
        <v>8</v>
      </c>
      <c r="O198" t="s">
        <v>8147</v>
      </c>
      <c r="P198" t="s">
        <v>8253</v>
      </c>
      <c r="Q198">
        <v>2</v>
      </c>
      <c r="R198">
        <v>0</v>
      </c>
      <c r="S198">
        <v>1.56</v>
      </c>
      <c r="T198">
        <v>1.56</v>
      </c>
      <c r="U198">
        <v>200.03</v>
      </c>
      <c r="V198">
        <v>29.96</v>
      </c>
      <c r="W198">
        <v>1.66</v>
      </c>
      <c r="Y198">
        <v>2.06</v>
      </c>
      <c r="Z198">
        <v>1</v>
      </c>
      <c r="AA198" t="s">
        <v>6780</v>
      </c>
      <c r="AB198">
        <v>0</v>
      </c>
      <c r="AC198">
        <v>2</v>
      </c>
      <c r="AD198">
        <v>5.498</v>
      </c>
      <c r="AF198" t="s">
        <v>6792</v>
      </c>
      <c r="AI198">
        <v>0</v>
      </c>
      <c r="AJ198">
        <v>0</v>
      </c>
      <c r="AK198" t="s">
        <v>8301</v>
      </c>
      <c r="AL198" t="s">
        <v>8301</v>
      </c>
      <c r="AM198" t="s">
        <v>6856</v>
      </c>
    </row>
    <row r="199" spans="1:39">
      <c r="A199" t="s">
        <v>7978</v>
      </c>
      <c r="B199" t="s">
        <v>8023</v>
      </c>
      <c r="C199" t="s">
        <v>4967</v>
      </c>
      <c r="D199">
        <v>0.36</v>
      </c>
      <c r="E199" t="s">
        <v>8035</v>
      </c>
      <c r="K199" t="s">
        <v>5283</v>
      </c>
      <c r="M199" t="s">
        <v>8090</v>
      </c>
      <c r="N199">
        <v>8</v>
      </c>
      <c r="O199" t="s">
        <v>8147</v>
      </c>
      <c r="P199" t="s">
        <v>8243</v>
      </c>
      <c r="Q199">
        <v>7</v>
      </c>
      <c r="R199">
        <v>6</v>
      </c>
      <c r="S199">
        <v>-6.42</v>
      </c>
      <c r="T199">
        <v>-0.68</v>
      </c>
      <c r="U199">
        <v>634.4400000000001</v>
      </c>
      <c r="V199">
        <v>216.27</v>
      </c>
      <c r="W199">
        <v>1.44</v>
      </c>
      <c r="X199">
        <v>3.13</v>
      </c>
      <c r="Y199">
        <v>0</v>
      </c>
      <c r="Z199">
        <v>2</v>
      </c>
      <c r="AA199" t="s">
        <v>5529</v>
      </c>
      <c r="AB199">
        <v>2</v>
      </c>
      <c r="AC199">
        <v>16</v>
      </c>
      <c r="AD199">
        <v>3</v>
      </c>
      <c r="AF199" t="s">
        <v>5534</v>
      </c>
      <c r="AI199">
        <v>0</v>
      </c>
      <c r="AJ199">
        <v>0</v>
      </c>
      <c r="AK199" t="s">
        <v>8301</v>
      </c>
      <c r="AL199" t="s">
        <v>8301</v>
      </c>
      <c r="AM199" t="s">
        <v>6856</v>
      </c>
    </row>
    <row r="200" spans="1:39">
      <c r="A200" t="s">
        <v>7989</v>
      </c>
      <c r="B200" t="s">
        <v>8023</v>
      </c>
      <c r="C200" t="s">
        <v>4967</v>
      </c>
      <c r="D200">
        <v>0.4</v>
      </c>
      <c r="E200" t="s">
        <v>8035</v>
      </c>
      <c r="K200" t="s">
        <v>5283</v>
      </c>
      <c r="M200" t="s">
        <v>8090</v>
      </c>
      <c r="N200">
        <v>8</v>
      </c>
      <c r="O200" t="s">
        <v>8147</v>
      </c>
      <c r="P200" t="s">
        <v>8254</v>
      </c>
      <c r="Q200">
        <v>2</v>
      </c>
      <c r="R200">
        <v>1</v>
      </c>
      <c r="S200">
        <v>1.74</v>
      </c>
      <c r="T200">
        <v>1.92</v>
      </c>
      <c r="U200">
        <v>215.05</v>
      </c>
      <c r="V200">
        <v>37.3</v>
      </c>
      <c r="W200">
        <v>1.97</v>
      </c>
      <c r="X200">
        <v>7.69</v>
      </c>
      <c r="Y200">
        <v>0</v>
      </c>
      <c r="Z200">
        <v>1</v>
      </c>
      <c r="AA200" t="s">
        <v>6780</v>
      </c>
      <c r="AB200">
        <v>0</v>
      </c>
      <c r="AC200">
        <v>2</v>
      </c>
      <c r="AD200">
        <v>5.698333333333333</v>
      </c>
      <c r="AF200" t="s">
        <v>6792</v>
      </c>
      <c r="AI200">
        <v>0</v>
      </c>
      <c r="AJ200">
        <v>0</v>
      </c>
      <c r="AK200" t="s">
        <v>8301</v>
      </c>
      <c r="AL200" t="s">
        <v>8301</v>
      </c>
      <c r="AM200" t="s">
        <v>6856</v>
      </c>
    </row>
    <row r="201" spans="1:39">
      <c r="A201" t="s">
        <v>7992</v>
      </c>
      <c r="B201" t="s">
        <v>8023</v>
      </c>
      <c r="C201" t="s">
        <v>4967</v>
      </c>
      <c r="D201">
        <v>0.22</v>
      </c>
      <c r="E201" t="s">
        <v>8035</v>
      </c>
      <c r="K201" t="s">
        <v>5283</v>
      </c>
      <c r="M201" t="s">
        <v>8090</v>
      </c>
      <c r="N201">
        <v>8</v>
      </c>
      <c r="O201" t="s">
        <v>8147</v>
      </c>
      <c r="P201" t="s">
        <v>8257</v>
      </c>
      <c r="Q201">
        <v>1</v>
      </c>
      <c r="R201">
        <v>0</v>
      </c>
      <c r="S201">
        <v>2.2</v>
      </c>
      <c r="T201">
        <v>2.2</v>
      </c>
      <c r="U201">
        <v>172.59</v>
      </c>
      <c r="V201">
        <v>17.07</v>
      </c>
      <c r="W201">
        <v>2.25</v>
      </c>
      <c r="Y201">
        <v>0</v>
      </c>
      <c r="Z201">
        <v>1</v>
      </c>
      <c r="AA201" t="s">
        <v>6780</v>
      </c>
      <c r="AB201">
        <v>0</v>
      </c>
      <c r="AC201">
        <v>2</v>
      </c>
      <c r="AD201">
        <v>4.9</v>
      </c>
      <c r="AI201">
        <v>0</v>
      </c>
      <c r="AJ201">
        <v>0</v>
      </c>
      <c r="AK201" t="s">
        <v>8301</v>
      </c>
      <c r="AL201" t="s">
        <v>8301</v>
      </c>
      <c r="AM201" t="s">
        <v>6856</v>
      </c>
    </row>
    <row r="202" spans="1:39">
      <c r="A202" t="s">
        <v>7993</v>
      </c>
      <c r="B202" t="s">
        <v>8023</v>
      </c>
      <c r="C202" t="s">
        <v>4967</v>
      </c>
      <c r="D202">
        <v>2.1</v>
      </c>
      <c r="E202" t="s">
        <v>8035</v>
      </c>
      <c r="K202" t="s">
        <v>5283</v>
      </c>
      <c r="M202" t="s">
        <v>8090</v>
      </c>
      <c r="N202">
        <v>8</v>
      </c>
      <c r="O202" t="s">
        <v>8147</v>
      </c>
      <c r="P202" t="s">
        <v>8258</v>
      </c>
      <c r="Q202">
        <v>1</v>
      </c>
      <c r="R202">
        <v>0</v>
      </c>
      <c r="S202">
        <v>2.03</v>
      </c>
      <c r="T202">
        <v>2.03</v>
      </c>
      <c r="U202">
        <v>190.58</v>
      </c>
      <c r="V202">
        <v>17.07</v>
      </c>
      <c r="W202">
        <v>2.39</v>
      </c>
      <c r="Y202">
        <v>0</v>
      </c>
      <c r="Z202">
        <v>1</v>
      </c>
      <c r="AA202" t="s">
        <v>6780</v>
      </c>
      <c r="AB202">
        <v>0</v>
      </c>
      <c r="AC202">
        <v>2</v>
      </c>
      <c r="AD202">
        <v>4.985</v>
      </c>
      <c r="AI202">
        <v>0</v>
      </c>
      <c r="AJ202">
        <v>0</v>
      </c>
      <c r="AK202" t="s">
        <v>8301</v>
      </c>
      <c r="AL202" t="s">
        <v>8301</v>
      </c>
      <c r="AM202" t="s">
        <v>6856</v>
      </c>
    </row>
    <row r="203" spans="1:39">
      <c r="A203" t="s">
        <v>7994</v>
      </c>
      <c r="B203" t="s">
        <v>8023</v>
      </c>
      <c r="C203" t="s">
        <v>4967</v>
      </c>
      <c r="D203">
        <v>0.59</v>
      </c>
      <c r="E203" t="s">
        <v>8035</v>
      </c>
      <c r="K203" t="s">
        <v>5283</v>
      </c>
      <c r="M203" t="s">
        <v>8090</v>
      </c>
      <c r="N203">
        <v>8</v>
      </c>
      <c r="O203" t="s">
        <v>8147</v>
      </c>
      <c r="P203" t="s">
        <v>8259</v>
      </c>
      <c r="Q203">
        <v>3</v>
      </c>
      <c r="R203">
        <v>2</v>
      </c>
      <c r="S203">
        <v>0.88</v>
      </c>
      <c r="T203">
        <v>1.11</v>
      </c>
      <c r="U203">
        <v>186.59</v>
      </c>
      <c r="V203">
        <v>57.53</v>
      </c>
      <c r="W203">
        <v>1.52</v>
      </c>
      <c r="X203">
        <v>7.59</v>
      </c>
      <c r="Y203">
        <v>0</v>
      </c>
      <c r="Z203">
        <v>1</v>
      </c>
      <c r="AA203" t="s">
        <v>6780</v>
      </c>
      <c r="AB203">
        <v>0</v>
      </c>
      <c r="AC203">
        <v>2</v>
      </c>
      <c r="AD203">
        <v>5.5</v>
      </c>
      <c r="AF203" t="s">
        <v>6792</v>
      </c>
      <c r="AI203">
        <v>0</v>
      </c>
      <c r="AJ203">
        <v>0</v>
      </c>
      <c r="AK203" t="s">
        <v>8301</v>
      </c>
      <c r="AL203" t="s">
        <v>8301</v>
      </c>
      <c r="AM203" t="s">
        <v>6856</v>
      </c>
    </row>
    <row r="204" spans="1:39">
      <c r="A204" t="s">
        <v>7979</v>
      </c>
      <c r="B204" t="s">
        <v>8023</v>
      </c>
      <c r="C204" t="s">
        <v>4967</v>
      </c>
      <c r="D204">
        <v>1.2</v>
      </c>
      <c r="E204" t="s">
        <v>8035</v>
      </c>
      <c r="K204" t="s">
        <v>5283</v>
      </c>
      <c r="M204" t="s">
        <v>8090</v>
      </c>
      <c r="N204">
        <v>8</v>
      </c>
      <c r="O204" t="s">
        <v>8147</v>
      </c>
      <c r="P204" t="s">
        <v>8244</v>
      </c>
      <c r="Q204">
        <v>8</v>
      </c>
      <c r="R204">
        <v>6</v>
      </c>
      <c r="S204">
        <v>-6.17</v>
      </c>
      <c r="T204">
        <v>-0.44</v>
      </c>
      <c r="U204">
        <v>588.36</v>
      </c>
      <c r="V204">
        <v>225.5</v>
      </c>
      <c r="W204">
        <v>-0.46</v>
      </c>
      <c r="X204">
        <v>3.13</v>
      </c>
      <c r="Y204">
        <v>0</v>
      </c>
      <c r="Z204">
        <v>1</v>
      </c>
      <c r="AA204" t="s">
        <v>5529</v>
      </c>
      <c r="AB204">
        <v>2</v>
      </c>
      <c r="AC204">
        <v>17</v>
      </c>
      <c r="AD204">
        <v>3</v>
      </c>
      <c r="AF204" t="s">
        <v>5534</v>
      </c>
      <c r="AI204">
        <v>0</v>
      </c>
      <c r="AJ204">
        <v>0</v>
      </c>
      <c r="AK204" t="s">
        <v>8301</v>
      </c>
      <c r="AL204" t="s">
        <v>8301</v>
      </c>
      <c r="AM204" t="s">
        <v>6856</v>
      </c>
    </row>
    <row r="205" spans="1:39">
      <c r="A205" t="s">
        <v>7995</v>
      </c>
      <c r="B205" t="s">
        <v>8023</v>
      </c>
      <c r="C205" t="s">
        <v>4967</v>
      </c>
      <c r="D205">
        <v>0.51</v>
      </c>
      <c r="E205" t="s">
        <v>8035</v>
      </c>
      <c r="K205" t="s">
        <v>5283</v>
      </c>
      <c r="M205" t="s">
        <v>8090</v>
      </c>
      <c r="N205">
        <v>8</v>
      </c>
      <c r="O205" t="s">
        <v>8147</v>
      </c>
      <c r="P205" t="s">
        <v>8260</v>
      </c>
      <c r="Q205">
        <v>1</v>
      </c>
      <c r="R205">
        <v>0</v>
      </c>
      <c r="S205">
        <v>2.67</v>
      </c>
      <c r="T205">
        <v>2.67</v>
      </c>
      <c r="U205">
        <v>217.04</v>
      </c>
      <c r="V205">
        <v>17.07</v>
      </c>
      <c r="W205">
        <v>2.4</v>
      </c>
      <c r="Y205">
        <v>0</v>
      </c>
      <c r="Z205">
        <v>1</v>
      </c>
      <c r="AA205" t="s">
        <v>6780</v>
      </c>
      <c r="AB205">
        <v>0</v>
      </c>
      <c r="AC205">
        <v>2</v>
      </c>
      <c r="AD205">
        <v>4.665</v>
      </c>
      <c r="AI205">
        <v>0</v>
      </c>
      <c r="AJ205">
        <v>0</v>
      </c>
      <c r="AK205" t="s">
        <v>8301</v>
      </c>
      <c r="AL205" t="s">
        <v>8301</v>
      </c>
      <c r="AM205" t="s">
        <v>6856</v>
      </c>
    </row>
    <row r="206" spans="1:39">
      <c r="A206" t="s">
        <v>7997</v>
      </c>
      <c r="B206" t="s">
        <v>8023</v>
      </c>
      <c r="C206" t="s">
        <v>4967</v>
      </c>
      <c r="D206">
        <v>1.8</v>
      </c>
      <c r="E206" t="s">
        <v>8035</v>
      </c>
      <c r="K206" t="s">
        <v>5283</v>
      </c>
      <c r="M206" t="s">
        <v>8090</v>
      </c>
      <c r="N206">
        <v>8</v>
      </c>
      <c r="O206" t="s">
        <v>8147</v>
      </c>
      <c r="P206" t="s">
        <v>8262</v>
      </c>
      <c r="Q206">
        <v>3</v>
      </c>
      <c r="R206">
        <v>1</v>
      </c>
      <c r="S206">
        <v>-3.04</v>
      </c>
      <c r="T206">
        <v>0.62</v>
      </c>
      <c r="U206">
        <v>228.63</v>
      </c>
      <c r="V206">
        <v>63.6</v>
      </c>
      <c r="W206">
        <v>1.57</v>
      </c>
      <c r="X206">
        <v>2.99</v>
      </c>
      <c r="Y206">
        <v>0</v>
      </c>
      <c r="Z206">
        <v>1</v>
      </c>
      <c r="AA206" t="s">
        <v>5529</v>
      </c>
      <c r="AB206">
        <v>0</v>
      </c>
      <c r="AC206">
        <v>5</v>
      </c>
      <c r="AD206">
        <v>5.833333333333333</v>
      </c>
      <c r="AF206" t="s">
        <v>5534</v>
      </c>
      <c r="AI206">
        <v>0</v>
      </c>
      <c r="AJ206">
        <v>0</v>
      </c>
      <c r="AK206" t="s">
        <v>8301</v>
      </c>
      <c r="AL206" t="s">
        <v>8301</v>
      </c>
      <c r="AM206" t="s">
        <v>6856</v>
      </c>
    </row>
    <row r="207" spans="1:39">
      <c r="A207" t="s">
        <v>7998</v>
      </c>
      <c r="B207" t="s">
        <v>8023</v>
      </c>
      <c r="C207" t="s">
        <v>4967</v>
      </c>
      <c r="D207">
        <v>0.86</v>
      </c>
      <c r="E207" t="s">
        <v>8035</v>
      </c>
      <c r="K207" t="s">
        <v>5283</v>
      </c>
      <c r="M207" t="s">
        <v>8090</v>
      </c>
      <c r="N207">
        <v>8</v>
      </c>
      <c r="O207" t="s">
        <v>8147</v>
      </c>
      <c r="P207" t="s">
        <v>8263</v>
      </c>
      <c r="Q207">
        <v>1</v>
      </c>
      <c r="R207">
        <v>0</v>
      </c>
      <c r="S207">
        <v>3.37</v>
      </c>
      <c r="T207">
        <v>3.37</v>
      </c>
      <c r="U207">
        <v>249.11</v>
      </c>
      <c r="V207">
        <v>17.07</v>
      </c>
      <c r="W207">
        <v>3.42</v>
      </c>
      <c r="Y207">
        <v>0</v>
      </c>
      <c r="Z207">
        <v>2</v>
      </c>
      <c r="AA207" t="s">
        <v>5529</v>
      </c>
      <c r="AB207">
        <v>0</v>
      </c>
      <c r="AC207">
        <v>2</v>
      </c>
      <c r="AD207">
        <v>4.13</v>
      </c>
      <c r="AI207">
        <v>0</v>
      </c>
      <c r="AJ207">
        <v>0</v>
      </c>
      <c r="AK207" t="s">
        <v>8301</v>
      </c>
      <c r="AL207" t="s">
        <v>8301</v>
      </c>
      <c r="AM207" t="s">
        <v>6856</v>
      </c>
    </row>
    <row r="208" spans="1:39">
      <c r="A208" t="s">
        <v>7990</v>
      </c>
      <c r="B208" t="s">
        <v>8023</v>
      </c>
      <c r="C208" t="s">
        <v>4967</v>
      </c>
      <c r="D208">
        <v>1</v>
      </c>
      <c r="E208" t="s">
        <v>8035</v>
      </c>
      <c r="K208" t="s">
        <v>5283</v>
      </c>
      <c r="M208" t="s">
        <v>8091</v>
      </c>
      <c r="N208">
        <v>8</v>
      </c>
      <c r="O208" t="s">
        <v>8148</v>
      </c>
      <c r="P208" t="s">
        <v>8255</v>
      </c>
      <c r="Q208">
        <v>2</v>
      </c>
      <c r="R208">
        <v>1</v>
      </c>
      <c r="S208">
        <v>-0.12</v>
      </c>
      <c r="T208">
        <v>2.92</v>
      </c>
      <c r="U208">
        <v>319.15</v>
      </c>
      <c r="V208">
        <v>54.37</v>
      </c>
      <c r="W208">
        <v>3.63</v>
      </c>
      <c r="X208">
        <v>3.68</v>
      </c>
      <c r="Y208">
        <v>0</v>
      </c>
      <c r="Z208">
        <v>2</v>
      </c>
      <c r="AA208" t="s">
        <v>5529</v>
      </c>
      <c r="AB208">
        <v>0</v>
      </c>
      <c r="AC208">
        <v>4</v>
      </c>
      <c r="AD208">
        <v>5.833333333333333</v>
      </c>
      <c r="AF208" t="s">
        <v>5534</v>
      </c>
      <c r="AI208">
        <v>0</v>
      </c>
      <c r="AJ208">
        <v>0</v>
      </c>
      <c r="AK208" t="s">
        <v>8301</v>
      </c>
      <c r="AL208" t="s">
        <v>8301</v>
      </c>
      <c r="AM208" t="s">
        <v>6856</v>
      </c>
    </row>
    <row r="209" spans="1:39">
      <c r="A209" t="s">
        <v>7991</v>
      </c>
      <c r="B209" t="s">
        <v>8023</v>
      </c>
      <c r="C209" t="s">
        <v>4967</v>
      </c>
      <c r="D209">
        <v>1.8</v>
      </c>
      <c r="E209" t="s">
        <v>8035</v>
      </c>
      <c r="K209" t="s">
        <v>5283</v>
      </c>
      <c r="M209" t="s">
        <v>8091</v>
      </c>
      <c r="N209">
        <v>8</v>
      </c>
      <c r="O209" t="s">
        <v>8148</v>
      </c>
      <c r="P209" t="s">
        <v>8256</v>
      </c>
      <c r="Q209">
        <v>3</v>
      </c>
      <c r="R209">
        <v>1</v>
      </c>
      <c r="S209">
        <v>-2.58</v>
      </c>
      <c r="T209">
        <v>1.09</v>
      </c>
      <c r="U209">
        <v>273.08</v>
      </c>
      <c r="V209">
        <v>63.6</v>
      </c>
      <c r="W209">
        <v>1.73</v>
      </c>
      <c r="X209">
        <v>2.99</v>
      </c>
      <c r="Y209">
        <v>0</v>
      </c>
      <c r="Z209">
        <v>1</v>
      </c>
      <c r="AA209" t="s">
        <v>5529</v>
      </c>
      <c r="AB209">
        <v>0</v>
      </c>
      <c r="AC209">
        <v>5</v>
      </c>
      <c r="AD209">
        <v>5.833333333333333</v>
      </c>
      <c r="AF209" t="s">
        <v>5534</v>
      </c>
      <c r="AI209">
        <v>0</v>
      </c>
      <c r="AJ209">
        <v>0</v>
      </c>
      <c r="AK209" t="s">
        <v>8301</v>
      </c>
      <c r="AL209" t="s">
        <v>8301</v>
      </c>
      <c r="AM209" t="s">
        <v>6856</v>
      </c>
    </row>
    <row r="210" spans="1:39">
      <c r="A210" t="s">
        <v>7996</v>
      </c>
      <c r="B210" t="s">
        <v>8023</v>
      </c>
      <c r="C210" t="s">
        <v>4967</v>
      </c>
      <c r="D210">
        <v>4.8</v>
      </c>
      <c r="E210" t="s">
        <v>8035</v>
      </c>
      <c r="K210" t="s">
        <v>5283</v>
      </c>
      <c r="M210" t="s">
        <v>8092</v>
      </c>
      <c r="N210">
        <v>8</v>
      </c>
      <c r="O210" t="s">
        <v>8149</v>
      </c>
      <c r="P210" t="s">
        <v>8261</v>
      </c>
      <c r="Q210">
        <v>8</v>
      </c>
      <c r="R210">
        <v>10</v>
      </c>
      <c r="S210">
        <v>-4.92</v>
      </c>
      <c r="T210">
        <v>-1.42</v>
      </c>
      <c r="U210">
        <v>642.51</v>
      </c>
      <c r="V210">
        <v>274.7</v>
      </c>
      <c r="W210">
        <v>-1.66</v>
      </c>
      <c r="X210">
        <v>3.31</v>
      </c>
      <c r="Y210">
        <v>13.53</v>
      </c>
      <c r="Z210">
        <v>1</v>
      </c>
      <c r="AA210" t="s">
        <v>5529</v>
      </c>
      <c r="AB210">
        <v>2</v>
      </c>
      <c r="AC210">
        <v>19</v>
      </c>
      <c r="AD210">
        <v>2</v>
      </c>
      <c r="AF210" t="s">
        <v>5535</v>
      </c>
      <c r="AI210">
        <v>0</v>
      </c>
      <c r="AJ210">
        <v>0</v>
      </c>
      <c r="AK210" t="s">
        <v>8301</v>
      </c>
      <c r="AL210" t="s">
        <v>8301</v>
      </c>
      <c r="AM210" t="s">
        <v>6856</v>
      </c>
    </row>
  </sheetData>
  <mergeCells count="5">
    <mergeCell ref="A1:J1"/>
    <mergeCell ref="K1:O1"/>
    <mergeCell ref="Q1:AE1"/>
    <mergeCell ref="AF1:AK1"/>
    <mergeCell ref="AL1:AM1"/>
  </mergeCells>
  <conditionalFormatting sqref="AE1:AE211">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208"/>
  <sheetViews>
    <sheetView workbookViewId="0"/>
  </sheetViews>
  <sheetFormatPr defaultRowHeight="15"/>
  <sheetData>
    <row r="1" spans="1:35">
      <c r="A1" s="6" t="s">
        <v>8302</v>
      </c>
      <c r="B1" s="6" t="s">
        <v>8303</v>
      </c>
      <c r="C1" s="6" t="s">
        <v>8304</v>
      </c>
      <c r="D1" s="6" t="s">
        <v>8305</v>
      </c>
      <c r="E1" s="6" t="s">
        <v>8306</v>
      </c>
      <c r="F1" s="6" t="s">
        <v>8307</v>
      </c>
      <c r="G1" s="6" t="s">
        <v>8308</v>
      </c>
      <c r="H1" s="6" t="s">
        <v>8309</v>
      </c>
      <c r="I1" s="6" t="s">
        <v>8310</v>
      </c>
      <c r="J1" s="6" t="s">
        <v>8311</v>
      </c>
      <c r="K1" s="6" t="s">
        <v>8312</v>
      </c>
      <c r="L1" s="6" t="s">
        <v>8313</v>
      </c>
      <c r="M1" s="6" t="s">
        <v>8314</v>
      </c>
      <c r="N1" s="6" t="s">
        <v>8315</v>
      </c>
      <c r="O1" s="6" t="s">
        <v>5105</v>
      </c>
      <c r="P1" s="6" t="s">
        <v>5106</v>
      </c>
      <c r="Q1" s="6" t="s">
        <v>5107</v>
      </c>
      <c r="R1" s="6" t="s">
        <v>5108</v>
      </c>
      <c r="S1" s="6" t="s">
        <v>5109</v>
      </c>
      <c r="T1" s="6" t="s">
        <v>5110</v>
      </c>
      <c r="U1" s="6" t="s">
        <v>5111</v>
      </c>
      <c r="V1" s="6" t="s">
        <v>5112</v>
      </c>
      <c r="W1" s="6" t="s">
        <v>5113</v>
      </c>
      <c r="X1" s="6" t="s">
        <v>5114</v>
      </c>
      <c r="Y1" s="6" t="s">
        <v>5115</v>
      </c>
      <c r="Z1" s="6" t="s">
        <v>5116</v>
      </c>
      <c r="AA1" s="6" t="s">
        <v>5117</v>
      </c>
      <c r="AB1" s="6" t="s">
        <v>5118</v>
      </c>
      <c r="AC1" s="6" t="s">
        <v>5119</v>
      </c>
      <c r="AD1" s="6" t="s">
        <v>5120</v>
      </c>
      <c r="AE1" s="6" t="s">
        <v>5121</v>
      </c>
      <c r="AF1" s="6" t="s">
        <v>5122</v>
      </c>
      <c r="AG1" s="6" t="s">
        <v>5123</v>
      </c>
      <c r="AH1" s="6" t="s">
        <v>5124</v>
      </c>
      <c r="AI1" s="6" t="s">
        <v>5125</v>
      </c>
    </row>
    <row r="2" spans="1:35">
      <c r="A2" t="s">
        <v>8316</v>
      </c>
      <c r="B2">
        <v>96700</v>
      </c>
      <c r="J2" t="s">
        <v>8402</v>
      </c>
      <c r="K2" t="s">
        <v>8404</v>
      </c>
      <c r="M2" t="s">
        <v>8423</v>
      </c>
      <c r="N2" t="s">
        <v>8440</v>
      </c>
      <c r="O2" t="s">
        <v>8641</v>
      </c>
    </row>
    <row r="3" spans="1:35">
      <c r="A3" t="s">
        <v>8317</v>
      </c>
      <c r="B3">
        <v>1500</v>
      </c>
      <c r="J3" t="s">
        <v>8402</v>
      </c>
      <c r="K3" t="s">
        <v>8404</v>
      </c>
      <c r="M3" t="s">
        <v>8423</v>
      </c>
      <c r="N3" t="s">
        <v>8441</v>
      </c>
      <c r="O3" t="s">
        <v>8642</v>
      </c>
      <c r="P3">
        <v>5</v>
      </c>
      <c r="Q3">
        <v>4</v>
      </c>
      <c r="R3">
        <v>-1.32</v>
      </c>
      <c r="S3">
        <v>2.83</v>
      </c>
      <c r="T3">
        <v>325.28</v>
      </c>
      <c r="U3">
        <v>128.09</v>
      </c>
      <c r="V3">
        <v>1.85</v>
      </c>
      <c r="W3">
        <v>3.54</v>
      </c>
      <c r="X3">
        <v>0</v>
      </c>
      <c r="Y3">
        <v>2</v>
      </c>
      <c r="Z3" t="s">
        <v>5529</v>
      </c>
      <c r="AA3">
        <v>0</v>
      </c>
      <c r="AB3">
        <v>4</v>
      </c>
      <c r="AC3">
        <v>4</v>
      </c>
      <c r="AE3" t="s">
        <v>5534</v>
      </c>
      <c r="AH3">
        <v>0</v>
      </c>
      <c r="AI3">
        <v>0</v>
      </c>
    </row>
    <row r="4" spans="1:35">
      <c r="A4" t="s">
        <v>8318</v>
      </c>
      <c r="B4">
        <v>38200</v>
      </c>
      <c r="J4" t="s">
        <v>8402</v>
      </c>
      <c r="K4" t="s">
        <v>8404</v>
      </c>
      <c r="M4" t="s">
        <v>8423</v>
      </c>
      <c r="N4" t="s">
        <v>8442</v>
      </c>
      <c r="O4" t="s">
        <v>8643</v>
      </c>
      <c r="P4">
        <v>5</v>
      </c>
      <c r="Q4">
        <v>4</v>
      </c>
      <c r="R4">
        <v>-1.96</v>
      </c>
      <c r="S4">
        <v>2.19</v>
      </c>
      <c r="T4">
        <v>325.28</v>
      </c>
      <c r="U4">
        <v>128.09</v>
      </c>
      <c r="V4">
        <v>1.85</v>
      </c>
      <c r="W4">
        <v>3.81</v>
      </c>
      <c r="X4">
        <v>0</v>
      </c>
      <c r="Y4">
        <v>2</v>
      </c>
      <c r="Z4" t="s">
        <v>5529</v>
      </c>
      <c r="AA4">
        <v>0</v>
      </c>
      <c r="AB4">
        <v>4</v>
      </c>
      <c r="AC4">
        <v>4</v>
      </c>
      <c r="AE4" t="s">
        <v>5534</v>
      </c>
      <c r="AH4">
        <v>0</v>
      </c>
      <c r="AI4">
        <v>0</v>
      </c>
    </row>
    <row r="5" spans="1:35">
      <c r="A5" t="s">
        <v>8319</v>
      </c>
      <c r="B5">
        <v>37100</v>
      </c>
      <c r="J5" t="s">
        <v>8402</v>
      </c>
      <c r="K5" t="s">
        <v>8404</v>
      </c>
      <c r="M5" t="s">
        <v>8423</v>
      </c>
      <c r="N5" t="s">
        <v>8443</v>
      </c>
      <c r="O5" t="s">
        <v>8644</v>
      </c>
      <c r="P5">
        <v>6</v>
      </c>
      <c r="Q5">
        <v>4</v>
      </c>
      <c r="R5">
        <v>-0.9399999999999999</v>
      </c>
      <c r="S5">
        <v>1.98</v>
      </c>
      <c r="T5">
        <v>402.43</v>
      </c>
      <c r="U5">
        <v>136.96</v>
      </c>
      <c r="V5">
        <v>1.84</v>
      </c>
      <c r="W5">
        <v>4.15</v>
      </c>
      <c r="X5">
        <v>0</v>
      </c>
      <c r="Y5">
        <v>2</v>
      </c>
      <c r="Z5" t="s">
        <v>5529</v>
      </c>
      <c r="AA5">
        <v>0</v>
      </c>
      <c r="AB5">
        <v>6</v>
      </c>
      <c r="AC5">
        <v>3.696928571428571</v>
      </c>
      <c r="AE5" t="s">
        <v>5534</v>
      </c>
      <c r="AH5">
        <v>0</v>
      </c>
      <c r="AI5">
        <v>0</v>
      </c>
    </row>
    <row r="6" spans="1:35">
      <c r="A6" t="s">
        <v>8320</v>
      </c>
      <c r="B6">
        <v>9300</v>
      </c>
      <c r="J6" t="s">
        <v>8402</v>
      </c>
      <c r="K6" t="s">
        <v>8404</v>
      </c>
      <c r="M6" t="s">
        <v>8423</v>
      </c>
      <c r="N6" t="s">
        <v>8444</v>
      </c>
      <c r="O6" t="s">
        <v>8645</v>
      </c>
      <c r="P6">
        <v>6</v>
      </c>
      <c r="Q6">
        <v>4</v>
      </c>
      <c r="R6">
        <v>-0.65</v>
      </c>
      <c r="S6">
        <v>2.03</v>
      </c>
      <c r="T6">
        <v>402.43</v>
      </c>
      <c r="U6">
        <v>136.96</v>
      </c>
      <c r="V6">
        <v>1.84</v>
      </c>
      <c r="W6">
        <v>4.57</v>
      </c>
      <c r="X6">
        <v>0</v>
      </c>
      <c r="Y6">
        <v>2</v>
      </c>
      <c r="Z6" t="s">
        <v>5529</v>
      </c>
      <c r="AA6">
        <v>0</v>
      </c>
      <c r="AB6">
        <v>6</v>
      </c>
      <c r="AC6">
        <v>3.696928571428571</v>
      </c>
      <c r="AE6" t="s">
        <v>5534</v>
      </c>
      <c r="AH6">
        <v>0</v>
      </c>
      <c r="AI6">
        <v>0</v>
      </c>
    </row>
    <row r="7" spans="1:35">
      <c r="A7" t="s">
        <v>8321</v>
      </c>
      <c r="B7">
        <v>156600</v>
      </c>
      <c r="J7" t="s">
        <v>8402</v>
      </c>
      <c r="K7" t="s">
        <v>8404</v>
      </c>
      <c r="M7" t="s">
        <v>8423</v>
      </c>
      <c r="N7" t="s">
        <v>8445</v>
      </c>
      <c r="O7" t="s">
        <v>8646</v>
      </c>
      <c r="P7">
        <v>7</v>
      </c>
      <c r="Q7">
        <v>3</v>
      </c>
      <c r="R7">
        <v>1.07</v>
      </c>
      <c r="S7">
        <v>1.23</v>
      </c>
      <c r="T7">
        <v>361.34</v>
      </c>
      <c r="U7">
        <v>156.79</v>
      </c>
      <c r="V7">
        <v>1.01</v>
      </c>
      <c r="W7">
        <v>8.039999999999999</v>
      </c>
      <c r="X7">
        <v>0</v>
      </c>
      <c r="Y7">
        <v>2</v>
      </c>
      <c r="Z7" t="s">
        <v>5529</v>
      </c>
      <c r="AA7">
        <v>0</v>
      </c>
      <c r="AB7">
        <v>4</v>
      </c>
      <c r="AC7">
        <v>4.157095238095239</v>
      </c>
      <c r="AE7" t="s">
        <v>6792</v>
      </c>
      <c r="AH7">
        <v>0</v>
      </c>
      <c r="AI7">
        <v>0</v>
      </c>
    </row>
    <row r="8" spans="1:35">
      <c r="A8" t="s">
        <v>8322</v>
      </c>
      <c r="B8">
        <v>9800</v>
      </c>
      <c r="J8" t="s">
        <v>8402</v>
      </c>
      <c r="K8" t="s">
        <v>8404</v>
      </c>
      <c r="M8" t="s">
        <v>8423</v>
      </c>
      <c r="N8" t="s">
        <v>8446</v>
      </c>
      <c r="O8" t="s">
        <v>8647</v>
      </c>
      <c r="P8">
        <v>7</v>
      </c>
      <c r="Q8">
        <v>3</v>
      </c>
      <c r="R8">
        <v>2.98</v>
      </c>
      <c r="S8">
        <v>3.21</v>
      </c>
      <c r="T8">
        <v>485.91</v>
      </c>
      <c r="U8">
        <v>142.8</v>
      </c>
      <c r="V8">
        <v>3.5</v>
      </c>
      <c r="W8">
        <v>8.01</v>
      </c>
      <c r="X8">
        <v>0</v>
      </c>
      <c r="Y8">
        <v>3</v>
      </c>
      <c r="Z8" t="s">
        <v>5529</v>
      </c>
      <c r="AA8">
        <v>0</v>
      </c>
      <c r="AB8">
        <v>7</v>
      </c>
      <c r="AC8">
        <v>2.672309523809524</v>
      </c>
      <c r="AE8" t="s">
        <v>6792</v>
      </c>
      <c r="AH8">
        <v>0</v>
      </c>
      <c r="AI8">
        <v>0</v>
      </c>
    </row>
    <row r="9" spans="1:35">
      <c r="A9" t="s">
        <v>8323</v>
      </c>
      <c r="B9">
        <v>11300</v>
      </c>
      <c r="J9" t="s">
        <v>8402</v>
      </c>
      <c r="K9" t="s">
        <v>8404</v>
      </c>
      <c r="M9" t="s">
        <v>8423</v>
      </c>
      <c r="N9" t="s">
        <v>8447</v>
      </c>
      <c r="O9" t="s">
        <v>8648</v>
      </c>
      <c r="P9">
        <v>6</v>
      </c>
      <c r="Q9">
        <v>4</v>
      </c>
      <c r="R9">
        <v>-0.09</v>
      </c>
      <c r="S9">
        <v>2.82</v>
      </c>
      <c r="T9">
        <v>464.5</v>
      </c>
      <c r="U9">
        <v>136.96</v>
      </c>
      <c r="V9">
        <v>2.94</v>
      </c>
      <c r="W9">
        <v>4.15</v>
      </c>
      <c r="X9">
        <v>0</v>
      </c>
      <c r="Y9">
        <v>3</v>
      </c>
      <c r="Z9" t="s">
        <v>5529</v>
      </c>
      <c r="AA9">
        <v>0</v>
      </c>
      <c r="AB9">
        <v>7</v>
      </c>
      <c r="AC9">
        <v>3.253571428571429</v>
      </c>
      <c r="AE9" t="s">
        <v>5534</v>
      </c>
      <c r="AH9">
        <v>0</v>
      </c>
      <c r="AI9">
        <v>0</v>
      </c>
    </row>
    <row r="10" spans="1:35">
      <c r="A10" t="s">
        <v>8324</v>
      </c>
      <c r="B10">
        <v>2500</v>
      </c>
      <c r="J10" t="s">
        <v>8402</v>
      </c>
      <c r="K10" t="s">
        <v>8404</v>
      </c>
      <c r="M10" t="s">
        <v>8423</v>
      </c>
      <c r="N10" t="s">
        <v>8448</v>
      </c>
      <c r="O10" t="s">
        <v>8649</v>
      </c>
      <c r="P10">
        <v>6</v>
      </c>
      <c r="Q10">
        <v>4</v>
      </c>
      <c r="R10">
        <v>-0.33</v>
      </c>
      <c r="S10">
        <v>2.34</v>
      </c>
      <c r="T10">
        <v>450.48</v>
      </c>
      <c r="U10">
        <v>136.96</v>
      </c>
      <c r="V10">
        <v>2.63</v>
      </c>
      <c r="W10">
        <v>4.57</v>
      </c>
      <c r="X10">
        <v>0</v>
      </c>
      <c r="Y10">
        <v>3</v>
      </c>
      <c r="Z10" t="s">
        <v>5529</v>
      </c>
      <c r="AA10">
        <v>0</v>
      </c>
      <c r="AB10">
        <v>7</v>
      </c>
      <c r="AC10">
        <v>3.353714285714286</v>
      </c>
      <c r="AE10" t="s">
        <v>5534</v>
      </c>
      <c r="AH10">
        <v>0</v>
      </c>
      <c r="AI10">
        <v>0</v>
      </c>
    </row>
    <row r="11" spans="1:35">
      <c r="A11" t="s">
        <v>8325</v>
      </c>
      <c r="B11">
        <v>15400</v>
      </c>
      <c r="J11" t="s">
        <v>8402</v>
      </c>
      <c r="K11" t="s">
        <v>8404</v>
      </c>
      <c r="M11" t="s">
        <v>8423</v>
      </c>
      <c r="N11" t="s">
        <v>8449</v>
      </c>
      <c r="O11" t="s">
        <v>8650</v>
      </c>
      <c r="P11">
        <v>6</v>
      </c>
      <c r="Q11">
        <v>4</v>
      </c>
      <c r="R11">
        <v>0.01</v>
      </c>
      <c r="S11">
        <v>2.93</v>
      </c>
      <c r="T11">
        <v>484.92</v>
      </c>
      <c r="U11">
        <v>136.96</v>
      </c>
      <c r="V11">
        <v>3.29</v>
      </c>
      <c r="W11">
        <v>4.15</v>
      </c>
      <c r="X11">
        <v>0</v>
      </c>
      <c r="Y11">
        <v>3</v>
      </c>
      <c r="Z11" t="s">
        <v>5529</v>
      </c>
      <c r="AA11">
        <v>0</v>
      </c>
      <c r="AB11">
        <v>7</v>
      </c>
      <c r="AC11">
        <v>3.107714285714286</v>
      </c>
      <c r="AE11" t="s">
        <v>5534</v>
      </c>
      <c r="AH11">
        <v>0</v>
      </c>
      <c r="AI11">
        <v>0</v>
      </c>
    </row>
    <row r="12" spans="1:35">
      <c r="A12" t="s">
        <v>8326</v>
      </c>
      <c r="B12">
        <v>18800</v>
      </c>
      <c r="J12" t="s">
        <v>8402</v>
      </c>
      <c r="K12" t="s">
        <v>8404</v>
      </c>
      <c r="M12" t="s">
        <v>8423</v>
      </c>
      <c r="N12" t="s">
        <v>8450</v>
      </c>
      <c r="O12" t="s">
        <v>8651</v>
      </c>
      <c r="P12">
        <v>6</v>
      </c>
      <c r="Q12">
        <v>4</v>
      </c>
      <c r="R12">
        <v>-0.05</v>
      </c>
      <c r="S12">
        <v>2.87</v>
      </c>
      <c r="T12">
        <v>484.92</v>
      </c>
      <c r="U12">
        <v>136.96</v>
      </c>
      <c r="V12">
        <v>3.29</v>
      </c>
      <c r="W12">
        <v>4.15</v>
      </c>
      <c r="X12">
        <v>0</v>
      </c>
      <c r="Y12">
        <v>3</v>
      </c>
      <c r="Z12" t="s">
        <v>5529</v>
      </c>
      <c r="AA12">
        <v>0</v>
      </c>
      <c r="AB12">
        <v>7</v>
      </c>
      <c r="AC12">
        <v>3.107714285714286</v>
      </c>
      <c r="AE12" t="s">
        <v>5534</v>
      </c>
      <c r="AH12">
        <v>0</v>
      </c>
      <c r="AI12">
        <v>0</v>
      </c>
    </row>
    <row r="13" spans="1:35">
      <c r="A13" t="s">
        <v>8327</v>
      </c>
      <c r="B13">
        <v>7500</v>
      </c>
      <c r="J13" t="s">
        <v>8402</v>
      </c>
      <c r="K13" t="s">
        <v>8404</v>
      </c>
      <c r="M13" t="s">
        <v>8423</v>
      </c>
      <c r="N13" t="s">
        <v>8451</v>
      </c>
      <c r="O13" t="s">
        <v>8652</v>
      </c>
      <c r="P13">
        <v>6</v>
      </c>
      <c r="Q13">
        <v>4</v>
      </c>
      <c r="R13">
        <v>0.24</v>
      </c>
      <c r="S13">
        <v>2.92</v>
      </c>
      <c r="T13">
        <v>484.92</v>
      </c>
      <c r="U13">
        <v>136.96</v>
      </c>
      <c r="V13">
        <v>3.29</v>
      </c>
      <c r="W13">
        <v>4.57</v>
      </c>
      <c r="X13">
        <v>0</v>
      </c>
      <c r="Y13">
        <v>3</v>
      </c>
      <c r="Z13" t="s">
        <v>5529</v>
      </c>
      <c r="AA13">
        <v>0</v>
      </c>
      <c r="AB13">
        <v>7</v>
      </c>
      <c r="AC13">
        <v>3.107714285714286</v>
      </c>
      <c r="AE13" t="s">
        <v>5534</v>
      </c>
      <c r="AH13">
        <v>0</v>
      </c>
      <c r="AI13">
        <v>0</v>
      </c>
    </row>
    <row r="14" spans="1:35">
      <c r="A14" t="s">
        <v>8328</v>
      </c>
      <c r="B14">
        <v>11700</v>
      </c>
      <c r="J14" t="s">
        <v>8402</v>
      </c>
      <c r="K14" t="s">
        <v>8404</v>
      </c>
      <c r="M14" t="s">
        <v>8423</v>
      </c>
      <c r="N14" t="s">
        <v>8452</v>
      </c>
      <c r="O14" t="s">
        <v>8653</v>
      </c>
      <c r="P14">
        <v>6</v>
      </c>
      <c r="Q14">
        <v>4</v>
      </c>
      <c r="R14">
        <v>0.22</v>
      </c>
      <c r="S14">
        <v>2.9</v>
      </c>
      <c r="T14">
        <v>484.92</v>
      </c>
      <c r="U14">
        <v>136.96</v>
      </c>
      <c r="V14">
        <v>3.29</v>
      </c>
      <c r="W14">
        <v>4.57</v>
      </c>
      <c r="X14">
        <v>0</v>
      </c>
      <c r="Y14">
        <v>3</v>
      </c>
      <c r="Z14" t="s">
        <v>5529</v>
      </c>
      <c r="AA14">
        <v>0</v>
      </c>
      <c r="AB14">
        <v>7</v>
      </c>
      <c r="AC14">
        <v>3.107714285714286</v>
      </c>
      <c r="AE14" t="s">
        <v>5534</v>
      </c>
      <c r="AH14">
        <v>0</v>
      </c>
      <c r="AI14">
        <v>0</v>
      </c>
    </row>
    <row r="15" spans="1:35">
      <c r="A15" t="s">
        <v>8329</v>
      </c>
      <c r="B15">
        <v>19400</v>
      </c>
      <c r="J15" t="s">
        <v>8402</v>
      </c>
      <c r="K15" t="s">
        <v>8404</v>
      </c>
      <c r="M15" t="s">
        <v>8423</v>
      </c>
      <c r="N15" t="s">
        <v>8453</v>
      </c>
      <c r="O15" t="s">
        <v>8654</v>
      </c>
      <c r="P15">
        <v>6</v>
      </c>
      <c r="Q15">
        <v>4</v>
      </c>
      <c r="R15">
        <v>-0.07000000000000001</v>
      </c>
      <c r="S15">
        <v>2.85</v>
      </c>
      <c r="T15">
        <v>484.92</v>
      </c>
      <c r="U15">
        <v>136.96</v>
      </c>
      <c r="V15">
        <v>3.29</v>
      </c>
      <c r="W15">
        <v>4.15</v>
      </c>
      <c r="X15">
        <v>0</v>
      </c>
      <c r="Y15">
        <v>3</v>
      </c>
      <c r="Z15" t="s">
        <v>5529</v>
      </c>
      <c r="AA15">
        <v>0</v>
      </c>
      <c r="AB15">
        <v>7</v>
      </c>
      <c r="AC15">
        <v>3.107714285714286</v>
      </c>
      <c r="AE15" t="s">
        <v>5534</v>
      </c>
      <c r="AH15">
        <v>0</v>
      </c>
      <c r="AI15">
        <v>0</v>
      </c>
    </row>
    <row r="16" spans="1:35">
      <c r="A16" t="s">
        <v>8330</v>
      </c>
      <c r="B16">
        <v>25700</v>
      </c>
      <c r="J16" t="s">
        <v>8402</v>
      </c>
      <c r="K16" t="s">
        <v>8404</v>
      </c>
      <c r="M16" t="s">
        <v>8423</v>
      </c>
      <c r="N16" t="s">
        <v>8454</v>
      </c>
      <c r="O16" t="s">
        <v>8655</v>
      </c>
      <c r="P16">
        <v>6</v>
      </c>
      <c r="Q16">
        <v>4</v>
      </c>
      <c r="R16">
        <v>1.41</v>
      </c>
      <c r="S16">
        <v>4.5</v>
      </c>
      <c r="T16">
        <v>552.92</v>
      </c>
      <c r="U16">
        <v>136.96</v>
      </c>
      <c r="V16">
        <v>4.3</v>
      </c>
      <c r="W16">
        <v>3.54</v>
      </c>
      <c r="X16">
        <v>0</v>
      </c>
      <c r="Y16">
        <v>3</v>
      </c>
      <c r="Z16" t="s">
        <v>5529</v>
      </c>
      <c r="AA16">
        <v>1</v>
      </c>
      <c r="AB16">
        <v>7</v>
      </c>
      <c r="AC16">
        <v>2.25</v>
      </c>
      <c r="AE16" t="s">
        <v>5534</v>
      </c>
      <c r="AH16">
        <v>0</v>
      </c>
      <c r="AI16">
        <v>0</v>
      </c>
    </row>
    <row r="17" spans="1:35">
      <c r="A17" t="s">
        <v>8331</v>
      </c>
      <c r="B17">
        <v>14500</v>
      </c>
      <c r="J17" t="s">
        <v>8402</v>
      </c>
      <c r="K17" t="s">
        <v>8404</v>
      </c>
      <c r="M17" t="s">
        <v>8423</v>
      </c>
      <c r="N17" t="s">
        <v>8455</v>
      </c>
      <c r="O17" t="s">
        <v>8656</v>
      </c>
      <c r="P17">
        <v>6</v>
      </c>
      <c r="Q17">
        <v>4</v>
      </c>
      <c r="R17">
        <v>-0.54</v>
      </c>
      <c r="S17">
        <v>2.38</v>
      </c>
      <c r="T17">
        <v>468.47</v>
      </c>
      <c r="U17">
        <v>136.96</v>
      </c>
      <c r="V17">
        <v>2.77</v>
      </c>
      <c r="W17">
        <v>4.15</v>
      </c>
      <c r="X17">
        <v>0</v>
      </c>
      <c r="Y17">
        <v>3</v>
      </c>
      <c r="Z17" t="s">
        <v>5529</v>
      </c>
      <c r="AA17">
        <v>0</v>
      </c>
      <c r="AB17">
        <v>7</v>
      </c>
      <c r="AC17">
        <v>3.225214285714285</v>
      </c>
      <c r="AE17" t="s">
        <v>5534</v>
      </c>
      <c r="AH17">
        <v>0</v>
      </c>
      <c r="AI17">
        <v>0</v>
      </c>
    </row>
    <row r="18" spans="1:35">
      <c r="A18" t="s">
        <v>8332</v>
      </c>
      <c r="B18">
        <v>11400</v>
      </c>
      <c r="J18" t="s">
        <v>8402</v>
      </c>
      <c r="K18" t="s">
        <v>8404</v>
      </c>
      <c r="M18" t="s">
        <v>8423</v>
      </c>
      <c r="N18" t="s">
        <v>8456</v>
      </c>
      <c r="O18" t="s">
        <v>8657</v>
      </c>
      <c r="P18">
        <v>6</v>
      </c>
      <c r="Q18">
        <v>4</v>
      </c>
      <c r="R18">
        <v>-0.25</v>
      </c>
      <c r="S18">
        <v>2.43</v>
      </c>
      <c r="T18">
        <v>468.47</v>
      </c>
      <c r="U18">
        <v>136.96</v>
      </c>
      <c r="V18">
        <v>2.77</v>
      </c>
      <c r="W18">
        <v>4.57</v>
      </c>
      <c r="X18">
        <v>0</v>
      </c>
      <c r="Y18">
        <v>3</v>
      </c>
      <c r="Z18" t="s">
        <v>5529</v>
      </c>
      <c r="AA18">
        <v>0</v>
      </c>
      <c r="AB18">
        <v>7</v>
      </c>
      <c r="AC18">
        <v>3.225214285714285</v>
      </c>
      <c r="AE18" t="s">
        <v>5534</v>
      </c>
      <c r="AH18">
        <v>0</v>
      </c>
      <c r="AI18">
        <v>0</v>
      </c>
    </row>
    <row r="19" spans="1:35">
      <c r="A19" t="s">
        <v>8333</v>
      </c>
      <c r="B19">
        <v>54900</v>
      </c>
      <c r="J19" t="s">
        <v>8402</v>
      </c>
      <c r="K19" t="s">
        <v>8404</v>
      </c>
      <c r="M19" t="s">
        <v>8423</v>
      </c>
      <c r="N19" t="s">
        <v>8457</v>
      </c>
      <c r="O19" t="s">
        <v>8658</v>
      </c>
      <c r="P19">
        <v>6</v>
      </c>
      <c r="Q19">
        <v>4</v>
      </c>
      <c r="R19">
        <v>0.2</v>
      </c>
      <c r="S19">
        <v>3.12</v>
      </c>
      <c r="T19">
        <v>502.91</v>
      </c>
      <c r="U19">
        <v>136.96</v>
      </c>
      <c r="V19">
        <v>3.42</v>
      </c>
      <c r="W19">
        <v>4.15</v>
      </c>
      <c r="X19">
        <v>0</v>
      </c>
      <c r="Y19">
        <v>3</v>
      </c>
      <c r="Z19" t="s">
        <v>5529</v>
      </c>
      <c r="AA19">
        <v>1</v>
      </c>
      <c r="AB19">
        <v>7</v>
      </c>
      <c r="AC19">
        <v>2.94</v>
      </c>
      <c r="AE19" t="s">
        <v>5534</v>
      </c>
      <c r="AH19">
        <v>0</v>
      </c>
      <c r="AI19">
        <v>0</v>
      </c>
    </row>
    <row r="20" spans="1:35">
      <c r="A20" t="s">
        <v>8334</v>
      </c>
      <c r="B20">
        <v>19300</v>
      </c>
      <c r="J20" t="s">
        <v>8402</v>
      </c>
      <c r="K20" t="s">
        <v>8404</v>
      </c>
      <c r="M20" t="s">
        <v>8423</v>
      </c>
      <c r="N20" t="s">
        <v>8458</v>
      </c>
      <c r="O20" t="s">
        <v>8659</v>
      </c>
      <c r="P20">
        <v>6</v>
      </c>
      <c r="Q20">
        <v>4</v>
      </c>
      <c r="R20">
        <v>1.41</v>
      </c>
      <c r="S20">
        <v>4.35</v>
      </c>
      <c r="T20">
        <v>533.39</v>
      </c>
      <c r="U20">
        <v>136.96</v>
      </c>
      <c r="V20">
        <v>3.98</v>
      </c>
      <c r="W20">
        <v>4.15</v>
      </c>
      <c r="X20">
        <v>0</v>
      </c>
      <c r="Y20">
        <v>3</v>
      </c>
      <c r="Z20" t="s">
        <v>5529</v>
      </c>
      <c r="AA20">
        <v>1</v>
      </c>
      <c r="AB20">
        <v>8</v>
      </c>
      <c r="AC20">
        <v>2.325</v>
      </c>
      <c r="AE20" t="s">
        <v>5534</v>
      </c>
      <c r="AH20">
        <v>0</v>
      </c>
      <c r="AI20">
        <v>0</v>
      </c>
    </row>
    <row r="21" spans="1:35">
      <c r="A21" t="s">
        <v>8335</v>
      </c>
      <c r="B21">
        <v>32800</v>
      </c>
      <c r="J21" t="s">
        <v>8402</v>
      </c>
      <c r="K21" t="s">
        <v>8404</v>
      </c>
      <c r="M21" t="s">
        <v>8423</v>
      </c>
      <c r="N21" t="s">
        <v>8459</v>
      </c>
      <c r="O21" t="s">
        <v>8660</v>
      </c>
      <c r="P21">
        <v>6</v>
      </c>
      <c r="Q21">
        <v>4</v>
      </c>
      <c r="R21">
        <v>1.22</v>
      </c>
      <c r="S21">
        <v>3.9</v>
      </c>
      <c r="T21">
        <v>552.92</v>
      </c>
      <c r="U21">
        <v>136.96</v>
      </c>
      <c r="V21">
        <v>4.3</v>
      </c>
      <c r="W21">
        <v>4.57</v>
      </c>
      <c r="X21">
        <v>0</v>
      </c>
      <c r="Y21">
        <v>3</v>
      </c>
      <c r="Z21" t="s">
        <v>5529</v>
      </c>
      <c r="AA21">
        <v>1</v>
      </c>
      <c r="AB21">
        <v>7</v>
      </c>
      <c r="AC21">
        <v>2.55</v>
      </c>
      <c r="AE21" t="s">
        <v>5534</v>
      </c>
      <c r="AH21">
        <v>0</v>
      </c>
      <c r="AI21">
        <v>0</v>
      </c>
    </row>
    <row r="22" spans="1:35">
      <c r="A22" t="s">
        <v>8336</v>
      </c>
      <c r="B22">
        <v>63100</v>
      </c>
      <c r="J22" t="s">
        <v>8402</v>
      </c>
      <c r="K22" t="s">
        <v>8404</v>
      </c>
      <c r="M22" t="s">
        <v>8423</v>
      </c>
      <c r="N22" t="s">
        <v>8460</v>
      </c>
      <c r="O22" t="s">
        <v>8661</v>
      </c>
      <c r="P22">
        <v>6</v>
      </c>
      <c r="Q22">
        <v>4</v>
      </c>
      <c r="R22">
        <v>0.93</v>
      </c>
      <c r="S22">
        <v>3.85</v>
      </c>
      <c r="T22">
        <v>552.92</v>
      </c>
      <c r="U22">
        <v>136.96</v>
      </c>
      <c r="V22">
        <v>4.3</v>
      </c>
      <c r="W22">
        <v>4.15</v>
      </c>
      <c r="X22">
        <v>0</v>
      </c>
      <c r="Y22">
        <v>3</v>
      </c>
      <c r="Z22" t="s">
        <v>5529</v>
      </c>
      <c r="AA22">
        <v>1</v>
      </c>
      <c r="AB22">
        <v>7</v>
      </c>
      <c r="AC22">
        <v>2.575</v>
      </c>
      <c r="AE22" t="s">
        <v>5534</v>
      </c>
      <c r="AH22">
        <v>0</v>
      </c>
      <c r="AI22">
        <v>0</v>
      </c>
    </row>
    <row r="23" spans="1:35">
      <c r="A23" t="s">
        <v>8337</v>
      </c>
      <c r="B23">
        <v>38000</v>
      </c>
      <c r="H23">
        <v>7.2</v>
      </c>
      <c r="I23" t="s">
        <v>8399</v>
      </c>
      <c r="J23" t="s">
        <v>8402</v>
      </c>
      <c r="K23" t="s">
        <v>8405</v>
      </c>
      <c r="M23" t="s">
        <v>8424</v>
      </c>
      <c r="N23" t="s">
        <v>8461</v>
      </c>
      <c r="O23" t="s">
        <v>8662</v>
      </c>
    </row>
    <row r="24" spans="1:35">
      <c r="A24" t="s">
        <v>8338</v>
      </c>
      <c r="B24">
        <v>6000</v>
      </c>
      <c r="H24">
        <v>7.2</v>
      </c>
      <c r="I24" t="s">
        <v>8399</v>
      </c>
      <c r="J24" t="s">
        <v>8402</v>
      </c>
      <c r="K24" t="s">
        <v>8405</v>
      </c>
      <c r="M24" t="s">
        <v>8424</v>
      </c>
      <c r="N24" t="s">
        <v>8462</v>
      </c>
      <c r="O24" t="s">
        <v>8663</v>
      </c>
    </row>
    <row r="25" spans="1:35">
      <c r="A25" t="s">
        <v>8339</v>
      </c>
      <c r="B25">
        <v>10000</v>
      </c>
      <c r="H25">
        <v>7.2</v>
      </c>
      <c r="I25" t="s">
        <v>8399</v>
      </c>
      <c r="J25" t="s">
        <v>8402</v>
      </c>
      <c r="K25" t="s">
        <v>8405</v>
      </c>
      <c r="M25" t="s">
        <v>8424</v>
      </c>
      <c r="N25" t="s">
        <v>8463</v>
      </c>
      <c r="O25" t="s">
        <v>8664</v>
      </c>
    </row>
    <row r="26" spans="1:35">
      <c r="A26" t="s">
        <v>8340</v>
      </c>
      <c r="B26">
        <v>6000</v>
      </c>
      <c r="H26">
        <v>7.2</v>
      </c>
      <c r="I26" t="s">
        <v>8399</v>
      </c>
      <c r="J26" t="s">
        <v>8402</v>
      </c>
      <c r="K26" t="s">
        <v>8405</v>
      </c>
      <c r="M26" t="s">
        <v>8424</v>
      </c>
      <c r="N26" t="s">
        <v>8464</v>
      </c>
      <c r="O26" t="s">
        <v>8665</v>
      </c>
    </row>
    <row r="27" spans="1:35">
      <c r="A27" t="s">
        <v>8341</v>
      </c>
      <c r="B27">
        <v>3300</v>
      </c>
      <c r="H27">
        <v>7.2</v>
      </c>
      <c r="I27" t="s">
        <v>8399</v>
      </c>
      <c r="J27" t="s">
        <v>8402</v>
      </c>
      <c r="K27" t="s">
        <v>8405</v>
      </c>
      <c r="M27" t="s">
        <v>8424</v>
      </c>
      <c r="N27" t="s">
        <v>8465</v>
      </c>
      <c r="O27" t="s">
        <v>8666</v>
      </c>
      <c r="P27">
        <v>2</v>
      </c>
      <c r="Q27">
        <v>1</v>
      </c>
      <c r="R27">
        <v>1.55</v>
      </c>
      <c r="S27">
        <v>1.98</v>
      </c>
      <c r="T27">
        <v>224.26</v>
      </c>
      <c r="U27">
        <v>41.29</v>
      </c>
      <c r="V27">
        <v>3.65</v>
      </c>
      <c r="X27">
        <v>7.64</v>
      </c>
      <c r="Y27">
        <v>2</v>
      </c>
      <c r="Z27" t="s">
        <v>5529</v>
      </c>
      <c r="AA27">
        <v>0</v>
      </c>
      <c r="AB27">
        <v>2</v>
      </c>
      <c r="AC27">
        <v>5.833333333333333</v>
      </c>
      <c r="AE27" t="s">
        <v>6792</v>
      </c>
      <c r="AH27">
        <v>0</v>
      </c>
      <c r="AI27">
        <v>0</v>
      </c>
    </row>
    <row r="28" spans="1:35">
      <c r="A28" t="s">
        <v>8342</v>
      </c>
      <c r="B28">
        <v>10000</v>
      </c>
      <c r="H28">
        <v>7.2</v>
      </c>
      <c r="I28" t="s">
        <v>8399</v>
      </c>
      <c r="J28" t="s">
        <v>8402</v>
      </c>
      <c r="K28" t="s">
        <v>8405</v>
      </c>
      <c r="M28" t="s">
        <v>8424</v>
      </c>
      <c r="N28" t="s">
        <v>8466</v>
      </c>
      <c r="O28" t="s">
        <v>8667</v>
      </c>
    </row>
    <row r="29" spans="1:35">
      <c r="A29" t="s">
        <v>8343</v>
      </c>
      <c r="B29">
        <v>23000</v>
      </c>
      <c r="H29">
        <v>7.2</v>
      </c>
      <c r="I29" t="s">
        <v>8399</v>
      </c>
      <c r="J29" t="s">
        <v>8402</v>
      </c>
      <c r="K29" t="s">
        <v>8405</v>
      </c>
      <c r="M29" t="s">
        <v>8424</v>
      </c>
      <c r="N29" t="s">
        <v>8467</v>
      </c>
      <c r="O29" t="s">
        <v>8668</v>
      </c>
    </row>
    <row r="30" spans="1:35">
      <c r="A30" t="s">
        <v>8344</v>
      </c>
      <c r="B30">
        <v>24000</v>
      </c>
      <c r="H30">
        <v>7.2</v>
      </c>
      <c r="I30" t="s">
        <v>8399</v>
      </c>
      <c r="J30" t="s">
        <v>8402</v>
      </c>
      <c r="K30" t="s">
        <v>8405</v>
      </c>
      <c r="M30" t="s">
        <v>8424</v>
      </c>
      <c r="N30" t="s">
        <v>8468</v>
      </c>
      <c r="O30" t="s">
        <v>8669</v>
      </c>
    </row>
    <row r="31" spans="1:35">
      <c r="A31" t="s">
        <v>8345</v>
      </c>
      <c r="B31">
        <v>32000</v>
      </c>
      <c r="H31">
        <v>7.2</v>
      </c>
      <c r="I31" t="s">
        <v>8399</v>
      </c>
      <c r="J31" t="s">
        <v>8402</v>
      </c>
      <c r="K31" t="s">
        <v>8405</v>
      </c>
      <c r="M31" t="s">
        <v>8424</v>
      </c>
      <c r="N31" t="s">
        <v>8469</v>
      </c>
      <c r="O31" t="s">
        <v>8670</v>
      </c>
    </row>
    <row r="32" spans="1:35">
      <c r="A32" t="s">
        <v>8346</v>
      </c>
      <c r="B32">
        <v>12000</v>
      </c>
      <c r="H32">
        <v>7.2</v>
      </c>
      <c r="I32" t="s">
        <v>8399</v>
      </c>
      <c r="J32" t="s">
        <v>8402</v>
      </c>
      <c r="K32" t="s">
        <v>8405</v>
      </c>
      <c r="M32" t="s">
        <v>8424</v>
      </c>
      <c r="N32" t="s">
        <v>8470</v>
      </c>
      <c r="O32" t="s">
        <v>8671</v>
      </c>
    </row>
    <row r="33" spans="1:15">
      <c r="A33" t="s">
        <v>8347</v>
      </c>
      <c r="B33">
        <v>11000</v>
      </c>
      <c r="H33">
        <v>7.2</v>
      </c>
      <c r="I33" t="s">
        <v>8399</v>
      </c>
      <c r="J33" t="s">
        <v>8402</v>
      </c>
      <c r="K33" t="s">
        <v>8405</v>
      </c>
      <c r="M33" t="s">
        <v>8424</v>
      </c>
      <c r="N33" t="s">
        <v>8471</v>
      </c>
      <c r="O33" t="s">
        <v>8672</v>
      </c>
    </row>
    <row r="34" spans="1:15">
      <c r="A34" t="s">
        <v>8348</v>
      </c>
      <c r="B34">
        <v>10000</v>
      </c>
      <c r="H34">
        <v>7.2</v>
      </c>
      <c r="I34" t="s">
        <v>8399</v>
      </c>
      <c r="J34" t="s">
        <v>8402</v>
      </c>
      <c r="K34" t="s">
        <v>8405</v>
      </c>
      <c r="M34" t="s">
        <v>8424</v>
      </c>
      <c r="N34" t="s">
        <v>8472</v>
      </c>
      <c r="O34" t="s">
        <v>8673</v>
      </c>
    </row>
    <row r="35" spans="1:15">
      <c r="A35" t="s">
        <v>8349</v>
      </c>
      <c r="B35">
        <v>28000</v>
      </c>
      <c r="H35">
        <v>7.2</v>
      </c>
      <c r="I35" t="s">
        <v>8399</v>
      </c>
      <c r="J35" t="s">
        <v>8402</v>
      </c>
      <c r="K35" t="s">
        <v>8405</v>
      </c>
      <c r="M35" t="s">
        <v>8424</v>
      </c>
      <c r="N35" t="s">
        <v>8473</v>
      </c>
      <c r="O35" t="s">
        <v>8674</v>
      </c>
    </row>
    <row r="36" spans="1:15">
      <c r="A36" t="s">
        <v>8350</v>
      </c>
      <c r="B36">
        <v>46000</v>
      </c>
      <c r="H36">
        <v>7.2</v>
      </c>
      <c r="I36" t="s">
        <v>8399</v>
      </c>
      <c r="J36" t="s">
        <v>8402</v>
      </c>
      <c r="K36" t="s">
        <v>8405</v>
      </c>
      <c r="M36" t="s">
        <v>8424</v>
      </c>
      <c r="N36" t="s">
        <v>8474</v>
      </c>
      <c r="O36" t="s">
        <v>8675</v>
      </c>
    </row>
    <row r="37" spans="1:15">
      <c r="A37" t="s">
        <v>8351</v>
      </c>
      <c r="B37">
        <v>16000</v>
      </c>
      <c r="H37">
        <v>7.2</v>
      </c>
      <c r="I37" t="s">
        <v>8399</v>
      </c>
      <c r="J37" t="s">
        <v>8402</v>
      </c>
      <c r="K37" t="s">
        <v>8405</v>
      </c>
      <c r="M37" t="s">
        <v>8424</v>
      </c>
      <c r="N37" t="s">
        <v>8475</v>
      </c>
      <c r="O37" t="s">
        <v>8676</v>
      </c>
    </row>
    <row r="38" spans="1:15">
      <c r="A38" t="s">
        <v>8352</v>
      </c>
      <c r="B38">
        <v>5400</v>
      </c>
      <c r="I38" t="s">
        <v>8400</v>
      </c>
      <c r="J38" t="s">
        <v>8402</v>
      </c>
      <c r="K38" t="s">
        <v>8406</v>
      </c>
      <c r="M38" t="s">
        <v>8425</v>
      </c>
      <c r="N38" t="s">
        <v>8476</v>
      </c>
      <c r="O38" t="s">
        <v>8677</v>
      </c>
    </row>
    <row r="39" spans="1:15">
      <c r="A39" t="s">
        <v>8353</v>
      </c>
      <c r="B39">
        <v>12000</v>
      </c>
      <c r="I39" t="s">
        <v>8400</v>
      </c>
      <c r="J39" t="s">
        <v>8402</v>
      </c>
      <c r="K39" t="s">
        <v>8406</v>
      </c>
      <c r="M39" t="s">
        <v>8425</v>
      </c>
      <c r="N39" t="s">
        <v>8477</v>
      </c>
      <c r="O39" t="s">
        <v>8678</v>
      </c>
    </row>
    <row r="40" spans="1:15">
      <c r="A40" t="s">
        <v>8354</v>
      </c>
      <c r="B40">
        <v>29000</v>
      </c>
      <c r="I40" t="s">
        <v>8400</v>
      </c>
      <c r="J40" t="s">
        <v>8402</v>
      </c>
      <c r="K40" t="s">
        <v>8406</v>
      </c>
      <c r="M40" t="s">
        <v>8425</v>
      </c>
      <c r="N40" t="s">
        <v>8478</v>
      </c>
      <c r="O40" t="s">
        <v>8679</v>
      </c>
    </row>
    <row r="41" spans="1:15">
      <c r="A41" t="s">
        <v>8355</v>
      </c>
      <c r="B41">
        <v>16000</v>
      </c>
      <c r="I41" t="s">
        <v>8400</v>
      </c>
      <c r="J41" t="s">
        <v>8402</v>
      </c>
      <c r="K41" t="s">
        <v>8406</v>
      </c>
      <c r="M41" t="s">
        <v>8425</v>
      </c>
      <c r="N41" t="s">
        <v>8479</v>
      </c>
      <c r="O41" t="s">
        <v>8680</v>
      </c>
    </row>
    <row r="42" spans="1:15">
      <c r="A42" t="s">
        <v>8356</v>
      </c>
      <c r="B42">
        <v>29000</v>
      </c>
      <c r="I42" t="s">
        <v>8400</v>
      </c>
      <c r="J42" t="s">
        <v>8402</v>
      </c>
      <c r="K42" t="s">
        <v>8406</v>
      </c>
      <c r="M42" t="s">
        <v>8425</v>
      </c>
      <c r="N42" t="s">
        <v>8480</v>
      </c>
      <c r="O42" t="s">
        <v>8681</v>
      </c>
    </row>
    <row r="43" spans="1:15">
      <c r="A43" t="s">
        <v>8357</v>
      </c>
      <c r="B43">
        <v>8800</v>
      </c>
      <c r="I43" t="s">
        <v>8400</v>
      </c>
      <c r="J43" t="s">
        <v>8402</v>
      </c>
      <c r="K43" t="s">
        <v>8406</v>
      </c>
      <c r="M43" t="s">
        <v>8425</v>
      </c>
      <c r="N43" t="s">
        <v>8481</v>
      </c>
      <c r="O43" t="s">
        <v>8682</v>
      </c>
    </row>
    <row r="44" spans="1:15">
      <c r="A44" t="s">
        <v>8358</v>
      </c>
      <c r="B44">
        <v>6300</v>
      </c>
      <c r="I44" t="s">
        <v>8400</v>
      </c>
      <c r="J44" t="s">
        <v>8402</v>
      </c>
      <c r="K44" t="s">
        <v>8406</v>
      </c>
      <c r="M44" t="s">
        <v>8425</v>
      </c>
      <c r="N44" t="s">
        <v>8482</v>
      </c>
      <c r="O44" t="s">
        <v>8683</v>
      </c>
    </row>
    <row r="45" spans="1:15">
      <c r="A45" t="s">
        <v>8359</v>
      </c>
      <c r="B45">
        <v>7000</v>
      </c>
      <c r="I45" t="s">
        <v>8400</v>
      </c>
      <c r="J45" t="s">
        <v>8402</v>
      </c>
      <c r="K45" t="s">
        <v>8406</v>
      </c>
      <c r="M45" t="s">
        <v>8425</v>
      </c>
      <c r="N45" t="s">
        <v>8483</v>
      </c>
      <c r="O45" t="s">
        <v>8684</v>
      </c>
    </row>
    <row r="46" spans="1:15">
      <c r="A46" t="s">
        <v>8360</v>
      </c>
      <c r="B46">
        <v>7000</v>
      </c>
      <c r="I46" t="s">
        <v>8400</v>
      </c>
      <c r="J46" t="s">
        <v>8402</v>
      </c>
      <c r="K46" t="s">
        <v>8406</v>
      </c>
      <c r="M46" t="s">
        <v>8425</v>
      </c>
      <c r="N46" t="s">
        <v>8484</v>
      </c>
      <c r="O46" t="s">
        <v>8685</v>
      </c>
    </row>
    <row r="47" spans="1:15">
      <c r="A47" t="s">
        <v>8361</v>
      </c>
      <c r="B47">
        <v>68000</v>
      </c>
      <c r="I47" t="s">
        <v>8400</v>
      </c>
      <c r="J47" t="s">
        <v>8402</v>
      </c>
      <c r="K47" t="s">
        <v>8406</v>
      </c>
      <c r="M47" t="s">
        <v>8425</v>
      </c>
      <c r="N47" t="s">
        <v>8485</v>
      </c>
      <c r="O47" t="s">
        <v>8686</v>
      </c>
    </row>
    <row r="48" spans="1:15">
      <c r="A48" t="s">
        <v>8362</v>
      </c>
      <c r="B48">
        <v>44000</v>
      </c>
      <c r="I48" t="s">
        <v>8400</v>
      </c>
      <c r="J48" t="s">
        <v>8402</v>
      </c>
      <c r="K48" t="s">
        <v>8406</v>
      </c>
      <c r="M48" t="s">
        <v>8425</v>
      </c>
      <c r="N48" t="s">
        <v>8486</v>
      </c>
      <c r="O48" t="s">
        <v>8687</v>
      </c>
    </row>
    <row r="49" spans="1:35">
      <c r="A49" t="s">
        <v>8363</v>
      </c>
      <c r="B49">
        <v>18100</v>
      </c>
      <c r="I49" t="s">
        <v>8400</v>
      </c>
      <c r="J49" t="s">
        <v>8402</v>
      </c>
      <c r="K49" t="s">
        <v>8406</v>
      </c>
      <c r="M49" t="s">
        <v>8425</v>
      </c>
      <c r="N49" t="s">
        <v>8487</v>
      </c>
      <c r="O49" t="s">
        <v>8688</v>
      </c>
    </row>
    <row r="50" spans="1:35">
      <c r="A50" t="s">
        <v>8364</v>
      </c>
      <c r="B50">
        <v>7300</v>
      </c>
      <c r="I50" t="s">
        <v>8400</v>
      </c>
      <c r="J50" t="s">
        <v>8402</v>
      </c>
      <c r="K50" t="s">
        <v>8406</v>
      </c>
      <c r="M50" t="s">
        <v>8425</v>
      </c>
      <c r="N50" t="s">
        <v>8488</v>
      </c>
      <c r="O50" t="s">
        <v>8689</v>
      </c>
    </row>
    <row r="51" spans="1:35">
      <c r="B51">
        <v>4300</v>
      </c>
      <c r="H51">
        <v>6</v>
      </c>
      <c r="I51" t="s">
        <v>8400</v>
      </c>
      <c r="J51" t="s">
        <v>8402</v>
      </c>
      <c r="K51" t="s">
        <v>8406</v>
      </c>
      <c r="M51" t="s">
        <v>8425</v>
      </c>
      <c r="N51" t="s">
        <v>8489</v>
      </c>
      <c r="O51" t="s">
        <v>8690</v>
      </c>
      <c r="P51">
        <v>7</v>
      </c>
      <c r="Q51">
        <v>1</v>
      </c>
      <c r="R51">
        <v>2.22</v>
      </c>
      <c r="S51">
        <v>4.26</v>
      </c>
      <c r="T51">
        <v>422.87</v>
      </c>
      <c r="U51">
        <v>92.91</v>
      </c>
      <c r="V51">
        <v>4.37</v>
      </c>
      <c r="W51">
        <v>5.34</v>
      </c>
      <c r="X51">
        <v>0</v>
      </c>
      <c r="Y51">
        <v>2</v>
      </c>
      <c r="Z51" t="s">
        <v>5529</v>
      </c>
      <c r="AA51">
        <v>0</v>
      </c>
      <c r="AB51">
        <v>4</v>
      </c>
      <c r="AC51">
        <v>4.547261904761905</v>
      </c>
      <c r="AE51" t="s">
        <v>5534</v>
      </c>
      <c r="AH51">
        <v>0</v>
      </c>
      <c r="AI51">
        <v>0</v>
      </c>
    </row>
    <row r="52" spans="1:35">
      <c r="B52">
        <v>4100</v>
      </c>
      <c r="H52">
        <v>7</v>
      </c>
      <c r="I52" t="s">
        <v>8400</v>
      </c>
      <c r="J52" t="s">
        <v>8402</v>
      </c>
      <c r="K52" t="s">
        <v>8406</v>
      </c>
      <c r="M52" t="s">
        <v>8425</v>
      </c>
      <c r="N52" t="s">
        <v>8489</v>
      </c>
      <c r="O52" t="s">
        <v>8690</v>
      </c>
      <c r="P52">
        <v>7</v>
      </c>
      <c r="Q52">
        <v>1</v>
      </c>
      <c r="R52">
        <v>2.22</v>
      </c>
      <c r="S52">
        <v>4.26</v>
      </c>
      <c r="T52">
        <v>422.87</v>
      </c>
      <c r="U52">
        <v>92.91</v>
      </c>
      <c r="V52">
        <v>4.37</v>
      </c>
      <c r="W52">
        <v>5.34</v>
      </c>
      <c r="X52">
        <v>0</v>
      </c>
      <c r="Y52">
        <v>2</v>
      </c>
      <c r="Z52" t="s">
        <v>5529</v>
      </c>
      <c r="AA52">
        <v>0</v>
      </c>
      <c r="AB52">
        <v>4</v>
      </c>
      <c r="AC52">
        <v>4.547261904761905</v>
      </c>
      <c r="AE52" t="s">
        <v>5534</v>
      </c>
      <c r="AH52">
        <v>0</v>
      </c>
      <c r="AI52">
        <v>0</v>
      </c>
    </row>
    <row r="53" spans="1:35">
      <c r="A53" t="s">
        <v>8365</v>
      </c>
      <c r="B53">
        <v>70000</v>
      </c>
      <c r="E53">
        <v>30000</v>
      </c>
      <c r="H53">
        <v>7</v>
      </c>
      <c r="J53" t="s">
        <v>8402</v>
      </c>
      <c r="M53" t="s">
        <v>8426</v>
      </c>
      <c r="N53" t="s">
        <v>8490</v>
      </c>
      <c r="O53" t="s">
        <v>8691</v>
      </c>
      <c r="P53">
        <v>4</v>
      </c>
      <c r="Q53">
        <v>0</v>
      </c>
      <c r="R53">
        <v>4.34</v>
      </c>
      <c r="S53">
        <v>4.34</v>
      </c>
      <c r="T53">
        <v>335.4</v>
      </c>
      <c r="U53">
        <v>40.05</v>
      </c>
      <c r="V53">
        <v>4.75</v>
      </c>
      <c r="X53">
        <v>0</v>
      </c>
      <c r="Y53">
        <v>2</v>
      </c>
      <c r="Z53" t="s">
        <v>5529</v>
      </c>
      <c r="AA53">
        <v>0</v>
      </c>
      <c r="AB53">
        <v>3</v>
      </c>
      <c r="AC53">
        <v>4.33</v>
      </c>
      <c r="AH53">
        <v>0</v>
      </c>
      <c r="AI53">
        <v>0</v>
      </c>
    </row>
    <row r="54" spans="1:35">
      <c r="A54" t="s">
        <v>8366</v>
      </c>
      <c r="B54">
        <v>91000</v>
      </c>
      <c r="E54">
        <v>56000</v>
      </c>
      <c r="H54">
        <v>7</v>
      </c>
      <c r="J54" t="s">
        <v>8402</v>
      </c>
      <c r="M54" t="s">
        <v>8426</v>
      </c>
      <c r="N54" t="s">
        <v>8491</v>
      </c>
      <c r="O54" t="s">
        <v>8692</v>
      </c>
      <c r="P54">
        <v>5</v>
      </c>
      <c r="Q54">
        <v>0</v>
      </c>
      <c r="R54">
        <v>4.48</v>
      </c>
      <c r="S54">
        <v>4.48</v>
      </c>
      <c r="T54">
        <v>365.43</v>
      </c>
      <c r="U54">
        <v>49.28</v>
      </c>
      <c r="V54">
        <v>4.75</v>
      </c>
      <c r="X54">
        <v>0</v>
      </c>
      <c r="Y54">
        <v>2</v>
      </c>
      <c r="Z54" t="s">
        <v>5529</v>
      </c>
      <c r="AA54">
        <v>0</v>
      </c>
      <c r="AB54">
        <v>4</v>
      </c>
      <c r="AC54">
        <v>4.221214285714286</v>
      </c>
      <c r="AH54">
        <v>0</v>
      </c>
      <c r="AI54">
        <v>0</v>
      </c>
    </row>
    <row r="55" spans="1:35">
      <c r="A55" t="s">
        <v>8367</v>
      </c>
      <c r="B55">
        <v>87000</v>
      </c>
      <c r="E55">
        <v>34000</v>
      </c>
      <c r="H55">
        <v>7</v>
      </c>
      <c r="J55" t="s">
        <v>8402</v>
      </c>
      <c r="M55" t="s">
        <v>8426</v>
      </c>
      <c r="N55" t="s">
        <v>8492</v>
      </c>
      <c r="O55" t="s">
        <v>8693</v>
      </c>
      <c r="P55">
        <v>5</v>
      </c>
      <c r="Q55">
        <v>0</v>
      </c>
      <c r="R55">
        <v>3.28</v>
      </c>
      <c r="S55">
        <v>3.28</v>
      </c>
      <c r="T55">
        <v>336.39</v>
      </c>
      <c r="U55">
        <v>52.94</v>
      </c>
      <c r="V55">
        <v>4.14</v>
      </c>
      <c r="X55">
        <v>4.49</v>
      </c>
      <c r="Y55">
        <v>2</v>
      </c>
      <c r="Z55" t="s">
        <v>5529</v>
      </c>
      <c r="AA55">
        <v>0</v>
      </c>
      <c r="AB55">
        <v>3</v>
      </c>
      <c r="AC55">
        <v>5.220000000000001</v>
      </c>
      <c r="AE55" t="s">
        <v>6792</v>
      </c>
      <c r="AH55">
        <v>0</v>
      </c>
      <c r="AI55">
        <v>0</v>
      </c>
    </row>
    <row r="56" spans="1:35">
      <c r="A56" t="s">
        <v>8368</v>
      </c>
      <c r="B56">
        <v>69000</v>
      </c>
      <c r="E56">
        <v>48000</v>
      </c>
      <c r="H56">
        <v>7</v>
      </c>
      <c r="J56" t="s">
        <v>8402</v>
      </c>
      <c r="M56" t="s">
        <v>8426</v>
      </c>
      <c r="N56" t="s">
        <v>8493</v>
      </c>
      <c r="O56" t="s">
        <v>8694</v>
      </c>
    </row>
    <row r="57" spans="1:35">
      <c r="A57" t="s">
        <v>8369</v>
      </c>
      <c r="B57">
        <v>67000</v>
      </c>
      <c r="E57">
        <v>48000</v>
      </c>
      <c r="H57">
        <v>7</v>
      </c>
      <c r="J57" t="s">
        <v>8402</v>
      </c>
      <c r="M57" t="s">
        <v>8426</v>
      </c>
      <c r="N57" t="s">
        <v>8494</v>
      </c>
      <c r="O57" t="s">
        <v>8695</v>
      </c>
    </row>
    <row r="58" spans="1:35">
      <c r="A58" t="s">
        <v>8370</v>
      </c>
      <c r="B58">
        <v>485000</v>
      </c>
      <c r="E58">
        <v>170000</v>
      </c>
      <c r="H58">
        <v>7</v>
      </c>
      <c r="J58" t="s">
        <v>8402</v>
      </c>
      <c r="M58" t="s">
        <v>8426</v>
      </c>
      <c r="N58" t="s">
        <v>8495</v>
      </c>
      <c r="O58" t="s">
        <v>8696</v>
      </c>
    </row>
    <row r="59" spans="1:35">
      <c r="A59" t="s">
        <v>8371</v>
      </c>
      <c r="B59">
        <v>275000</v>
      </c>
      <c r="E59">
        <v>150000</v>
      </c>
      <c r="H59">
        <v>7</v>
      </c>
      <c r="J59" t="s">
        <v>8402</v>
      </c>
      <c r="M59" t="s">
        <v>8426</v>
      </c>
      <c r="N59" t="s">
        <v>8496</v>
      </c>
      <c r="O59" t="s">
        <v>8697</v>
      </c>
    </row>
    <row r="60" spans="1:35">
      <c r="A60" t="s">
        <v>8372</v>
      </c>
      <c r="B60">
        <v>88000</v>
      </c>
      <c r="E60">
        <v>63000</v>
      </c>
      <c r="H60">
        <v>7</v>
      </c>
      <c r="J60" t="s">
        <v>8402</v>
      </c>
      <c r="M60" t="s">
        <v>8426</v>
      </c>
      <c r="N60" t="s">
        <v>8497</v>
      </c>
      <c r="O60" t="s">
        <v>8698</v>
      </c>
    </row>
    <row r="61" spans="1:35">
      <c r="A61" t="s">
        <v>8373</v>
      </c>
      <c r="B61">
        <v>165000</v>
      </c>
      <c r="E61">
        <v>135000</v>
      </c>
      <c r="H61">
        <v>7</v>
      </c>
      <c r="J61" t="s">
        <v>8402</v>
      </c>
      <c r="M61" t="s">
        <v>8426</v>
      </c>
      <c r="N61" t="s">
        <v>8498</v>
      </c>
      <c r="O61" t="s">
        <v>8699</v>
      </c>
    </row>
    <row r="62" spans="1:35">
      <c r="A62" t="s">
        <v>8374</v>
      </c>
      <c r="B62">
        <v>62700</v>
      </c>
      <c r="E62">
        <v>25000</v>
      </c>
      <c r="H62">
        <v>7</v>
      </c>
      <c r="J62" t="s">
        <v>8402</v>
      </c>
      <c r="M62" t="s">
        <v>8426</v>
      </c>
      <c r="N62" t="s">
        <v>8499</v>
      </c>
      <c r="O62" t="s">
        <v>8700</v>
      </c>
      <c r="P62">
        <v>6</v>
      </c>
      <c r="Q62">
        <v>0</v>
      </c>
      <c r="R62">
        <v>2.08</v>
      </c>
      <c r="S62">
        <v>2.08</v>
      </c>
      <c r="T62">
        <v>339.35</v>
      </c>
      <c r="U62">
        <v>74.19</v>
      </c>
      <c r="V62">
        <v>3.4</v>
      </c>
      <c r="X62">
        <v>0</v>
      </c>
      <c r="Y62">
        <v>2</v>
      </c>
      <c r="Z62" t="s">
        <v>5529</v>
      </c>
      <c r="AA62">
        <v>0</v>
      </c>
      <c r="AB62">
        <v>4</v>
      </c>
      <c r="AC62">
        <v>5.96</v>
      </c>
      <c r="AH62">
        <v>0</v>
      </c>
      <c r="AI62">
        <v>0</v>
      </c>
    </row>
    <row r="63" spans="1:35">
      <c r="A63" t="s">
        <v>8375</v>
      </c>
      <c r="B63">
        <v>37400</v>
      </c>
      <c r="H63">
        <v>6</v>
      </c>
      <c r="I63" t="s">
        <v>8399</v>
      </c>
      <c r="J63" t="s">
        <v>8402</v>
      </c>
      <c r="K63" t="s">
        <v>8407</v>
      </c>
      <c r="M63" t="s">
        <v>8427</v>
      </c>
      <c r="N63" t="s">
        <v>8500</v>
      </c>
      <c r="O63" t="s">
        <v>8701</v>
      </c>
    </row>
    <row r="64" spans="1:35">
      <c r="A64" t="s">
        <v>8376</v>
      </c>
      <c r="B64">
        <v>4600</v>
      </c>
      <c r="H64">
        <v>6</v>
      </c>
      <c r="I64" t="s">
        <v>8399</v>
      </c>
      <c r="J64" t="s">
        <v>8402</v>
      </c>
      <c r="K64" t="s">
        <v>8407</v>
      </c>
      <c r="M64" t="s">
        <v>8427</v>
      </c>
      <c r="N64" t="s">
        <v>8501</v>
      </c>
      <c r="O64" t="s">
        <v>8702</v>
      </c>
    </row>
    <row r="65" spans="1:15">
      <c r="A65" t="s">
        <v>8377</v>
      </c>
      <c r="B65">
        <v>4100</v>
      </c>
      <c r="H65">
        <v>6</v>
      </c>
      <c r="I65" t="s">
        <v>8399</v>
      </c>
      <c r="J65" t="s">
        <v>8402</v>
      </c>
      <c r="K65" t="s">
        <v>8407</v>
      </c>
      <c r="M65" t="s">
        <v>8427</v>
      </c>
      <c r="N65" t="s">
        <v>8502</v>
      </c>
      <c r="O65" t="s">
        <v>8703</v>
      </c>
    </row>
    <row r="66" spans="1:15">
      <c r="A66" t="s">
        <v>8378</v>
      </c>
      <c r="B66">
        <v>11400</v>
      </c>
      <c r="H66">
        <v>6</v>
      </c>
      <c r="I66" t="s">
        <v>8399</v>
      </c>
      <c r="J66" t="s">
        <v>8402</v>
      </c>
      <c r="K66" t="s">
        <v>8407</v>
      </c>
      <c r="M66" t="s">
        <v>8427</v>
      </c>
      <c r="N66" t="s">
        <v>8503</v>
      </c>
      <c r="O66" t="s">
        <v>8704</v>
      </c>
    </row>
    <row r="67" spans="1:15">
      <c r="A67" t="s">
        <v>8379</v>
      </c>
      <c r="B67">
        <v>41900</v>
      </c>
      <c r="H67">
        <v>6</v>
      </c>
      <c r="I67" t="s">
        <v>8399</v>
      </c>
      <c r="J67" t="s">
        <v>8402</v>
      </c>
      <c r="K67" t="s">
        <v>8407</v>
      </c>
      <c r="M67" t="s">
        <v>8427</v>
      </c>
      <c r="N67" t="s">
        <v>8504</v>
      </c>
      <c r="O67" t="s">
        <v>8705</v>
      </c>
    </row>
    <row r="68" spans="1:15">
      <c r="A68" t="s">
        <v>8380</v>
      </c>
      <c r="B68">
        <v>40800</v>
      </c>
      <c r="H68">
        <v>6</v>
      </c>
      <c r="I68" t="s">
        <v>8399</v>
      </c>
      <c r="J68" t="s">
        <v>8402</v>
      </c>
      <c r="K68" t="s">
        <v>8407</v>
      </c>
      <c r="M68" t="s">
        <v>8427</v>
      </c>
      <c r="N68" t="s">
        <v>8505</v>
      </c>
      <c r="O68" t="s">
        <v>8706</v>
      </c>
    </row>
    <row r="69" spans="1:15">
      <c r="A69" t="s">
        <v>8381</v>
      </c>
      <c r="B69">
        <v>4100</v>
      </c>
      <c r="H69">
        <v>6</v>
      </c>
      <c r="I69" t="s">
        <v>8399</v>
      </c>
      <c r="J69" t="s">
        <v>8402</v>
      </c>
      <c r="K69" t="s">
        <v>8407</v>
      </c>
      <c r="M69" t="s">
        <v>8427</v>
      </c>
      <c r="N69" t="s">
        <v>8506</v>
      </c>
      <c r="O69" t="s">
        <v>8707</v>
      </c>
    </row>
    <row r="70" spans="1:15">
      <c r="A70" t="s">
        <v>8382</v>
      </c>
      <c r="B70">
        <v>2800</v>
      </c>
      <c r="H70">
        <v>6</v>
      </c>
      <c r="I70" t="s">
        <v>8399</v>
      </c>
      <c r="J70" t="s">
        <v>8402</v>
      </c>
      <c r="K70" t="s">
        <v>8407</v>
      </c>
      <c r="M70" t="s">
        <v>8427</v>
      </c>
      <c r="N70" t="s">
        <v>8507</v>
      </c>
      <c r="O70" t="s">
        <v>8708</v>
      </c>
    </row>
    <row r="71" spans="1:15">
      <c r="A71" t="s">
        <v>8383</v>
      </c>
      <c r="B71">
        <v>5000</v>
      </c>
      <c r="H71">
        <v>6</v>
      </c>
      <c r="I71" t="s">
        <v>8399</v>
      </c>
      <c r="J71" t="s">
        <v>8402</v>
      </c>
      <c r="K71" t="s">
        <v>8407</v>
      </c>
      <c r="M71" t="s">
        <v>8427</v>
      </c>
      <c r="N71" t="s">
        <v>8508</v>
      </c>
      <c r="O71" t="s">
        <v>8709</v>
      </c>
    </row>
    <row r="72" spans="1:15">
      <c r="A72" t="s">
        <v>8384</v>
      </c>
      <c r="B72">
        <v>11000</v>
      </c>
      <c r="H72">
        <v>6</v>
      </c>
      <c r="I72" t="s">
        <v>8399</v>
      </c>
      <c r="J72" t="s">
        <v>8402</v>
      </c>
      <c r="K72" t="s">
        <v>8407</v>
      </c>
      <c r="M72" t="s">
        <v>8427</v>
      </c>
      <c r="N72" t="s">
        <v>8509</v>
      </c>
      <c r="O72" t="s">
        <v>8710</v>
      </c>
    </row>
    <row r="73" spans="1:15">
      <c r="A73" t="s">
        <v>8385</v>
      </c>
      <c r="B73">
        <v>3400</v>
      </c>
      <c r="H73">
        <v>6</v>
      </c>
      <c r="I73" t="s">
        <v>8399</v>
      </c>
      <c r="J73" t="s">
        <v>8402</v>
      </c>
      <c r="K73" t="s">
        <v>8407</v>
      </c>
      <c r="M73" t="s">
        <v>8427</v>
      </c>
      <c r="N73" t="s">
        <v>8510</v>
      </c>
      <c r="O73" t="s">
        <v>8711</v>
      </c>
    </row>
    <row r="74" spans="1:15">
      <c r="B74">
        <v>46</v>
      </c>
      <c r="J74" t="s">
        <v>8402</v>
      </c>
      <c r="K74" t="s">
        <v>8408</v>
      </c>
      <c r="M74" t="s">
        <v>8428</v>
      </c>
      <c r="N74" t="s">
        <v>8511</v>
      </c>
      <c r="O74" t="s">
        <v>8712</v>
      </c>
    </row>
    <row r="75" spans="1:15">
      <c r="B75">
        <v>20</v>
      </c>
      <c r="J75" t="s">
        <v>8402</v>
      </c>
      <c r="K75" t="s">
        <v>8408</v>
      </c>
      <c r="M75" t="s">
        <v>8428</v>
      </c>
      <c r="N75" t="s">
        <v>8512</v>
      </c>
      <c r="O75" t="s">
        <v>8713</v>
      </c>
    </row>
    <row r="76" spans="1:15">
      <c r="B76">
        <v>404</v>
      </c>
      <c r="J76" t="s">
        <v>8402</v>
      </c>
      <c r="K76" t="s">
        <v>8408</v>
      </c>
      <c r="M76" t="s">
        <v>8428</v>
      </c>
      <c r="N76" t="s">
        <v>8513</v>
      </c>
      <c r="O76" t="s">
        <v>8714</v>
      </c>
    </row>
    <row r="77" spans="1:15">
      <c r="B77">
        <v>19</v>
      </c>
      <c r="J77" t="s">
        <v>8402</v>
      </c>
      <c r="K77" t="s">
        <v>8408</v>
      </c>
      <c r="M77" t="s">
        <v>8428</v>
      </c>
      <c r="N77" t="s">
        <v>8514</v>
      </c>
      <c r="O77" t="s">
        <v>8715</v>
      </c>
    </row>
    <row r="78" spans="1:15">
      <c r="B78">
        <v>930</v>
      </c>
      <c r="J78" t="s">
        <v>8402</v>
      </c>
      <c r="K78" t="s">
        <v>8408</v>
      </c>
      <c r="M78" t="s">
        <v>8428</v>
      </c>
      <c r="N78" t="s">
        <v>8515</v>
      </c>
      <c r="O78" t="s">
        <v>8716</v>
      </c>
    </row>
    <row r="79" spans="1:15">
      <c r="B79">
        <v>924</v>
      </c>
      <c r="J79" t="s">
        <v>8402</v>
      </c>
      <c r="K79" t="s">
        <v>8408</v>
      </c>
      <c r="M79" t="s">
        <v>8428</v>
      </c>
      <c r="N79" t="s">
        <v>8516</v>
      </c>
      <c r="O79" t="s">
        <v>8717</v>
      </c>
    </row>
    <row r="80" spans="1:15">
      <c r="B80">
        <v>919</v>
      </c>
      <c r="J80" t="s">
        <v>8402</v>
      </c>
      <c r="K80" t="s">
        <v>8408</v>
      </c>
      <c r="M80" t="s">
        <v>8428</v>
      </c>
      <c r="N80" t="s">
        <v>8517</v>
      </c>
      <c r="O80" t="s">
        <v>8718</v>
      </c>
    </row>
    <row r="81" spans="2:35">
      <c r="B81">
        <v>5</v>
      </c>
      <c r="J81" t="s">
        <v>8402</v>
      </c>
      <c r="K81" t="s">
        <v>8408</v>
      </c>
      <c r="M81" t="s">
        <v>8428</v>
      </c>
      <c r="N81" t="s">
        <v>8518</v>
      </c>
      <c r="O81" t="s">
        <v>8719</v>
      </c>
      <c r="P81">
        <v>6</v>
      </c>
      <c r="Q81">
        <v>4</v>
      </c>
      <c r="R81">
        <v>2.47</v>
      </c>
      <c r="S81">
        <v>8.970000000000001</v>
      </c>
      <c r="T81">
        <v>935.4</v>
      </c>
      <c r="U81">
        <v>162.84</v>
      </c>
      <c r="V81">
        <v>9.779999999999999</v>
      </c>
      <c r="W81">
        <v>-1.14</v>
      </c>
      <c r="X81">
        <v>1.37</v>
      </c>
      <c r="Y81">
        <v>7</v>
      </c>
      <c r="Z81" t="s">
        <v>5529</v>
      </c>
      <c r="AA81">
        <v>2</v>
      </c>
      <c r="AB81">
        <v>11</v>
      </c>
      <c r="AC81">
        <v>1.765</v>
      </c>
      <c r="AE81" t="s">
        <v>5534</v>
      </c>
      <c r="AH81">
        <v>0</v>
      </c>
      <c r="AI81">
        <v>0</v>
      </c>
    </row>
    <row r="82" spans="2:35">
      <c r="B82">
        <v>3</v>
      </c>
      <c r="J82" t="s">
        <v>8402</v>
      </c>
      <c r="K82" t="s">
        <v>8408</v>
      </c>
      <c r="M82" t="s">
        <v>8428</v>
      </c>
      <c r="N82" t="s">
        <v>8519</v>
      </c>
      <c r="O82" t="s">
        <v>8720</v>
      </c>
    </row>
    <row r="83" spans="2:35">
      <c r="B83">
        <v>4</v>
      </c>
      <c r="J83" t="s">
        <v>8402</v>
      </c>
      <c r="K83" t="s">
        <v>8408</v>
      </c>
      <c r="M83" t="s">
        <v>8428</v>
      </c>
      <c r="N83" t="s">
        <v>8520</v>
      </c>
      <c r="O83" t="s">
        <v>8721</v>
      </c>
    </row>
    <row r="84" spans="2:35">
      <c r="B84">
        <v>6</v>
      </c>
      <c r="J84" t="s">
        <v>8402</v>
      </c>
      <c r="K84" t="s">
        <v>8408</v>
      </c>
      <c r="M84" t="s">
        <v>8428</v>
      </c>
      <c r="N84" t="s">
        <v>8521</v>
      </c>
      <c r="O84" t="s">
        <v>8722</v>
      </c>
    </row>
    <row r="85" spans="2:35">
      <c r="B85">
        <v>21</v>
      </c>
      <c r="J85" t="s">
        <v>8402</v>
      </c>
      <c r="K85" t="s">
        <v>8408</v>
      </c>
      <c r="M85" t="s">
        <v>8428</v>
      </c>
      <c r="N85" t="s">
        <v>8522</v>
      </c>
      <c r="O85" t="s">
        <v>8723</v>
      </c>
    </row>
    <row r="86" spans="2:35">
      <c r="B86">
        <v>22</v>
      </c>
      <c r="J86" t="s">
        <v>8402</v>
      </c>
      <c r="K86" t="s">
        <v>8408</v>
      </c>
      <c r="M86" t="s">
        <v>8428</v>
      </c>
      <c r="N86" t="s">
        <v>8523</v>
      </c>
      <c r="O86" t="s">
        <v>8724</v>
      </c>
    </row>
    <row r="87" spans="2:35">
      <c r="B87">
        <v>5</v>
      </c>
      <c r="J87" t="s">
        <v>8402</v>
      </c>
      <c r="K87" t="s">
        <v>8408</v>
      </c>
      <c r="M87" t="s">
        <v>8428</v>
      </c>
      <c r="N87" t="s">
        <v>8524</v>
      </c>
      <c r="O87" t="s">
        <v>8725</v>
      </c>
    </row>
    <row r="88" spans="2:35">
      <c r="B88">
        <v>4</v>
      </c>
      <c r="J88" t="s">
        <v>8402</v>
      </c>
      <c r="K88" t="s">
        <v>8408</v>
      </c>
      <c r="M88" t="s">
        <v>8428</v>
      </c>
      <c r="N88" t="s">
        <v>8525</v>
      </c>
      <c r="O88" t="s">
        <v>8726</v>
      </c>
    </row>
    <row r="89" spans="2:35">
      <c r="B89">
        <v>30200</v>
      </c>
      <c r="I89" t="s">
        <v>8401</v>
      </c>
      <c r="J89" t="s">
        <v>8402</v>
      </c>
      <c r="K89" t="s">
        <v>8409</v>
      </c>
      <c r="M89" t="s">
        <v>8429</v>
      </c>
      <c r="N89" t="s">
        <v>8526</v>
      </c>
      <c r="O89" t="s">
        <v>8727</v>
      </c>
    </row>
    <row r="90" spans="2:35">
      <c r="B90">
        <v>12700</v>
      </c>
      <c r="I90" t="s">
        <v>8401</v>
      </c>
      <c r="J90" t="s">
        <v>8402</v>
      </c>
      <c r="K90" t="s">
        <v>8409</v>
      </c>
      <c r="M90" t="s">
        <v>8429</v>
      </c>
      <c r="N90" t="s">
        <v>8527</v>
      </c>
      <c r="O90" t="s">
        <v>8728</v>
      </c>
    </row>
    <row r="91" spans="2:35">
      <c r="B91">
        <v>3200</v>
      </c>
      <c r="I91" t="s">
        <v>8401</v>
      </c>
      <c r="J91" t="s">
        <v>8402</v>
      </c>
      <c r="K91" t="s">
        <v>8409</v>
      </c>
      <c r="M91" t="s">
        <v>8429</v>
      </c>
      <c r="N91" t="s">
        <v>8528</v>
      </c>
      <c r="O91" t="s">
        <v>8729</v>
      </c>
    </row>
    <row r="92" spans="2:35">
      <c r="B92">
        <v>12300</v>
      </c>
      <c r="I92" t="s">
        <v>8401</v>
      </c>
      <c r="J92" t="s">
        <v>8402</v>
      </c>
      <c r="K92" t="s">
        <v>8409</v>
      </c>
      <c r="M92" t="s">
        <v>8429</v>
      </c>
      <c r="N92" t="s">
        <v>8529</v>
      </c>
      <c r="O92" t="s">
        <v>8730</v>
      </c>
    </row>
    <row r="93" spans="2:35">
      <c r="B93">
        <v>11100</v>
      </c>
      <c r="I93" t="s">
        <v>8401</v>
      </c>
      <c r="J93" t="s">
        <v>8402</v>
      </c>
      <c r="K93" t="s">
        <v>8409</v>
      </c>
      <c r="M93" t="s">
        <v>8429</v>
      </c>
      <c r="N93" t="s">
        <v>8530</v>
      </c>
      <c r="O93" t="s">
        <v>8731</v>
      </c>
    </row>
    <row r="94" spans="2:35">
      <c r="B94">
        <v>5600</v>
      </c>
      <c r="I94" t="s">
        <v>8401</v>
      </c>
      <c r="J94" t="s">
        <v>8402</v>
      </c>
      <c r="K94" t="s">
        <v>8409</v>
      </c>
      <c r="M94" t="s">
        <v>8429</v>
      </c>
      <c r="N94" t="s">
        <v>8531</v>
      </c>
      <c r="O94" t="s">
        <v>8732</v>
      </c>
    </row>
    <row r="95" spans="2:35">
      <c r="B95">
        <v>19270</v>
      </c>
      <c r="J95" t="s">
        <v>8402</v>
      </c>
      <c r="K95" t="s">
        <v>7853</v>
      </c>
      <c r="M95" t="s">
        <v>8430</v>
      </c>
      <c r="N95" t="s">
        <v>8532</v>
      </c>
      <c r="O95" t="s">
        <v>8733</v>
      </c>
      <c r="P95">
        <v>4</v>
      </c>
      <c r="Q95">
        <v>2</v>
      </c>
      <c r="R95">
        <v>2.95</v>
      </c>
      <c r="S95">
        <v>2.95</v>
      </c>
      <c r="T95">
        <v>372.38</v>
      </c>
      <c r="U95">
        <v>84.48</v>
      </c>
      <c r="V95">
        <v>5.04</v>
      </c>
      <c r="W95">
        <v>12.38</v>
      </c>
      <c r="X95">
        <v>0.65</v>
      </c>
      <c r="Y95">
        <v>4</v>
      </c>
      <c r="Z95" t="s">
        <v>5529</v>
      </c>
      <c r="AA95">
        <v>1</v>
      </c>
      <c r="AB95">
        <v>5</v>
      </c>
      <c r="AC95">
        <v>4.936571428571428</v>
      </c>
      <c r="AE95" t="s">
        <v>6792</v>
      </c>
      <c r="AH95">
        <v>0</v>
      </c>
      <c r="AI95">
        <v>0</v>
      </c>
    </row>
    <row r="96" spans="2:35">
      <c r="B96">
        <v>11990</v>
      </c>
      <c r="J96" t="s">
        <v>8402</v>
      </c>
      <c r="K96" t="s">
        <v>7853</v>
      </c>
      <c r="M96" t="s">
        <v>8430</v>
      </c>
      <c r="N96" t="s">
        <v>8533</v>
      </c>
      <c r="O96" t="s">
        <v>8734</v>
      </c>
      <c r="P96">
        <v>2</v>
      </c>
      <c r="Q96">
        <v>2</v>
      </c>
      <c r="R96">
        <v>5.4</v>
      </c>
      <c r="S96">
        <v>5.4</v>
      </c>
      <c r="T96">
        <v>392.46</v>
      </c>
      <c r="U96">
        <v>58.2</v>
      </c>
      <c r="V96">
        <v>5.86</v>
      </c>
      <c r="W96">
        <v>13.02</v>
      </c>
      <c r="X96">
        <v>0.83</v>
      </c>
      <c r="Y96">
        <v>4</v>
      </c>
      <c r="Z96" t="s">
        <v>5529</v>
      </c>
      <c r="AA96">
        <v>1</v>
      </c>
      <c r="AB96">
        <v>5</v>
      </c>
      <c r="AC96">
        <v>3.268142857142857</v>
      </c>
      <c r="AE96" t="s">
        <v>6792</v>
      </c>
      <c r="AH96">
        <v>0</v>
      </c>
      <c r="AI96">
        <v>0</v>
      </c>
    </row>
    <row r="97" spans="2:35">
      <c r="B97">
        <v>18970</v>
      </c>
      <c r="J97" t="s">
        <v>8402</v>
      </c>
      <c r="K97" t="s">
        <v>7853</v>
      </c>
      <c r="M97" t="s">
        <v>8430</v>
      </c>
      <c r="N97" t="s">
        <v>8534</v>
      </c>
      <c r="O97" t="s">
        <v>8735</v>
      </c>
      <c r="P97">
        <v>2</v>
      </c>
      <c r="Q97">
        <v>2</v>
      </c>
      <c r="R97">
        <v>5.94</v>
      </c>
      <c r="S97">
        <v>5.94</v>
      </c>
      <c r="T97">
        <v>428.44</v>
      </c>
      <c r="U97">
        <v>58.2</v>
      </c>
      <c r="V97">
        <v>6.14</v>
      </c>
      <c r="W97">
        <v>12.87</v>
      </c>
      <c r="X97">
        <v>0</v>
      </c>
      <c r="Y97">
        <v>4</v>
      </c>
      <c r="Z97" t="s">
        <v>5529</v>
      </c>
      <c r="AA97">
        <v>1</v>
      </c>
      <c r="AB97">
        <v>5</v>
      </c>
      <c r="AC97">
        <v>3.011142857142857</v>
      </c>
      <c r="AE97" t="s">
        <v>6792</v>
      </c>
      <c r="AH97">
        <v>0</v>
      </c>
      <c r="AI97">
        <v>0</v>
      </c>
    </row>
    <row r="98" spans="2:35">
      <c r="B98">
        <v>12520</v>
      </c>
      <c r="J98" t="s">
        <v>8402</v>
      </c>
      <c r="K98" t="s">
        <v>7853</v>
      </c>
      <c r="M98" t="s">
        <v>8430</v>
      </c>
      <c r="N98" t="s">
        <v>8535</v>
      </c>
      <c r="O98" t="s">
        <v>8736</v>
      </c>
      <c r="P98">
        <v>2</v>
      </c>
      <c r="Q98">
        <v>2</v>
      </c>
      <c r="R98">
        <v>6.43</v>
      </c>
      <c r="S98">
        <v>6.43</v>
      </c>
      <c r="T98">
        <v>404.55</v>
      </c>
      <c r="U98">
        <v>58.2</v>
      </c>
      <c r="V98">
        <v>6.39</v>
      </c>
      <c r="X98">
        <v>0.86</v>
      </c>
      <c r="Y98">
        <v>2</v>
      </c>
      <c r="Z98" t="s">
        <v>5529</v>
      </c>
      <c r="AA98">
        <v>1</v>
      </c>
      <c r="AB98">
        <v>5</v>
      </c>
      <c r="AC98">
        <v>3.181785714285714</v>
      </c>
      <c r="AE98" t="s">
        <v>6792</v>
      </c>
      <c r="AH98">
        <v>0</v>
      </c>
      <c r="AI98">
        <v>0</v>
      </c>
    </row>
    <row r="99" spans="2:35">
      <c r="B99">
        <v>16540</v>
      </c>
      <c r="J99" t="s">
        <v>8402</v>
      </c>
      <c r="K99" t="s">
        <v>7853</v>
      </c>
      <c r="M99" t="s">
        <v>8430</v>
      </c>
      <c r="N99" t="s">
        <v>8536</v>
      </c>
      <c r="O99" t="s">
        <v>8737</v>
      </c>
      <c r="P99">
        <v>2</v>
      </c>
      <c r="Q99">
        <v>2</v>
      </c>
      <c r="R99">
        <v>5.24</v>
      </c>
      <c r="S99">
        <v>5.24</v>
      </c>
      <c r="T99">
        <v>352.48</v>
      </c>
      <c r="U99">
        <v>58.2</v>
      </c>
      <c r="V99">
        <v>5.32</v>
      </c>
      <c r="X99">
        <v>0.89</v>
      </c>
      <c r="Y99">
        <v>2</v>
      </c>
      <c r="Z99" t="s">
        <v>5529</v>
      </c>
      <c r="AA99">
        <v>1</v>
      </c>
      <c r="AB99">
        <v>7</v>
      </c>
      <c r="AC99">
        <v>3.5</v>
      </c>
      <c r="AE99" t="s">
        <v>6792</v>
      </c>
      <c r="AH99">
        <v>0</v>
      </c>
      <c r="AI99">
        <v>0</v>
      </c>
    </row>
    <row r="100" spans="2:35">
      <c r="B100">
        <v>9500</v>
      </c>
      <c r="J100" t="s">
        <v>8402</v>
      </c>
      <c r="K100" t="s">
        <v>7853</v>
      </c>
      <c r="M100" t="s">
        <v>8430</v>
      </c>
      <c r="N100" t="s">
        <v>8537</v>
      </c>
      <c r="O100" t="s">
        <v>8738</v>
      </c>
      <c r="P100">
        <v>6</v>
      </c>
      <c r="Q100">
        <v>2</v>
      </c>
      <c r="R100">
        <v>5.68</v>
      </c>
      <c r="S100">
        <v>5.68</v>
      </c>
      <c r="T100">
        <v>606.76</v>
      </c>
      <c r="U100">
        <v>117.28</v>
      </c>
      <c r="V100">
        <v>6.52</v>
      </c>
      <c r="X100">
        <v>0.82</v>
      </c>
      <c r="Y100">
        <v>2</v>
      </c>
      <c r="Z100" t="s">
        <v>5529</v>
      </c>
      <c r="AA100">
        <v>2</v>
      </c>
      <c r="AB100">
        <v>5</v>
      </c>
      <c r="AC100">
        <v>1.590666666666667</v>
      </c>
      <c r="AE100" t="s">
        <v>6792</v>
      </c>
      <c r="AH100">
        <v>0</v>
      </c>
      <c r="AI100">
        <v>0</v>
      </c>
    </row>
    <row r="101" spans="2:35">
      <c r="B101">
        <v>5040</v>
      </c>
      <c r="J101" t="s">
        <v>8402</v>
      </c>
      <c r="K101" t="s">
        <v>7853</v>
      </c>
      <c r="M101" t="s">
        <v>8430</v>
      </c>
      <c r="N101" t="s">
        <v>8538</v>
      </c>
      <c r="O101" t="s">
        <v>8739</v>
      </c>
      <c r="P101">
        <v>4</v>
      </c>
      <c r="Q101">
        <v>2</v>
      </c>
      <c r="R101">
        <v>6.22</v>
      </c>
      <c r="S101">
        <v>6.22</v>
      </c>
      <c r="T101">
        <v>650.73</v>
      </c>
      <c r="U101">
        <v>98.81999999999999</v>
      </c>
      <c r="V101">
        <v>6.61</v>
      </c>
      <c r="X101">
        <v>0.8100000000000001</v>
      </c>
      <c r="Y101">
        <v>4</v>
      </c>
      <c r="Z101" t="s">
        <v>5529</v>
      </c>
      <c r="AA101">
        <v>2</v>
      </c>
      <c r="AB101">
        <v>7</v>
      </c>
      <c r="AC101">
        <v>2.206</v>
      </c>
      <c r="AE101" t="s">
        <v>6792</v>
      </c>
      <c r="AH101">
        <v>0</v>
      </c>
      <c r="AI101">
        <v>0</v>
      </c>
    </row>
    <row r="102" spans="2:35">
      <c r="B102">
        <v>2650</v>
      </c>
      <c r="J102" t="s">
        <v>8402</v>
      </c>
      <c r="K102" t="s">
        <v>7853</v>
      </c>
      <c r="M102" t="s">
        <v>8430</v>
      </c>
      <c r="N102" t="s">
        <v>8539</v>
      </c>
      <c r="O102" t="s">
        <v>8740</v>
      </c>
      <c r="P102">
        <v>4</v>
      </c>
      <c r="Q102">
        <v>2</v>
      </c>
      <c r="R102">
        <v>5.93</v>
      </c>
      <c r="S102">
        <v>5.93</v>
      </c>
      <c r="T102">
        <v>614.75</v>
      </c>
      <c r="U102">
        <v>98.81999999999999</v>
      </c>
      <c r="V102">
        <v>6.34</v>
      </c>
      <c r="X102">
        <v>0.8100000000000001</v>
      </c>
      <c r="Y102">
        <v>4</v>
      </c>
      <c r="Z102" t="s">
        <v>5529</v>
      </c>
      <c r="AA102">
        <v>2</v>
      </c>
      <c r="AB102">
        <v>7</v>
      </c>
      <c r="AC102">
        <v>2.206</v>
      </c>
      <c r="AE102" t="s">
        <v>6792</v>
      </c>
      <c r="AH102">
        <v>0</v>
      </c>
      <c r="AI102">
        <v>0</v>
      </c>
    </row>
    <row r="103" spans="2:35">
      <c r="B103">
        <v>2340</v>
      </c>
      <c r="J103" t="s">
        <v>8402</v>
      </c>
      <c r="K103" t="s">
        <v>7853</v>
      </c>
      <c r="M103" t="s">
        <v>8430</v>
      </c>
      <c r="N103" t="s">
        <v>8540</v>
      </c>
      <c r="O103" t="s">
        <v>8741</v>
      </c>
      <c r="P103">
        <v>6</v>
      </c>
      <c r="Q103">
        <v>2</v>
      </c>
      <c r="R103">
        <v>5.33</v>
      </c>
      <c r="S103">
        <v>5.33</v>
      </c>
      <c r="T103">
        <v>594.67</v>
      </c>
      <c r="U103">
        <v>125.1</v>
      </c>
      <c r="V103">
        <v>5.52</v>
      </c>
      <c r="X103">
        <v>0.8100000000000001</v>
      </c>
      <c r="Y103">
        <v>4</v>
      </c>
      <c r="Z103" t="s">
        <v>5529</v>
      </c>
      <c r="AA103">
        <v>2</v>
      </c>
      <c r="AB103">
        <v>7</v>
      </c>
      <c r="AC103">
        <v>1.5</v>
      </c>
      <c r="AE103" t="s">
        <v>6792</v>
      </c>
      <c r="AH103">
        <v>0</v>
      </c>
      <c r="AI103">
        <v>0</v>
      </c>
    </row>
    <row r="104" spans="2:35">
      <c r="B104">
        <v>14630</v>
      </c>
      <c r="J104" t="s">
        <v>8402</v>
      </c>
      <c r="K104" t="s">
        <v>7853</v>
      </c>
      <c r="M104" t="s">
        <v>8430</v>
      </c>
      <c r="N104" t="s">
        <v>8541</v>
      </c>
      <c r="O104" t="s">
        <v>8742</v>
      </c>
      <c r="P104">
        <v>4</v>
      </c>
      <c r="Q104">
        <v>2</v>
      </c>
      <c r="R104">
        <v>6.14</v>
      </c>
      <c r="S104">
        <v>6.14</v>
      </c>
      <c r="T104">
        <v>626.84</v>
      </c>
      <c r="U104">
        <v>98.81999999999999</v>
      </c>
      <c r="V104">
        <v>6.87</v>
      </c>
      <c r="X104">
        <v>0.8100000000000001</v>
      </c>
      <c r="Y104">
        <v>2</v>
      </c>
      <c r="Z104" t="s">
        <v>5529</v>
      </c>
      <c r="AA104">
        <v>2</v>
      </c>
      <c r="AB104">
        <v>7</v>
      </c>
      <c r="AC104">
        <v>2.206</v>
      </c>
      <c r="AE104" t="s">
        <v>6792</v>
      </c>
      <c r="AH104">
        <v>0</v>
      </c>
      <c r="AI104">
        <v>0</v>
      </c>
    </row>
    <row r="105" spans="2:35">
      <c r="B105">
        <v>12160</v>
      </c>
      <c r="J105" t="s">
        <v>8402</v>
      </c>
      <c r="K105" t="s">
        <v>7853</v>
      </c>
      <c r="M105" t="s">
        <v>8430</v>
      </c>
      <c r="N105" t="s">
        <v>8542</v>
      </c>
      <c r="O105" t="s">
        <v>8743</v>
      </c>
      <c r="P105">
        <v>4</v>
      </c>
      <c r="Q105">
        <v>2</v>
      </c>
      <c r="R105">
        <v>4.94</v>
      </c>
      <c r="S105">
        <v>4.94</v>
      </c>
      <c r="T105">
        <v>574.77</v>
      </c>
      <c r="U105">
        <v>98.81999999999999</v>
      </c>
      <c r="V105">
        <v>5.8</v>
      </c>
      <c r="X105">
        <v>0.8100000000000001</v>
      </c>
      <c r="Y105">
        <v>2</v>
      </c>
      <c r="Z105" t="s">
        <v>5529</v>
      </c>
      <c r="AA105">
        <v>2</v>
      </c>
      <c r="AB105">
        <v>9</v>
      </c>
      <c r="AC105">
        <v>2.236</v>
      </c>
      <c r="AE105" t="s">
        <v>6792</v>
      </c>
      <c r="AH105">
        <v>0</v>
      </c>
      <c r="AI105">
        <v>0</v>
      </c>
    </row>
    <row r="106" spans="2:35">
      <c r="B106">
        <v>18540</v>
      </c>
      <c r="J106" t="s">
        <v>8402</v>
      </c>
      <c r="K106" t="s">
        <v>7853</v>
      </c>
      <c r="M106" t="s">
        <v>8430</v>
      </c>
      <c r="N106" t="s">
        <v>8543</v>
      </c>
      <c r="O106" t="s">
        <v>8744</v>
      </c>
      <c r="P106">
        <v>2</v>
      </c>
      <c r="Q106">
        <v>2</v>
      </c>
      <c r="R106">
        <v>4.26</v>
      </c>
      <c r="S106">
        <v>4.26</v>
      </c>
      <c r="T106">
        <v>392.46</v>
      </c>
      <c r="U106">
        <v>58.2</v>
      </c>
      <c r="V106">
        <v>5.86</v>
      </c>
      <c r="W106">
        <v>12.96</v>
      </c>
      <c r="X106">
        <v>0</v>
      </c>
      <c r="Y106">
        <v>4</v>
      </c>
      <c r="Z106" t="s">
        <v>5529</v>
      </c>
      <c r="AA106">
        <v>1</v>
      </c>
      <c r="AB106">
        <v>5</v>
      </c>
      <c r="AC106">
        <v>3.638142857142857</v>
      </c>
      <c r="AE106" t="s">
        <v>6792</v>
      </c>
      <c r="AH106">
        <v>0</v>
      </c>
      <c r="AI106">
        <v>0</v>
      </c>
    </row>
    <row r="107" spans="2:35">
      <c r="B107">
        <v>10240</v>
      </c>
      <c r="J107" t="s">
        <v>8402</v>
      </c>
      <c r="K107" t="s">
        <v>7853</v>
      </c>
      <c r="M107" t="s">
        <v>8430</v>
      </c>
      <c r="N107" t="s">
        <v>8544</v>
      </c>
      <c r="O107" t="s">
        <v>8745</v>
      </c>
      <c r="P107">
        <v>3</v>
      </c>
      <c r="Q107">
        <v>1</v>
      </c>
      <c r="R107">
        <v>4.83</v>
      </c>
      <c r="S107">
        <v>4.83</v>
      </c>
      <c r="T107">
        <v>331.37</v>
      </c>
      <c r="U107">
        <v>55.4</v>
      </c>
      <c r="V107">
        <v>4.39</v>
      </c>
      <c r="W107">
        <v>13.2</v>
      </c>
      <c r="X107">
        <v>0</v>
      </c>
      <c r="Y107">
        <v>3</v>
      </c>
      <c r="Z107" t="s">
        <v>5529</v>
      </c>
      <c r="AA107">
        <v>0</v>
      </c>
      <c r="AB107">
        <v>4</v>
      </c>
      <c r="AC107">
        <v>3.918333333333333</v>
      </c>
      <c r="AE107" t="s">
        <v>6792</v>
      </c>
      <c r="AH107">
        <v>0</v>
      </c>
      <c r="AI107">
        <v>0</v>
      </c>
    </row>
    <row r="108" spans="2:35">
      <c r="B108">
        <v>4610</v>
      </c>
      <c r="J108" t="s">
        <v>8402</v>
      </c>
      <c r="K108" t="s">
        <v>7853</v>
      </c>
      <c r="M108" t="s">
        <v>8430</v>
      </c>
      <c r="N108" t="s">
        <v>8545</v>
      </c>
      <c r="O108" t="s">
        <v>8746</v>
      </c>
      <c r="P108">
        <v>2</v>
      </c>
      <c r="Q108">
        <v>2</v>
      </c>
      <c r="R108">
        <v>4.83</v>
      </c>
      <c r="S108">
        <v>4.83</v>
      </c>
      <c r="T108">
        <v>392.46</v>
      </c>
      <c r="U108">
        <v>58.2</v>
      </c>
      <c r="V108">
        <v>5.86</v>
      </c>
      <c r="W108">
        <v>13.2</v>
      </c>
      <c r="X108">
        <v>0</v>
      </c>
      <c r="Y108">
        <v>4</v>
      </c>
      <c r="Z108" t="s">
        <v>5529</v>
      </c>
      <c r="AA108">
        <v>1</v>
      </c>
      <c r="AB108">
        <v>5</v>
      </c>
      <c r="AC108">
        <v>3.353142857142857</v>
      </c>
      <c r="AE108" t="s">
        <v>6792</v>
      </c>
      <c r="AH108">
        <v>0</v>
      </c>
      <c r="AI108">
        <v>0</v>
      </c>
    </row>
    <row r="109" spans="2:35">
      <c r="B109">
        <v>11050</v>
      </c>
      <c r="J109" t="s">
        <v>8402</v>
      </c>
      <c r="K109" t="s">
        <v>7853</v>
      </c>
      <c r="M109" t="s">
        <v>8430</v>
      </c>
      <c r="N109" t="s">
        <v>8546</v>
      </c>
      <c r="O109" t="s">
        <v>8747</v>
      </c>
      <c r="P109">
        <v>5</v>
      </c>
      <c r="Q109">
        <v>2</v>
      </c>
      <c r="R109">
        <v>2.18</v>
      </c>
      <c r="S109">
        <v>2.18</v>
      </c>
      <c r="T109">
        <v>373.37</v>
      </c>
      <c r="U109">
        <v>97.37</v>
      </c>
      <c r="V109">
        <v>4.44</v>
      </c>
      <c r="W109">
        <v>11.96</v>
      </c>
      <c r="X109">
        <v>3.96</v>
      </c>
      <c r="Y109">
        <v>4</v>
      </c>
      <c r="Z109" t="s">
        <v>5529</v>
      </c>
      <c r="AA109">
        <v>0</v>
      </c>
      <c r="AB109">
        <v>5</v>
      </c>
      <c r="AC109">
        <v>5.068833333333334</v>
      </c>
      <c r="AE109" t="s">
        <v>6792</v>
      </c>
      <c r="AH109">
        <v>0</v>
      </c>
      <c r="AI109">
        <v>0</v>
      </c>
    </row>
    <row r="110" spans="2:35">
      <c r="B110">
        <v>5370</v>
      </c>
      <c r="J110" t="s">
        <v>8402</v>
      </c>
      <c r="K110" t="s">
        <v>7853</v>
      </c>
      <c r="M110" t="s">
        <v>8430</v>
      </c>
      <c r="N110" t="s">
        <v>8547</v>
      </c>
      <c r="O110" t="s">
        <v>8748</v>
      </c>
      <c r="P110">
        <v>3</v>
      </c>
      <c r="Q110">
        <v>2</v>
      </c>
      <c r="R110">
        <v>4.62</v>
      </c>
      <c r="S110">
        <v>4.62</v>
      </c>
      <c r="T110">
        <v>393.45</v>
      </c>
      <c r="U110">
        <v>71.09</v>
      </c>
      <c r="V110">
        <v>5.25</v>
      </c>
      <c r="W110">
        <v>12.38</v>
      </c>
      <c r="X110">
        <v>4.32</v>
      </c>
      <c r="Y110">
        <v>4</v>
      </c>
      <c r="Z110" t="s">
        <v>5529</v>
      </c>
      <c r="AA110">
        <v>1</v>
      </c>
      <c r="AB110">
        <v>5</v>
      </c>
      <c r="AC110">
        <v>3.451071428571429</v>
      </c>
      <c r="AE110" t="s">
        <v>6792</v>
      </c>
      <c r="AH110">
        <v>0</v>
      </c>
      <c r="AI110">
        <v>0</v>
      </c>
    </row>
    <row r="111" spans="2:35">
      <c r="B111">
        <v>5960</v>
      </c>
      <c r="J111" t="s">
        <v>8402</v>
      </c>
      <c r="K111" t="s">
        <v>7853</v>
      </c>
      <c r="M111" t="s">
        <v>8430</v>
      </c>
      <c r="N111" t="s">
        <v>8548</v>
      </c>
      <c r="O111" t="s">
        <v>8749</v>
      </c>
      <c r="P111">
        <v>3</v>
      </c>
      <c r="Q111">
        <v>2</v>
      </c>
      <c r="R111">
        <v>5.16</v>
      </c>
      <c r="S111">
        <v>5.16</v>
      </c>
      <c r="T111">
        <v>429.43</v>
      </c>
      <c r="U111">
        <v>71.09</v>
      </c>
      <c r="V111">
        <v>5.53</v>
      </c>
      <c r="W111">
        <v>12.24</v>
      </c>
      <c r="X111">
        <v>3.78</v>
      </c>
      <c r="Y111">
        <v>4</v>
      </c>
      <c r="Z111" t="s">
        <v>5529</v>
      </c>
      <c r="AA111">
        <v>1</v>
      </c>
      <c r="AB111">
        <v>5</v>
      </c>
      <c r="AC111">
        <v>3.004071428571429</v>
      </c>
      <c r="AE111" t="s">
        <v>6792</v>
      </c>
      <c r="AH111">
        <v>0</v>
      </c>
      <c r="AI111">
        <v>0</v>
      </c>
    </row>
    <row r="112" spans="2:35">
      <c r="B112">
        <v>7140</v>
      </c>
      <c r="J112" t="s">
        <v>8402</v>
      </c>
      <c r="K112" t="s">
        <v>7853</v>
      </c>
      <c r="M112" t="s">
        <v>8430</v>
      </c>
      <c r="N112" t="s">
        <v>8549</v>
      </c>
      <c r="O112" t="s">
        <v>8750</v>
      </c>
      <c r="P112">
        <v>3</v>
      </c>
      <c r="Q112">
        <v>2</v>
      </c>
      <c r="R112">
        <v>5.66</v>
      </c>
      <c r="S112">
        <v>5.66</v>
      </c>
      <c r="T112">
        <v>405.54</v>
      </c>
      <c r="U112">
        <v>71.09</v>
      </c>
      <c r="V112">
        <v>5.79</v>
      </c>
      <c r="W112">
        <v>13.63</v>
      </c>
      <c r="X112">
        <v>4.08</v>
      </c>
      <c r="Y112">
        <v>2</v>
      </c>
      <c r="Z112" t="s">
        <v>5529</v>
      </c>
      <c r="AA112">
        <v>1</v>
      </c>
      <c r="AB112">
        <v>5</v>
      </c>
      <c r="AC112">
        <v>3.174714285714286</v>
      </c>
      <c r="AE112" t="s">
        <v>6792</v>
      </c>
      <c r="AH112">
        <v>0</v>
      </c>
      <c r="AI112">
        <v>0</v>
      </c>
    </row>
    <row r="113" spans="1:35">
      <c r="B113">
        <v>26540</v>
      </c>
      <c r="J113" t="s">
        <v>8402</v>
      </c>
      <c r="K113" t="s">
        <v>7853</v>
      </c>
      <c r="M113" t="s">
        <v>8430</v>
      </c>
      <c r="N113" t="s">
        <v>8550</v>
      </c>
      <c r="O113" t="s">
        <v>8751</v>
      </c>
      <c r="P113">
        <v>3</v>
      </c>
      <c r="Q113">
        <v>2</v>
      </c>
      <c r="R113">
        <v>4.46</v>
      </c>
      <c r="S113">
        <v>4.46</v>
      </c>
      <c r="T113">
        <v>353.47</v>
      </c>
      <c r="U113">
        <v>71.09</v>
      </c>
      <c r="V113">
        <v>4.72</v>
      </c>
      <c r="W113">
        <v>13.98</v>
      </c>
      <c r="X113">
        <v>4.02</v>
      </c>
      <c r="Y113">
        <v>2</v>
      </c>
      <c r="Z113" t="s">
        <v>5529</v>
      </c>
      <c r="AA113">
        <v>0</v>
      </c>
      <c r="AB113">
        <v>7</v>
      </c>
      <c r="AC113">
        <v>3.77</v>
      </c>
      <c r="AE113" t="s">
        <v>6792</v>
      </c>
      <c r="AH113">
        <v>0</v>
      </c>
      <c r="AI113">
        <v>0</v>
      </c>
    </row>
    <row r="114" spans="1:35">
      <c r="A114" t="s">
        <v>8386</v>
      </c>
      <c r="B114">
        <v>1900</v>
      </c>
      <c r="J114" t="s">
        <v>8402</v>
      </c>
      <c r="K114" t="s">
        <v>7853</v>
      </c>
      <c r="M114" t="s">
        <v>8430</v>
      </c>
      <c r="N114" t="s">
        <v>8551</v>
      </c>
      <c r="O114" t="s">
        <v>8752</v>
      </c>
      <c r="P114">
        <v>2</v>
      </c>
      <c r="Q114">
        <v>2</v>
      </c>
      <c r="R114">
        <v>5.86</v>
      </c>
      <c r="S114">
        <v>8.58</v>
      </c>
      <c r="T114">
        <v>456.71</v>
      </c>
      <c r="U114">
        <v>57.53</v>
      </c>
      <c r="V114">
        <v>7.23</v>
      </c>
      <c r="W114">
        <v>4.64</v>
      </c>
      <c r="X114">
        <v>0</v>
      </c>
      <c r="Y114">
        <v>0</v>
      </c>
      <c r="Z114" t="s">
        <v>5529</v>
      </c>
      <c r="AA114">
        <v>1</v>
      </c>
      <c r="AB114">
        <v>1</v>
      </c>
      <c r="AC114">
        <v>2.809214285714286</v>
      </c>
      <c r="AD114" t="s">
        <v>6788</v>
      </c>
      <c r="AE114" t="s">
        <v>5534</v>
      </c>
      <c r="AH114">
        <v>0</v>
      </c>
      <c r="AI114">
        <v>0</v>
      </c>
    </row>
    <row r="115" spans="1:35">
      <c r="B115">
        <v>3250</v>
      </c>
      <c r="J115" t="s">
        <v>8402</v>
      </c>
      <c r="K115" t="s">
        <v>8410</v>
      </c>
      <c r="M115" t="s">
        <v>8431</v>
      </c>
      <c r="N115" t="s">
        <v>8552</v>
      </c>
      <c r="O115" t="s">
        <v>8753</v>
      </c>
    </row>
    <row r="116" spans="1:35">
      <c r="B116">
        <v>4270</v>
      </c>
      <c r="J116" t="s">
        <v>8402</v>
      </c>
      <c r="K116" t="s">
        <v>8410</v>
      </c>
      <c r="M116" t="s">
        <v>8431</v>
      </c>
      <c r="N116" t="s">
        <v>8553</v>
      </c>
      <c r="O116" t="s">
        <v>8754</v>
      </c>
    </row>
    <row r="117" spans="1:35">
      <c r="B117">
        <v>270</v>
      </c>
      <c r="J117" t="s">
        <v>8402</v>
      </c>
      <c r="K117" t="s">
        <v>8410</v>
      </c>
      <c r="M117" t="s">
        <v>8431</v>
      </c>
      <c r="N117" t="s">
        <v>8554</v>
      </c>
      <c r="O117" t="s">
        <v>8755</v>
      </c>
    </row>
    <row r="118" spans="1:35">
      <c r="B118">
        <v>270</v>
      </c>
      <c r="J118" t="s">
        <v>8402</v>
      </c>
      <c r="K118" t="s">
        <v>8410</v>
      </c>
      <c r="M118" t="s">
        <v>8431</v>
      </c>
      <c r="N118" t="s">
        <v>8555</v>
      </c>
      <c r="O118" t="s">
        <v>8756</v>
      </c>
    </row>
    <row r="119" spans="1:35">
      <c r="B119">
        <v>1500</v>
      </c>
      <c r="J119" t="s">
        <v>8402</v>
      </c>
      <c r="K119" t="s">
        <v>8410</v>
      </c>
      <c r="M119" t="s">
        <v>8431</v>
      </c>
      <c r="N119" t="s">
        <v>8556</v>
      </c>
      <c r="O119" t="s">
        <v>8757</v>
      </c>
    </row>
    <row r="120" spans="1:35">
      <c r="B120">
        <v>6000</v>
      </c>
      <c r="J120" t="s">
        <v>8402</v>
      </c>
      <c r="K120" t="s">
        <v>8410</v>
      </c>
      <c r="M120" t="s">
        <v>8431</v>
      </c>
      <c r="N120" t="s">
        <v>8557</v>
      </c>
      <c r="O120" t="s">
        <v>8758</v>
      </c>
    </row>
    <row r="121" spans="1:35">
      <c r="B121">
        <v>20400</v>
      </c>
      <c r="J121" t="s">
        <v>8402</v>
      </c>
      <c r="K121" t="s">
        <v>8410</v>
      </c>
      <c r="M121" t="s">
        <v>8431</v>
      </c>
      <c r="N121" t="s">
        <v>8558</v>
      </c>
      <c r="O121" t="s">
        <v>8759</v>
      </c>
    </row>
    <row r="122" spans="1:35">
      <c r="B122">
        <v>210</v>
      </c>
      <c r="H122">
        <v>7.2</v>
      </c>
      <c r="J122" t="s">
        <v>8402</v>
      </c>
      <c r="K122" t="s">
        <v>8411</v>
      </c>
      <c r="M122" t="s">
        <v>8432</v>
      </c>
      <c r="N122" t="s">
        <v>8559</v>
      </c>
      <c r="O122" t="s">
        <v>8760</v>
      </c>
    </row>
    <row r="123" spans="1:35">
      <c r="B123">
        <v>230</v>
      </c>
      <c r="H123">
        <v>7.2</v>
      </c>
      <c r="J123" t="s">
        <v>8402</v>
      </c>
      <c r="K123" t="s">
        <v>8411</v>
      </c>
      <c r="M123" t="s">
        <v>8432</v>
      </c>
      <c r="N123" t="s">
        <v>8560</v>
      </c>
      <c r="O123" t="s">
        <v>8761</v>
      </c>
    </row>
    <row r="124" spans="1:35">
      <c r="B124">
        <v>800</v>
      </c>
      <c r="H124">
        <v>7.2</v>
      </c>
      <c r="J124" t="s">
        <v>8402</v>
      </c>
      <c r="K124" t="s">
        <v>8411</v>
      </c>
      <c r="M124" t="s">
        <v>8432</v>
      </c>
      <c r="N124" t="s">
        <v>8561</v>
      </c>
      <c r="O124" t="s">
        <v>8762</v>
      </c>
    </row>
    <row r="125" spans="1:35">
      <c r="B125">
        <v>690</v>
      </c>
      <c r="H125">
        <v>7.2</v>
      </c>
      <c r="J125" t="s">
        <v>8402</v>
      </c>
      <c r="K125" t="s">
        <v>8411</v>
      </c>
      <c r="M125" t="s">
        <v>8432</v>
      </c>
      <c r="N125" t="s">
        <v>8562</v>
      </c>
      <c r="O125" t="s">
        <v>8763</v>
      </c>
    </row>
    <row r="126" spans="1:35">
      <c r="B126">
        <v>930</v>
      </c>
      <c r="H126">
        <v>7.2</v>
      </c>
      <c r="J126" t="s">
        <v>8402</v>
      </c>
      <c r="K126" t="s">
        <v>8411</v>
      </c>
      <c r="M126" t="s">
        <v>8432</v>
      </c>
      <c r="N126" t="s">
        <v>8563</v>
      </c>
      <c r="O126" t="s">
        <v>8764</v>
      </c>
    </row>
    <row r="127" spans="1:35">
      <c r="A127" t="s">
        <v>8387</v>
      </c>
      <c r="B127">
        <v>59700</v>
      </c>
      <c r="H127">
        <v>6.5</v>
      </c>
      <c r="J127" t="s">
        <v>8402</v>
      </c>
      <c r="K127" t="s">
        <v>8412</v>
      </c>
      <c r="M127" t="s">
        <v>8429</v>
      </c>
      <c r="N127" t="s">
        <v>8564</v>
      </c>
      <c r="O127" t="s">
        <v>8765</v>
      </c>
      <c r="P127">
        <v>4</v>
      </c>
      <c r="Q127">
        <v>2</v>
      </c>
      <c r="R127">
        <v>0.32</v>
      </c>
      <c r="S127">
        <v>0.36</v>
      </c>
      <c r="T127">
        <v>169.58</v>
      </c>
      <c r="U127">
        <v>80.48</v>
      </c>
      <c r="V127">
        <v>0.59</v>
      </c>
      <c r="W127">
        <v>8.33</v>
      </c>
      <c r="X127">
        <v>2.31</v>
      </c>
      <c r="Y127">
        <v>2</v>
      </c>
      <c r="Z127" t="s">
        <v>5529</v>
      </c>
      <c r="AA127">
        <v>0</v>
      </c>
      <c r="AB127">
        <v>0</v>
      </c>
      <c r="AC127">
        <v>5.5</v>
      </c>
      <c r="AD127" t="s">
        <v>8842</v>
      </c>
      <c r="AE127" t="s">
        <v>6792</v>
      </c>
      <c r="AH127">
        <v>0</v>
      </c>
      <c r="AI127">
        <v>0</v>
      </c>
    </row>
    <row r="128" spans="1:35">
      <c r="B128">
        <v>232400</v>
      </c>
      <c r="H128">
        <v>6.5</v>
      </c>
      <c r="J128" t="s">
        <v>8402</v>
      </c>
      <c r="K128" t="s">
        <v>8412</v>
      </c>
      <c r="M128" t="s">
        <v>8429</v>
      </c>
      <c r="N128" t="s">
        <v>8565</v>
      </c>
      <c r="O128" t="s">
        <v>8766</v>
      </c>
      <c r="P128">
        <v>5</v>
      </c>
      <c r="Q128">
        <v>1</v>
      </c>
      <c r="R128">
        <v>0.48</v>
      </c>
      <c r="S128">
        <v>0.48</v>
      </c>
      <c r="T128">
        <v>207.62</v>
      </c>
      <c r="U128">
        <v>69.62</v>
      </c>
      <c r="V128">
        <v>0.7</v>
      </c>
      <c r="X128">
        <v>1.51</v>
      </c>
      <c r="Y128">
        <v>2</v>
      </c>
      <c r="Z128" t="s">
        <v>5529</v>
      </c>
      <c r="AA128">
        <v>0</v>
      </c>
      <c r="AB128">
        <v>1</v>
      </c>
      <c r="AC128">
        <v>5.833333333333333</v>
      </c>
      <c r="AE128" t="s">
        <v>6792</v>
      </c>
      <c r="AH128">
        <v>0</v>
      </c>
      <c r="AI128">
        <v>0</v>
      </c>
    </row>
    <row r="129" spans="1:35">
      <c r="B129">
        <v>75700</v>
      </c>
      <c r="H129">
        <v>6.5</v>
      </c>
      <c r="J129" t="s">
        <v>8402</v>
      </c>
      <c r="K129" t="s">
        <v>8412</v>
      </c>
      <c r="M129" t="s">
        <v>8429</v>
      </c>
      <c r="N129" t="s">
        <v>8566</v>
      </c>
      <c r="O129" t="s">
        <v>8767</v>
      </c>
    </row>
    <row r="130" spans="1:35">
      <c r="B130">
        <v>7200</v>
      </c>
      <c r="H130">
        <v>6.5</v>
      </c>
      <c r="J130" t="s">
        <v>8402</v>
      </c>
      <c r="K130" t="s">
        <v>8412</v>
      </c>
      <c r="M130" t="s">
        <v>8429</v>
      </c>
      <c r="N130" t="s">
        <v>8567</v>
      </c>
      <c r="O130" t="s">
        <v>8768</v>
      </c>
    </row>
    <row r="131" spans="1:35">
      <c r="B131">
        <v>11100</v>
      </c>
      <c r="H131">
        <v>6.5</v>
      </c>
      <c r="J131" t="s">
        <v>8402</v>
      </c>
      <c r="K131" t="s">
        <v>8412</v>
      </c>
      <c r="M131" t="s">
        <v>8429</v>
      </c>
      <c r="N131" t="s">
        <v>8568</v>
      </c>
      <c r="O131" t="s">
        <v>8769</v>
      </c>
    </row>
    <row r="132" spans="1:35">
      <c r="B132">
        <v>2200</v>
      </c>
      <c r="H132">
        <v>6.5</v>
      </c>
      <c r="J132" t="s">
        <v>8402</v>
      </c>
      <c r="K132" t="s">
        <v>8412</v>
      </c>
      <c r="M132" t="s">
        <v>8429</v>
      </c>
      <c r="N132" t="s">
        <v>8569</v>
      </c>
      <c r="O132" t="s">
        <v>8770</v>
      </c>
    </row>
    <row r="133" spans="1:35">
      <c r="B133">
        <v>3200</v>
      </c>
      <c r="H133">
        <v>6.5</v>
      </c>
      <c r="J133" t="s">
        <v>8402</v>
      </c>
      <c r="K133" t="s">
        <v>8412</v>
      </c>
      <c r="M133" t="s">
        <v>8429</v>
      </c>
      <c r="N133" t="s">
        <v>8570</v>
      </c>
      <c r="O133" t="s">
        <v>8771</v>
      </c>
    </row>
    <row r="134" spans="1:35">
      <c r="B134">
        <v>7900</v>
      </c>
      <c r="H134">
        <v>6.5</v>
      </c>
      <c r="J134" t="s">
        <v>8402</v>
      </c>
      <c r="K134" t="s">
        <v>8412</v>
      </c>
      <c r="M134" t="s">
        <v>8429</v>
      </c>
      <c r="N134" t="s">
        <v>8571</v>
      </c>
      <c r="O134" t="s">
        <v>8772</v>
      </c>
    </row>
    <row r="135" spans="1:35">
      <c r="B135">
        <v>1500</v>
      </c>
      <c r="H135">
        <v>6.5</v>
      </c>
      <c r="J135" t="s">
        <v>8402</v>
      </c>
      <c r="K135" t="s">
        <v>8412</v>
      </c>
      <c r="M135" t="s">
        <v>8429</v>
      </c>
      <c r="N135" t="s">
        <v>8572</v>
      </c>
      <c r="O135" t="s">
        <v>8773</v>
      </c>
    </row>
    <row r="136" spans="1:35">
      <c r="B136">
        <v>2870</v>
      </c>
      <c r="H136">
        <v>6.5</v>
      </c>
      <c r="J136" t="s">
        <v>8402</v>
      </c>
      <c r="K136" t="s">
        <v>8413</v>
      </c>
      <c r="M136" t="s">
        <v>8430</v>
      </c>
      <c r="N136" t="s">
        <v>8573</v>
      </c>
      <c r="O136" t="s">
        <v>8774</v>
      </c>
    </row>
    <row r="137" spans="1:35">
      <c r="B137">
        <v>4960</v>
      </c>
      <c r="H137">
        <v>6.5</v>
      </c>
      <c r="J137" t="s">
        <v>8402</v>
      </c>
      <c r="K137" t="s">
        <v>8413</v>
      </c>
      <c r="M137" t="s">
        <v>8430</v>
      </c>
      <c r="N137" t="s">
        <v>8574</v>
      </c>
      <c r="O137" t="s">
        <v>8775</v>
      </c>
    </row>
    <row r="138" spans="1:35">
      <c r="B138">
        <v>5330</v>
      </c>
      <c r="H138">
        <v>6.5</v>
      </c>
      <c r="J138" t="s">
        <v>8402</v>
      </c>
      <c r="K138" t="s">
        <v>8413</v>
      </c>
      <c r="M138" t="s">
        <v>8430</v>
      </c>
      <c r="N138" t="s">
        <v>8575</v>
      </c>
      <c r="O138" t="s">
        <v>8776</v>
      </c>
    </row>
    <row r="139" spans="1:35">
      <c r="A139" t="s">
        <v>8386</v>
      </c>
      <c r="B139">
        <v>1950</v>
      </c>
      <c r="H139">
        <v>6.5</v>
      </c>
      <c r="J139" t="s">
        <v>8402</v>
      </c>
      <c r="K139" t="s">
        <v>8413</v>
      </c>
      <c r="M139" t="s">
        <v>8430</v>
      </c>
      <c r="N139" t="s">
        <v>8551</v>
      </c>
      <c r="O139" t="s">
        <v>8752</v>
      </c>
      <c r="P139">
        <v>2</v>
      </c>
      <c r="Q139">
        <v>2</v>
      </c>
      <c r="R139">
        <v>5.86</v>
      </c>
      <c r="S139">
        <v>8.58</v>
      </c>
      <c r="T139">
        <v>456.71</v>
      </c>
      <c r="U139">
        <v>57.53</v>
      </c>
      <c r="V139">
        <v>7.23</v>
      </c>
      <c r="W139">
        <v>4.64</v>
      </c>
      <c r="X139">
        <v>0</v>
      </c>
      <c r="Y139">
        <v>0</v>
      </c>
      <c r="Z139" t="s">
        <v>5529</v>
      </c>
      <c r="AA139">
        <v>1</v>
      </c>
      <c r="AB139">
        <v>1</v>
      </c>
      <c r="AC139">
        <v>2.809214285714286</v>
      </c>
      <c r="AD139" t="s">
        <v>6788</v>
      </c>
      <c r="AE139" t="s">
        <v>5534</v>
      </c>
      <c r="AH139">
        <v>0</v>
      </c>
      <c r="AI139">
        <v>0</v>
      </c>
    </row>
    <row r="140" spans="1:35">
      <c r="B140">
        <v>19010</v>
      </c>
      <c r="J140" t="s">
        <v>8402</v>
      </c>
      <c r="K140" t="s">
        <v>8414</v>
      </c>
      <c r="M140" t="s">
        <v>8433</v>
      </c>
      <c r="N140" t="s">
        <v>8576</v>
      </c>
      <c r="O140" t="s">
        <v>8777</v>
      </c>
    </row>
    <row r="141" spans="1:35">
      <c r="B141">
        <v>7310</v>
      </c>
      <c r="J141" t="s">
        <v>8402</v>
      </c>
      <c r="K141" t="s">
        <v>8414</v>
      </c>
      <c r="M141" t="s">
        <v>8433</v>
      </c>
      <c r="N141" t="s">
        <v>8577</v>
      </c>
      <c r="O141" t="s">
        <v>8778</v>
      </c>
    </row>
    <row r="142" spans="1:35">
      <c r="B142">
        <v>28190</v>
      </c>
      <c r="J142" t="s">
        <v>8402</v>
      </c>
      <c r="K142" t="s">
        <v>8414</v>
      </c>
      <c r="M142" t="s">
        <v>8433</v>
      </c>
      <c r="N142" t="s">
        <v>8578</v>
      </c>
      <c r="O142" t="s">
        <v>8779</v>
      </c>
    </row>
    <row r="143" spans="1:35">
      <c r="B143">
        <v>26910</v>
      </c>
      <c r="J143" t="s">
        <v>8402</v>
      </c>
      <c r="K143" t="s">
        <v>8414</v>
      </c>
      <c r="M143" t="s">
        <v>8433</v>
      </c>
      <c r="N143" t="s">
        <v>8579</v>
      </c>
      <c r="O143" t="s">
        <v>8780</v>
      </c>
    </row>
    <row r="144" spans="1:35">
      <c r="B144">
        <v>8730</v>
      </c>
      <c r="J144" t="s">
        <v>8402</v>
      </c>
      <c r="K144" t="s">
        <v>8414</v>
      </c>
      <c r="M144" t="s">
        <v>8433</v>
      </c>
      <c r="N144" t="s">
        <v>8580</v>
      </c>
      <c r="O144" t="s">
        <v>8781</v>
      </c>
    </row>
    <row r="145" spans="1:35">
      <c r="B145">
        <v>25340</v>
      </c>
      <c r="J145" t="s">
        <v>8402</v>
      </c>
      <c r="K145" t="s">
        <v>8414</v>
      </c>
      <c r="M145" t="s">
        <v>8433</v>
      </c>
      <c r="N145" t="s">
        <v>8581</v>
      </c>
      <c r="O145" t="s">
        <v>8782</v>
      </c>
    </row>
    <row r="146" spans="1:35">
      <c r="B146">
        <v>21780</v>
      </c>
      <c r="J146" t="s">
        <v>8402</v>
      </c>
      <c r="K146" t="s">
        <v>8414</v>
      </c>
      <c r="M146" t="s">
        <v>8433</v>
      </c>
      <c r="N146" t="s">
        <v>8582</v>
      </c>
      <c r="O146" t="s">
        <v>8783</v>
      </c>
    </row>
    <row r="147" spans="1:35">
      <c r="B147">
        <v>50390</v>
      </c>
      <c r="J147" t="s">
        <v>8402</v>
      </c>
      <c r="K147" t="s">
        <v>8414</v>
      </c>
      <c r="M147" t="s">
        <v>8433</v>
      </c>
      <c r="N147" t="s">
        <v>8583</v>
      </c>
      <c r="O147" t="s">
        <v>8784</v>
      </c>
    </row>
    <row r="148" spans="1:35">
      <c r="B148">
        <v>59860</v>
      </c>
      <c r="J148" t="s">
        <v>8402</v>
      </c>
      <c r="K148" t="s">
        <v>8414</v>
      </c>
      <c r="M148" t="s">
        <v>8433</v>
      </c>
      <c r="N148" t="s">
        <v>8584</v>
      </c>
      <c r="O148" t="s">
        <v>8785</v>
      </c>
    </row>
    <row r="149" spans="1:35">
      <c r="B149">
        <v>61370</v>
      </c>
      <c r="J149" t="s">
        <v>8402</v>
      </c>
      <c r="K149" t="s">
        <v>8414</v>
      </c>
      <c r="M149" t="s">
        <v>8433</v>
      </c>
      <c r="N149" t="s">
        <v>8585</v>
      </c>
      <c r="O149" t="s">
        <v>8786</v>
      </c>
    </row>
    <row r="150" spans="1:35">
      <c r="B150">
        <v>9760</v>
      </c>
      <c r="J150" t="s">
        <v>8402</v>
      </c>
      <c r="K150" t="s">
        <v>8414</v>
      </c>
      <c r="M150" t="s">
        <v>8433</v>
      </c>
      <c r="N150" t="s">
        <v>8586</v>
      </c>
      <c r="O150" t="s">
        <v>8787</v>
      </c>
      <c r="T150">
        <v>1297.3</v>
      </c>
      <c r="AD150" t="s">
        <v>7837</v>
      </c>
      <c r="AF150" t="s">
        <v>7842</v>
      </c>
      <c r="AH150">
        <v>3</v>
      </c>
      <c r="AI150">
        <v>0</v>
      </c>
    </row>
    <row r="151" spans="1:35">
      <c r="B151">
        <v>57970</v>
      </c>
      <c r="H151">
        <v>6</v>
      </c>
      <c r="I151" t="s">
        <v>8399</v>
      </c>
      <c r="J151" t="s">
        <v>8402</v>
      </c>
      <c r="M151" t="s">
        <v>8434</v>
      </c>
      <c r="N151" t="s">
        <v>8587</v>
      </c>
      <c r="O151" t="s">
        <v>8788</v>
      </c>
    </row>
    <row r="152" spans="1:35">
      <c r="B152">
        <v>13800</v>
      </c>
      <c r="E152">
        <v>9700</v>
      </c>
      <c r="H152">
        <v>6</v>
      </c>
      <c r="I152" t="s">
        <v>8399</v>
      </c>
      <c r="J152" t="s">
        <v>8402</v>
      </c>
      <c r="M152" t="s">
        <v>8434</v>
      </c>
      <c r="N152" t="s">
        <v>8588</v>
      </c>
      <c r="O152" t="s">
        <v>8789</v>
      </c>
    </row>
    <row r="153" spans="1:35">
      <c r="B153">
        <v>14500</v>
      </c>
      <c r="E153">
        <v>11300</v>
      </c>
      <c r="H153">
        <v>6</v>
      </c>
      <c r="I153" t="s">
        <v>8399</v>
      </c>
      <c r="J153" t="s">
        <v>8402</v>
      </c>
      <c r="M153" t="s">
        <v>8434</v>
      </c>
      <c r="N153" t="s">
        <v>8589</v>
      </c>
      <c r="O153" t="s">
        <v>8790</v>
      </c>
    </row>
    <row r="154" spans="1:35">
      <c r="B154">
        <v>14600</v>
      </c>
      <c r="E154">
        <v>11100</v>
      </c>
      <c r="H154">
        <v>6</v>
      </c>
      <c r="I154" t="s">
        <v>8399</v>
      </c>
      <c r="J154" t="s">
        <v>8402</v>
      </c>
      <c r="M154" t="s">
        <v>8434</v>
      </c>
      <c r="N154" t="s">
        <v>8590</v>
      </c>
      <c r="O154" t="s">
        <v>8791</v>
      </c>
    </row>
    <row r="155" spans="1:35">
      <c r="B155">
        <v>15900</v>
      </c>
      <c r="E155">
        <v>13900</v>
      </c>
      <c r="H155">
        <v>6</v>
      </c>
      <c r="I155" t="s">
        <v>8399</v>
      </c>
      <c r="J155" t="s">
        <v>8402</v>
      </c>
      <c r="M155" t="s">
        <v>8434</v>
      </c>
      <c r="N155" t="s">
        <v>8591</v>
      </c>
      <c r="O155" t="s">
        <v>8792</v>
      </c>
    </row>
    <row r="156" spans="1:35">
      <c r="B156">
        <v>13200</v>
      </c>
      <c r="E156">
        <v>14500</v>
      </c>
      <c r="H156">
        <v>6</v>
      </c>
      <c r="I156" t="s">
        <v>8399</v>
      </c>
      <c r="J156" t="s">
        <v>8402</v>
      </c>
      <c r="M156" t="s">
        <v>8434</v>
      </c>
      <c r="N156" t="s">
        <v>8592</v>
      </c>
      <c r="O156" t="s">
        <v>8793</v>
      </c>
      <c r="P156">
        <v>4</v>
      </c>
      <c r="Q156">
        <v>4</v>
      </c>
      <c r="R156">
        <v>0.04</v>
      </c>
      <c r="S156">
        <v>3.18</v>
      </c>
      <c r="T156">
        <v>360.37</v>
      </c>
      <c r="U156">
        <v>97.98999999999999</v>
      </c>
      <c r="V156">
        <v>3.36</v>
      </c>
      <c r="W156">
        <v>3.17</v>
      </c>
      <c r="X156">
        <v>0</v>
      </c>
      <c r="Y156">
        <v>3</v>
      </c>
      <c r="Z156" t="s">
        <v>5529</v>
      </c>
      <c r="AA156">
        <v>0</v>
      </c>
      <c r="AB156">
        <v>3</v>
      </c>
      <c r="AC156">
        <v>4.64102380952381</v>
      </c>
      <c r="AE156" t="s">
        <v>5534</v>
      </c>
      <c r="AH156">
        <v>0</v>
      </c>
      <c r="AI156">
        <v>0</v>
      </c>
    </row>
    <row r="157" spans="1:35">
      <c r="B157">
        <v>4800</v>
      </c>
      <c r="E157">
        <v>3000</v>
      </c>
      <c r="H157">
        <v>6</v>
      </c>
      <c r="I157" t="s">
        <v>8399</v>
      </c>
      <c r="J157" t="s">
        <v>8402</v>
      </c>
      <c r="M157" t="s">
        <v>8434</v>
      </c>
      <c r="N157" t="s">
        <v>8593</v>
      </c>
      <c r="O157" t="s">
        <v>8794</v>
      </c>
    </row>
    <row r="158" spans="1:35">
      <c r="A158" t="s">
        <v>8388</v>
      </c>
      <c r="B158">
        <v>4500</v>
      </c>
      <c r="H158">
        <v>6</v>
      </c>
      <c r="I158" t="s">
        <v>8399</v>
      </c>
      <c r="J158" t="s">
        <v>8402</v>
      </c>
      <c r="M158" t="s">
        <v>8434</v>
      </c>
      <c r="N158" t="s">
        <v>8594</v>
      </c>
      <c r="O158" t="s">
        <v>8795</v>
      </c>
      <c r="P158">
        <v>2</v>
      </c>
      <c r="Q158">
        <v>2</v>
      </c>
      <c r="R158">
        <v>6.05</v>
      </c>
      <c r="S158">
        <v>8.73</v>
      </c>
      <c r="T158">
        <v>456.71</v>
      </c>
      <c r="U158">
        <v>57.53</v>
      </c>
      <c r="V158">
        <v>7.09</v>
      </c>
      <c r="W158">
        <v>4.68</v>
      </c>
      <c r="X158">
        <v>0</v>
      </c>
      <c r="Y158">
        <v>0</v>
      </c>
      <c r="Z158" t="s">
        <v>5529</v>
      </c>
      <c r="AA158">
        <v>1</v>
      </c>
      <c r="AB158">
        <v>1</v>
      </c>
      <c r="AC158">
        <v>2.809214285714286</v>
      </c>
      <c r="AD158" t="s">
        <v>7820</v>
      </c>
      <c r="AE158" t="s">
        <v>5534</v>
      </c>
      <c r="AH158">
        <v>0</v>
      </c>
      <c r="AI158">
        <v>0</v>
      </c>
    </row>
    <row r="159" spans="1:35">
      <c r="B159">
        <v>17030</v>
      </c>
      <c r="H159">
        <v>6</v>
      </c>
      <c r="J159" t="s">
        <v>8402</v>
      </c>
      <c r="M159" t="s">
        <v>8434</v>
      </c>
      <c r="N159" t="s">
        <v>8595</v>
      </c>
      <c r="O159" t="s">
        <v>8796</v>
      </c>
    </row>
    <row r="160" spans="1:35">
      <c r="B160">
        <v>100000</v>
      </c>
      <c r="H160">
        <v>6</v>
      </c>
      <c r="J160" t="s">
        <v>8402</v>
      </c>
      <c r="M160" t="s">
        <v>8434</v>
      </c>
      <c r="N160" t="s">
        <v>8596</v>
      </c>
      <c r="O160" t="s">
        <v>8797</v>
      </c>
    </row>
    <row r="161" spans="1:35">
      <c r="B161">
        <v>100000</v>
      </c>
      <c r="H161">
        <v>6</v>
      </c>
      <c r="J161" t="s">
        <v>8402</v>
      </c>
      <c r="M161" t="s">
        <v>8434</v>
      </c>
      <c r="N161" t="s">
        <v>8597</v>
      </c>
      <c r="O161" t="s">
        <v>8798</v>
      </c>
    </row>
    <row r="162" spans="1:35">
      <c r="B162">
        <v>100000</v>
      </c>
      <c r="H162">
        <v>6</v>
      </c>
      <c r="J162" t="s">
        <v>8402</v>
      </c>
      <c r="M162" t="s">
        <v>8434</v>
      </c>
      <c r="N162" t="s">
        <v>8598</v>
      </c>
      <c r="O162" t="s">
        <v>8799</v>
      </c>
      <c r="P162">
        <v>11</v>
      </c>
      <c r="Q162">
        <v>7</v>
      </c>
      <c r="R162">
        <v>-1.06</v>
      </c>
      <c r="S162">
        <v>0.33</v>
      </c>
      <c r="T162">
        <v>448.38</v>
      </c>
      <c r="U162">
        <v>190.28</v>
      </c>
      <c r="V162">
        <v>-0.24</v>
      </c>
      <c r="W162">
        <v>5.94</v>
      </c>
      <c r="X162">
        <v>0</v>
      </c>
      <c r="Y162">
        <v>3</v>
      </c>
      <c r="Z162" t="s">
        <v>5529</v>
      </c>
      <c r="AA162">
        <v>2</v>
      </c>
      <c r="AB162">
        <v>4</v>
      </c>
      <c r="AC162">
        <v>3.368714285714286</v>
      </c>
      <c r="AE162" t="s">
        <v>5534</v>
      </c>
      <c r="AH162">
        <v>0</v>
      </c>
      <c r="AI162">
        <v>0</v>
      </c>
    </row>
    <row r="163" spans="1:35">
      <c r="B163">
        <v>48340</v>
      </c>
      <c r="H163">
        <v>6</v>
      </c>
      <c r="J163" t="s">
        <v>8402</v>
      </c>
      <c r="M163" t="s">
        <v>8434</v>
      </c>
      <c r="N163" t="s">
        <v>8599</v>
      </c>
      <c r="O163" t="s">
        <v>8800</v>
      </c>
    </row>
    <row r="164" spans="1:35">
      <c r="B164">
        <v>60700</v>
      </c>
      <c r="H164">
        <v>6</v>
      </c>
      <c r="J164" t="s">
        <v>8402</v>
      </c>
      <c r="M164" t="s">
        <v>8434</v>
      </c>
      <c r="N164" t="s">
        <v>8600</v>
      </c>
      <c r="O164" t="s">
        <v>8801</v>
      </c>
      <c r="P164">
        <v>11</v>
      </c>
      <c r="Q164">
        <v>7</v>
      </c>
      <c r="R164">
        <v>-0.39</v>
      </c>
      <c r="S164">
        <v>1.21</v>
      </c>
      <c r="T164">
        <v>448.38</v>
      </c>
      <c r="U164">
        <v>190.28</v>
      </c>
      <c r="V164">
        <v>-0.24</v>
      </c>
      <c r="W164">
        <v>6.2</v>
      </c>
      <c r="X164">
        <v>0</v>
      </c>
      <c r="Y164">
        <v>3</v>
      </c>
      <c r="Z164" t="s">
        <v>5529</v>
      </c>
      <c r="AA164">
        <v>2</v>
      </c>
      <c r="AB164">
        <v>4</v>
      </c>
      <c r="AC164">
        <v>3.368714285714286</v>
      </c>
      <c r="AD164" t="s">
        <v>8843</v>
      </c>
      <c r="AE164" t="s">
        <v>5534</v>
      </c>
      <c r="AH164">
        <v>0</v>
      </c>
      <c r="AI164">
        <v>0</v>
      </c>
    </row>
    <row r="165" spans="1:35">
      <c r="A165" t="s">
        <v>8389</v>
      </c>
      <c r="B165">
        <v>100000</v>
      </c>
      <c r="H165">
        <v>6</v>
      </c>
      <c r="J165" t="s">
        <v>8402</v>
      </c>
      <c r="M165" t="s">
        <v>8434</v>
      </c>
      <c r="N165" t="s">
        <v>8601</v>
      </c>
      <c r="O165" t="s">
        <v>8802</v>
      </c>
      <c r="P165">
        <v>5</v>
      </c>
      <c r="Q165">
        <v>3</v>
      </c>
      <c r="R165">
        <v>0.9399999999999999</v>
      </c>
      <c r="S165">
        <v>2.13</v>
      </c>
      <c r="T165">
        <v>270.24</v>
      </c>
      <c r="U165">
        <v>90.90000000000001</v>
      </c>
      <c r="V165">
        <v>2.58</v>
      </c>
      <c r="W165">
        <v>6.53</v>
      </c>
      <c r="X165">
        <v>0</v>
      </c>
      <c r="Y165">
        <v>3</v>
      </c>
      <c r="Z165" t="s">
        <v>5529</v>
      </c>
      <c r="AA165">
        <v>0</v>
      </c>
      <c r="AB165">
        <v>1</v>
      </c>
      <c r="AC165">
        <v>5.136666666666667</v>
      </c>
      <c r="AD165" t="s">
        <v>8844</v>
      </c>
      <c r="AE165" t="s">
        <v>6792</v>
      </c>
      <c r="AH165">
        <v>0</v>
      </c>
      <c r="AI165">
        <v>0</v>
      </c>
    </row>
    <row r="166" spans="1:35">
      <c r="A166" t="s">
        <v>8390</v>
      </c>
      <c r="B166">
        <v>100000</v>
      </c>
      <c r="H166">
        <v>6</v>
      </c>
      <c r="J166" t="s">
        <v>8402</v>
      </c>
      <c r="M166" t="s">
        <v>8434</v>
      </c>
      <c r="N166" t="s">
        <v>8602</v>
      </c>
      <c r="O166" t="s">
        <v>8803</v>
      </c>
      <c r="P166">
        <v>10</v>
      </c>
      <c r="Q166">
        <v>6</v>
      </c>
      <c r="R166">
        <v>-1.34</v>
      </c>
      <c r="S166">
        <v>-0.04</v>
      </c>
      <c r="T166">
        <v>432.38</v>
      </c>
      <c r="U166">
        <v>170.05</v>
      </c>
      <c r="V166">
        <v>0.05</v>
      </c>
      <c r="W166">
        <v>6.13</v>
      </c>
      <c r="X166">
        <v>0</v>
      </c>
      <c r="Y166">
        <v>3</v>
      </c>
      <c r="Z166" t="s">
        <v>5529</v>
      </c>
      <c r="AA166">
        <v>1</v>
      </c>
      <c r="AB166">
        <v>4</v>
      </c>
      <c r="AC166">
        <v>3.483</v>
      </c>
      <c r="AD166" t="s">
        <v>8845</v>
      </c>
      <c r="AE166" t="s">
        <v>5534</v>
      </c>
      <c r="AH166">
        <v>0</v>
      </c>
      <c r="AI166">
        <v>0</v>
      </c>
    </row>
    <row r="167" spans="1:35">
      <c r="A167" t="s">
        <v>8391</v>
      </c>
      <c r="B167">
        <v>7140</v>
      </c>
      <c r="H167">
        <v>6</v>
      </c>
      <c r="J167" t="s">
        <v>8402</v>
      </c>
      <c r="M167" t="s">
        <v>8434</v>
      </c>
      <c r="N167" t="s">
        <v>8603</v>
      </c>
      <c r="O167" t="s">
        <v>8804</v>
      </c>
      <c r="P167">
        <v>10</v>
      </c>
      <c r="Q167">
        <v>6</v>
      </c>
      <c r="R167">
        <v>-4.72</v>
      </c>
      <c r="S167">
        <v>-0.14</v>
      </c>
      <c r="T167">
        <v>446.36</v>
      </c>
      <c r="U167">
        <v>187.12</v>
      </c>
      <c r="V167">
        <v>0.14</v>
      </c>
      <c r="W167">
        <v>2.73</v>
      </c>
      <c r="X167">
        <v>0</v>
      </c>
      <c r="Y167">
        <v>3</v>
      </c>
      <c r="Z167" t="s">
        <v>5529</v>
      </c>
      <c r="AA167">
        <v>1</v>
      </c>
      <c r="AB167">
        <v>4</v>
      </c>
      <c r="AC167">
        <v>3.383142857142857</v>
      </c>
      <c r="AE167" t="s">
        <v>5534</v>
      </c>
      <c r="AH167">
        <v>0</v>
      </c>
      <c r="AI167">
        <v>0</v>
      </c>
    </row>
    <row r="168" spans="1:35">
      <c r="A168" t="s">
        <v>8392</v>
      </c>
      <c r="B168">
        <v>40940</v>
      </c>
      <c r="H168">
        <v>6</v>
      </c>
      <c r="J168" t="s">
        <v>8402</v>
      </c>
      <c r="M168" t="s">
        <v>8434</v>
      </c>
      <c r="N168" t="s">
        <v>8604</v>
      </c>
      <c r="O168" t="s">
        <v>8805</v>
      </c>
      <c r="P168">
        <v>7</v>
      </c>
      <c r="Q168">
        <v>5</v>
      </c>
      <c r="R168">
        <v>0.62</v>
      </c>
      <c r="S168">
        <v>1.99</v>
      </c>
      <c r="T168">
        <v>302.24</v>
      </c>
      <c r="U168">
        <v>131.36</v>
      </c>
      <c r="V168">
        <v>1.99</v>
      </c>
      <c r="W168">
        <v>6.31</v>
      </c>
      <c r="X168">
        <v>0</v>
      </c>
      <c r="Y168">
        <v>3</v>
      </c>
      <c r="Z168" t="s">
        <v>5529</v>
      </c>
      <c r="AA168">
        <v>0</v>
      </c>
      <c r="AB168">
        <v>1</v>
      </c>
      <c r="AC168">
        <v>4</v>
      </c>
      <c r="AD168" t="s">
        <v>8846</v>
      </c>
      <c r="AE168" t="s">
        <v>5534</v>
      </c>
      <c r="AH168">
        <v>0</v>
      </c>
      <c r="AI168">
        <v>0</v>
      </c>
    </row>
    <row r="169" spans="1:35">
      <c r="B169">
        <v>100000</v>
      </c>
      <c r="H169">
        <v>6</v>
      </c>
      <c r="J169" t="s">
        <v>8402</v>
      </c>
      <c r="M169" t="s">
        <v>8434</v>
      </c>
      <c r="N169" t="s">
        <v>8605</v>
      </c>
      <c r="O169" t="s">
        <v>8806</v>
      </c>
      <c r="P169">
        <v>12</v>
      </c>
      <c r="Q169">
        <v>8</v>
      </c>
      <c r="R169">
        <v>-1.65</v>
      </c>
      <c r="S169">
        <v>-0.11</v>
      </c>
      <c r="T169">
        <v>464.38</v>
      </c>
      <c r="U169">
        <v>210.51</v>
      </c>
      <c r="V169">
        <v>-0.54</v>
      </c>
      <c r="W169">
        <v>6.17</v>
      </c>
      <c r="X169">
        <v>0</v>
      </c>
      <c r="Y169">
        <v>3</v>
      </c>
      <c r="Z169" t="s">
        <v>5529</v>
      </c>
      <c r="AA169">
        <v>2</v>
      </c>
      <c r="AB169">
        <v>4</v>
      </c>
      <c r="AC169">
        <v>3.254428571428571</v>
      </c>
      <c r="AD169" t="s">
        <v>8847</v>
      </c>
      <c r="AE169" t="s">
        <v>5534</v>
      </c>
      <c r="AH169">
        <v>0</v>
      </c>
      <c r="AI169">
        <v>0</v>
      </c>
    </row>
    <row r="170" spans="1:35">
      <c r="B170">
        <v>100000</v>
      </c>
      <c r="H170">
        <v>6</v>
      </c>
      <c r="J170" t="s">
        <v>8402</v>
      </c>
      <c r="M170" t="s">
        <v>8434</v>
      </c>
      <c r="N170" t="s">
        <v>8606</v>
      </c>
      <c r="O170" t="s">
        <v>8807</v>
      </c>
      <c r="P170">
        <v>12</v>
      </c>
      <c r="Q170">
        <v>8</v>
      </c>
      <c r="R170">
        <v>-1.26</v>
      </c>
      <c r="S170">
        <v>0.1</v>
      </c>
      <c r="T170">
        <v>464.38</v>
      </c>
      <c r="U170">
        <v>210.51</v>
      </c>
      <c r="V170">
        <v>-0.54</v>
      </c>
      <c r="W170">
        <v>6.31</v>
      </c>
      <c r="X170">
        <v>0</v>
      </c>
      <c r="Y170">
        <v>3</v>
      </c>
      <c r="Z170" t="s">
        <v>5529</v>
      </c>
      <c r="AA170">
        <v>2</v>
      </c>
      <c r="AB170">
        <v>4</v>
      </c>
      <c r="AC170">
        <v>3.254428571428571</v>
      </c>
      <c r="AE170" t="s">
        <v>5534</v>
      </c>
      <c r="AH170">
        <v>0</v>
      </c>
      <c r="AI170">
        <v>0</v>
      </c>
    </row>
    <row r="171" spans="1:35">
      <c r="A171" t="s">
        <v>8393</v>
      </c>
      <c r="B171">
        <v>71560</v>
      </c>
      <c r="H171">
        <v>6</v>
      </c>
      <c r="J171" t="s">
        <v>8402</v>
      </c>
      <c r="M171" t="s">
        <v>8434</v>
      </c>
      <c r="N171" t="s">
        <v>8607</v>
      </c>
      <c r="O171" t="s">
        <v>8808</v>
      </c>
      <c r="P171">
        <v>11</v>
      </c>
      <c r="Q171">
        <v>7</v>
      </c>
      <c r="R171">
        <v>-0.8100000000000001</v>
      </c>
      <c r="S171">
        <v>0.53</v>
      </c>
      <c r="T171">
        <v>448.38</v>
      </c>
      <c r="U171">
        <v>190.28</v>
      </c>
      <c r="V171">
        <v>-0.24</v>
      </c>
      <c r="W171">
        <v>6.1</v>
      </c>
      <c r="X171">
        <v>0</v>
      </c>
      <c r="Y171">
        <v>3</v>
      </c>
      <c r="Z171" t="s">
        <v>5529</v>
      </c>
      <c r="AA171">
        <v>2</v>
      </c>
      <c r="AB171">
        <v>4</v>
      </c>
      <c r="AC171">
        <v>3.368714285714286</v>
      </c>
      <c r="AD171" t="s">
        <v>8848</v>
      </c>
      <c r="AE171" t="s">
        <v>5534</v>
      </c>
      <c r="AH171">
        <v>0</v>
      </c>
      <c r="AI171">
        <v>0</v>
      </c>
    </row>
    <row r="172" spans="1:35">
      <c r="B172">
        <v>38080</v>
      </c>
      <c r="H172">
        <v>6</v>
      </c>
      <c r="J172" t="s">
        <v>8402</v>
      </c>
      <c r="M172" t="s">
        <v>8434</v>
      </c>
      <c r="N172" t="s">
        <v>8608</v>
      </c>
      <c r="O172" t="s">
        <v>8809</v>
      </c>
      <c r="P172">
        <v>11</v>
      </c>
      <c r="Q172">
        <v>7</v>
      </c>
      <c r="R172">
        <v>-4.16</v>
      </c>
      <c r="S172">
        <v>0.43</v>
      </c>
      <c r="T172">
        <v>462.36</v>
      </c>
      <c r="U172">
        <v>207.35</v>
      </c>
      <c r="V172">
        <v>-0.15</v>
      </c>
      <c r="W172">
        <v>2.73</v>
      </c>
      <c r="X172">
        <v>0</v>
      </c>
      <c r="Y172">
        <v>3</v>
      </c>
      <c r="Z172" t="s">
        <v>5529</v>
      </c>
      <c r="AA172">
        <v>2</v>
      </c>
      <c r="AB172">
        <v>4</v>
      </c>
      <c r="AC172">
        <v>3.268857142857143</v>
      </c>
      <c r="AE172" t="s">
        <v>5534</v>
      </c>
      <c r="AH172">
        <v>0</v>
      </c>
      <c r="AI172">
        <v>0</v>
      </c>
    </row>
    <row r="173" spans="1:35">
      <c r="B173">
        <v>49090</v>
      </c>
      <c r="H173">
        <v>6</v>
      </c>
      <c r="J173" t="s">
        <v>8402</v>
      </c>
      <c r="M173" t="s">
        <v>8434</v>
      </c>
      <c r="N173" t="s">
        <v>8609</v>
      </c>
      <c r="O173" t="s">
        <v>8810</v>
      </c>
    </row>
    <row r="174" spans="1:35">
      <c r="B174">
        <v>100000</v>
      </c>
      <c r="H174">
        <v>6</v>
      </c>
      <c r="J174" t="s">
        <v>8402</v>
      </c>
      <c r="M174" t="s">
        <v>8434</v>
      </c>
      <c r="N174" t="s">
        <v>8610</v>
      </c>
      <c r="O174" t="s">
        <v>8811</v>
      </c>
    </row>
    <row r="175" spans="1:35">
      <c r="B175">
        <v>100000</v>
      </c>
      <c r="H175">
        <v>6</v>
      </c>
      <c r="J175" t="s">
        <v>8402</v>
      </c>
      <c r="M175" t="s">
        <v>8434</v>
      </c>
      <c r="N175" t="s">
        <v>8611</v>
      </c>
      <c r="O175" t="s">
        <v>8812</v>
      </c>
      <c r="P175">
        <v>11</v>
      </c>
      <c r="Q175">
        <v>7</v>
      </c>
      <c r="R175">
        <v>-1.69</v>
      </c>
      <c r="S175">
        <v>-0.46</v>
      </c>
      <c r="T175">
        <v>448.38</v>
      </c>
      <c r="U175">
        <v>190.28</v>
      </c>
      <c r="V175">
        <v>-0.24</v>
      </c>
      <c r="W175">
        <v>6.49</v>
      </c>
      <c r="X175">
        <v>0</v>
      </c>
      <c r="Y175">
        <v>3</v>
      </c>
      <c r="Z175" t="s">
        <v>5529</v>
      </c>
      <c r="AA175">
        <v>2</v>
      </c>
      <c r="AB175">
        <v>4</v>
      </c>
      <c r="AC175">
        <v>3.368714285714286</v>
      </c>
      <c r="AE175" t="s">
        <v>5534</v>
      </c>
      <c r="AH175">
        <v>0</v>
      </c>
      <c r="AI175">
        <v>0</v>
      </c>
    </row>
    <row r="176" spans="1:35">
      <c r="A176" t="s">
        <v>8394</v>
      </c>
      <c r="B176">
        <v>7730</v>
      </c>
      <c r="H176">
        <v>6</v>
      </c>
      <c r="J176" t="s">
        <v>8402</v>
      </c>
      <c r="M176" t="s">
        <v>8434</v>
      </c>
      <c r="N176" t="s">
        <v>8612</v>
      </c>
      <c r="O176" t="s">
        <v>8813</v>
      </c>
      <c r="P176">
        <v>8</v>
      </c>
      <c r="Q176">
        <v>4</v>
      </c>
      <c r="R176">
        <v>-3.38</v>
      </c>
      <c r="S176">
        <v>0.24</v>
      </c>
      <c r="T176">
        <v>302.19</v>
      </c>
      <c r="U176">
        <v>141.34</v>
      </c>
      <c r="V176">
        <v>1.31</v>
      </c>
      <c r="W176">
        <v>5.02</v>
      </c>
      <c r="X176">
        <v>0</v>
      </c>
      <c r="Y176">
        <v>4</v>
      </c>
      <c r="Z176" t="s">
        <v>5529</v>
      </c>
      <c r="AA176">
        <v>0</v>
      </c>
      <c r="AB176">
        <v>0</v>
      </c>
      <c r="AC176">
        <v>4</v>
      </c>
      <c r="AD176" t="s">
        <v>8849</v>
      </c>
      <c r="AE176" t="s">
        <v>5534</v>
      </c>
      <c r="AH176">
        <v>2</v>
      </c>
      <c r="AI176">
        <v>0</v>
      </c>
    </row>
    <row r="177" spans="1:35">
      <c r="B177">
        <v>100000</v>
      </c>
      <c r="H177">
        <v>6</v>
      </c>
      <c r="J177" t="s">
        <v>8402</v>
      </c>
      <c r="M177" t="s">
        <v>8434</v>
      </c>
      <c r="N177" t="s">
        <v>8613</v>
      </c>
      <c r="O177" t="s">
        <v>8814</v>
      </c>
    </row>
    <row r="178" spans="1:35">
      <c r="A178" t="s">
        <v>8388</v>
      </c>
      <c r="B178">
        <v>9430</v>
      </c>
      <c r="H178">
        <v>6</v>
      </c>
      <c r="J178" t="s">
        <v>8402</v>
      </c>
      <c r="M178" t="s">
        <v>8434</v>
      </c>
      <c r="N178" t="s">
        <v>8594</v>
      </c>
      <c r="O178" t="s">
        <v>8795</v>
      </c>
      <c r="P178">
        <v>2</v>
      </c>
      <c r="Q178">
        <v>2</v>
      </c>
      <c r="R178">
        <v>6.05</v>
      </c>
      <c r="S178">
        <v>8.73</v>
      </c>
      <c r="T178">
        <v>456.71</v>
      </c>
      <c r="U178">
        <v>57.53</v>
      </c>
      <c r="V178">
        <v>7.09</v>
      </c>
      <c r="W178">
        <v>4.68</v>
      </c>
      <c r="X178">
        <v>0</v>
      </c>
      <c r="Y178">
        <v>0</v>
      </c>
      <c r="Z178" t="s">
        <v>5529</v>
      </c>
      <c r="AA178">
        <v>1</v>
      </c>
      <c r="AB178">
        <v>1</v>
      </c>
      <c r="AC178">
        <v>2.809214285714286</v>
      </c>
      <c r="AD178" t="s">
        <v>7820</v>
      </c>
      <c r="AE178" t="s">
        <v>5534</v>
      </c>
      <c r="AH178">
        <v>0</v>
      </c>
      <c r="AI178">
        <v>0</v>
      </c>
    </row>
    <row r="179" spans="1:35">
      <c r="A179" t="s">
        <v>8391</v>
      </c>
      <c r="E179">
        <v>2600</v>
      </c>
      <c r="J179" t="s">
        <v>8402</v>
      </c>
      <c r="M179" t="s">
        <v>8434</v>
      </c>
      <c r="N179" t="s">
        <v>8603</v>
      </c>
      <c r="O179" t="s">
        <v>8804</v>
      </c>
      <c r="P179">
        <v>10</v>
      </c>
      <c r="Q179">
        <v>6</v>
      </c>
      <c r="R179">
        <v>-4.72</v>
      </c>
      <c r="S179">
        <v>-0.14</v>
      </c>
      <c r="T179">
        <v>446.36</v>
      </c>
      <c r="U179">
        <v>187.12</v>
      </c>
      <c r="V179">
        <v>0.14</v>
      </c>
      <c r="W179">
        <v>2.73</v>
      </c>
      <c r="X179">
        <v>0</v>
      </c>
      <c r="Y179">
        <v>3</v>
      </c>
      <c r="Z179" t="s">
        <v>5529</v>
      </c>
      <c r="AA179">
        <v>1</v>
      </c>
      <c r="AB179">
        <v>4</v>
      </c>
      <c r="AC179">
        <v>3.383142857142857</v>
      </c>
      <c r="AE179" t="s">
        <v>5534</v>
      </c>
      <c r="AH179">
        <v>0</v>
      </c>
      <c r="AI179">
        <v>0</v>
      </c>
    </row>
    <row r="180" spans="1:35">
      <c r="A180" t="s">
        <v>8394</v>
      </c>
      <c r="E180">
        <v>2800</v>
      </c>
      <c r="J180" t="s">
        <v>8402</v>
      </c>
      <c r="M180" t="s">
        <v>8434</v>
      </c>
      <c r="N180" t="s">
        <v>8612</v>
      </c>
      <c r="O180" t="s">
        <v>8813</v>
      </c>
      <c r="P180">
        <v>8</v>
      </c>
      <c r="Q180">
        <v>4</v>
      </c>
      <c r="R180">
        <v>-3.38</v>
      </c>
      <c r="S180">
        <v>0.24</v>
      </c>
      <c r="T180">
        <v>302.19</v>
      </c>
      <c r="U180">
        <v>141.34</v>
      </c>
      <c r="V180">
        <v>1.31</v>
      </c>
      <c r="W180">
        <v>5.02</v>
      </c>
      <c r="X180">
        <v>0</v>
      </c>
      <c r="Y180">
        <v>4</v>
      </c>
      <c r="Z180" t="s">
        <v>5529</v>
      </c>
      <c r="AA180">
        <v>0</v>
      </c>
      <c r="AB180">
        <v>0</v>
      </c>
      <c r="AC180">
        <v>4</v>
      </c>
      <c r="AD180" t="s">
        <v>8849</v>
      </c>
      <c r="AE180" t="s">
        <v>5534</v>
      </c>
      <c r="AH180">
        <v>2</v>
      </c>
      <c r="AI180">
        <v>0</v>
      </c>
    </row>
    <row r="181" spans="1:35">
      <c r="B181">
        <v>2100</v>
      </c>
      <c r="H181">
        <v>7</v>
      </c>
      <c r="I181" t="s">
        <v>8400</v>
      </c>
      <c r="J181" t="s">
        <v>8402</v>
      </c>
      <c r="K181" t="s">
        <v>8415</v>
      </c>
      <c r="M181" t="s">
        <v>8435</v>
      </c>
      <c r="N181" t="s">
        <v>8614</v>
      </c>
      <c r="O181" t="s">
        <v>8815</v>
      </c>
    </row>
    <row r="182" spans="1:35">
      <c r="B182">
        <v>9060</v>
      </c>
      <c r="H182">
        <v>6.5</v>
      </c>
      <c r="I182" t="s">
        <v>8401</v>
      </c>
      <c r="J182" t="s">
        <v>8402</v>
      </c>
      <c r="K182" t="s">
        <v>8416</v>
      </c>
      <c r="M182" t="s">
        <v>8436</v>
      </c>
      <c r="N182" t="s">
        <v>8615</v>
      </c>
      <c r="O182" t="s">
        <v>8816</v>
      </c>
    </row>
    <row r="183" spans="1:35">
      <c r="B183">
        <v>7980</v>
      </c>
      <c r="H183">
        <v>6.5</v>
      </c>
      <c r="I183" t="s">
        <v>8401</v>
      </c>
      <c r="J183" t="s">
        <v>8402</v>
      </c>
      <c r="K183" t="s">
        <v>8416</v>
      </c>
      <c r="M183" t="s">
        <v>8436</v>
      </c>
      <c r="N183" t="s">
        <v>8616</v>
      </c>
      <c r="O183" t="s">
        <v>8817</v>
      </c>
    </row>
    <row r="184" spans="1:35">
      <c r="B184">
        <v>2660</v>
      </c>
      <c r="H184">
        <v>6.5</v>
      </c>
      <c r="I184" t="s">
        <v>8401</v>
      </c>
      <c r="J184" t="s">
        <v>8402</v>
      </c>
      <c r="K184" t="s">
        <v>8416</v>
      </c>
      <c r="M184" t="s">
        <v>8436</v>
      </c>
      <c r="N184" t="s">
        <v>8617</v>
      </c>
      <c r="O184" t="s">
        <v>8818</v>
      </c>
      <c r="P184">
        <v>4</v>
      </c>
      <c r="Q184">
        <v>2</v>
      </c>
      <c r="R184">
        <v>3.1</v>
      </c>
      <c r="S184">
        <v>3.51</v>
      </c>
      <c r="T184">
        <v>274.25</v>
      </c>
      <c r="U184">
        <v>66.76000000000001</v>
      </c>
      <c r="V184">
        <v>2.94</v>
      </c>
      <c r="W184">
        <v>7.5</v>
      </c>
      <c r="X184">
        <v>0</v>
      </c>
      <c r="Y184">
        <v>2</v>
      </c>
      <c r="Z184" t="s">
        <v>5529</v>
      </c>
      <c r="AA184">
        <v>0</v>
      </c>
      <c r="AB184">
        <v>1</v>
      </c>
      <c r="AC184">
        <v>4.695</v>
      </c>
      <c r="AE184" t="s">
        <v>6792</v>
      </c>
      <c r="AH184">
        <v>0</v>
      </c>
      <c r="AI184">
        <v>0</v>
      </c>
    </row>
    <row r="185" spans="1:35">
      <c r="B185">
        <v>10230</v>
      </c>
      <c r="H185">
        <v>6.5</v>
      </c>
      <c r="I185" t="s">
        <v>8401</v>
      </c>
      <c r="J185" t="s">
        <v>8402</v>
      </c>
      <c r="K185" t="s">
        <v>8416</v>
      </c>
      <c r="M185" t="s">
        <v>8436</v>
      </c>
      <c r="N185" t="s">
        <v>8618</v>
      </c>
      <c r="O185" t="s">
        <v>8819</v>
      </c>
    </row>
    <row r="186" spans="1:35">
      <c r="B186">
        <v>4180</v>
      </c>
      <c r="H186">
        <v>6.5</v>
      </c>
      <c r="I186" t="s">
        <v>8401</v>
      </c>
      <c r="J186" t="s">
        <v>8402</v>
      </c>
      <c r="K186" t="s">
        <v>8416</v>
      </c>
      <c r="M186" t="s">
        <v>8436</v>
      </c>
      <c r="N186" t="s">
        <v>8619</v>
      </c>
      <c r="O186" t="s">
        <v>8820</v>
      </c>
    </row>
    <row r="187" spans="1:35">
      <c r="B187">
        <v>3600</v>
      </c>
      <c r="H187">
        <v>6.5</v>
      </c>
      <c r="I187" t="s">
        <v>8401</v>
      </c>
      <c r="J187" t="s">
        <v>8402</v>
      </c>
      <c r="K187" t="s">
        <v>8416</v>
      </c>
      <c r="M187" t="s">
        <v>8436</v>
      </c>
      <c r="N187" t="s">
        <v>8620</v>
      </c>
      <c r="O187" t="s">
        <v>8821</v>
      </c>
    </row>
    <row r="188" spans="1:35">
      <c r="B188">
        <v>2400</v>
      </c>
      <c r="H188">
        <v>6.5</v>
      </c>
      <c r="I188" t="s">
        <v>8401</v>
      </c>
      <c r="J188" t="s">
        <v>8402</v>
      </c>
      <c r="K188" t="s">
        <v>8416</v>
      </c>
      <c r="M188" t="s">
        <v>8436</v>
      </c>
      <c r="N188" t="s">
        <v>8621</v>
      </c>
      <c r="O188" t="s">
        <v>8822</v>
      </c>
    </row>
    <row r="189" spans="1:35">
      <c r="B189">
        <v>4900</v>
      </c>
      <c r="H189">
        <v>6.5</v>
      </c>
      <c r="I189" t="s">
        <v>8401</v>
      </c>
      <c r="J189" t="s">
        <v>8402</v>
      </c>
      <c r="K189" t="s">
        <v>8416</v>
      </c>
      <c r="M189" t="s">
        <v>8436</v>
      </c>
      <c r="N189" t="s">
        <v>8622</v>
      </c>
      <c r="O189" t="s">
        <v>8823</v>
      </c>
    </row>
    <row r="190" spans="1:35">
      <c r="B190">
        <v>7330</v>
      </c>
      <c r="H190">
        <v>6.5</v>
      </c>
      <c r="I190" t="s">
        <v>8401</v>
      </c>
      <c r="J190" t="s">
        <v>8402</v>
      </c>
      <c r="K190" t="s">
        <v>8416</v>
      </c>
      <c r="M190" t="s">
        <v>8436</v>
      </c>
      <c r="N190" t="s">
        <v>8623</v>
      </c>
      <c r="O190" t="s">
        <v>8824</v>
      </c>
      <c r="P190">
        <v>4</v>
      </c>
      <c r="Q190">
        <v>2</v>
      </c>
      <c r="R190">
        <v>4.28</v>
      </c>
      <c r="S190">
        <v>4.69</v>
      </c>
      <c r="T190">
        <v>335.15</v>
      </c>
      <c r="U190">
        <v>66.76000000000001</v>
      </c>
      <c r="V190">
        <v>3.57</v>
      </c>
      <c r="W190">
        <v>7.5</v>
      </c>
      <c r="X190">
        <v>0</v>
      </c>
      <c r="Y190">
        <v>2</v>
      </c>
      <c r="Z190" t="s">
        <v>5529</v>
      </c>
      <c r="AA190">
        <v>0</v>
      </c>
      <c r="AB190">
        <v>1</v>
      </c>
      <c r="AC190">
        <v>3.655</v>
      </c>
      <c r="AE190" t="s">
        <v>6792</v>
      </c>
      <c r="AH190">
        <v>0</v>
      </c>
      <c r="AI190">
        <v>0</v>
      </c>
    </row>
    <row r="191" spans="1:35">
      <c r="B191">
        <v>3480</v>
      </c>
      <c r="H191">
        <v>6.5</v>
      </c>
      <c r="I191" t="s">
        <v>8401</v>
      </c>
      <c r="J191" t="s">
        <v>8402</v>
      </c>
      <c r="K191" t="s">
        <v>8416</v>
      </c>
      <c r="M191" t="s">
        <v>8436</v>
      </c>
      <c r="N191" t="s">
        <v>8624</v>
      </c>
      <c r="O191" t="s">
        <v>8825</v>
      </c>
    </row>
    <row r="192" spans="1:35">
      <c r="B192">
        <v>2370</v>
      </c>
      <c r="H192">
        <v>6.5</v>
      </c>
      <c r="I192" t="s">
        <v>8401</v>
      </c>
      <c r="J192" t="s">
        <v>8402</v>
      </c>
      <c r="K192" t="s">
        <v>8416</v>
      </c>
      <c r="M192" t="s">
        <v>8436</v>
      </c>
      <c r="N192" t="s">
        <v>8625</v>
      </c>
      <c r="O192" t="s">
        <v>8826</v>
      </c>
    </row>
    <row r="193" spans="1:35">
      <c r="B193">
        <v>36730</v>
      </c>
      <c r="H193">
        <v>6.5</v>
      </c>
      <c r="I193" t="s">
        <v>8401</v>
      </c>
      <c r="J193" t="s">
        <v>8402</v>
      </c>
      <c r="K193" t="s">
        <v>8416</v>
      </c>
      <c r="M193" t="s">
        <v>8436</v>
      </c>
      <c r="N193" t="s">
        <v>8626</v>
      </c>
      <c r="O193" t="s">
        <v>8827</v>
      </c>
      <c r="P193">
        <v>4</v>
      </c>
      <c r="Q193">
        <v>2</v>
      </c>
      <c r="R193">
        <v>2.82</v>
      </c>
      <c r="S193">
        <v>3.23</v>
      </c>
      <c r="T193">
        <v>256.26</v>
      </c>
      <c r="U193">
        <v>66.76000000000001</v>
      </c>
      <c r="V193">
        <v>2.8</v>
      </c>
      <c r="W193">
        <v>7.5</v>
      </c>
      <c r="X193">
        <v>0</v>
      </c>
      <c r="Y193">
        <v>2</v>
      </c>
      <c r="Z193" t="s">
        <v>5529</v>
      </c>
      <c r="AA193">
        <v>0</v>
      </c>
      <c r="AB193">
        <v>1</v>
      </c>
      <c r="AC193">
        <v>4.975</v>
      </c>
      <c r="AE193" t="s">
        <v>6792</v>
      </c>
      <c r="AH193">
        <v>0</v>
      </c>
      <c r="AI193">
        <v>0</v>
      </c>
    </row>
    <row r="194" spans="1:35">
      <c r="B194">
        <v>14090</v>
      </c>
      <c r="H194">
        <v>6.5</v>
      </c>
      <c r="I194" t="s">
        <v>8401</v>
      </c>
      <c r="J194" t="s">
        <v>8402</v>
      </c>
      <c r="K194" t="s">
        <v>8416</v>
      </c>
      <c r="M194" t="s">
        <v>8436</v>
      </c>
      <c r="N194" t="s">
        <v>8627</v>
      </c>
      <c r="O194" t="s">
        <v>8828</v>
      </c>
    </row>
    <row r="195" spans="1:35">
      <c r="B195">
        <v>13120</v>
      </c>
      <c r="H195">
        <v>6.5</v>
      </c>
      <c r="I195" t="s">
        <v>8401</v>
      </c>
      <c r="J195" t="s">
        <v>8402</v>
      </c>
      <c r="K195" t="s">
        <v>8416</v>
      </c>
      <c r="M195" t="s">
        <v>8436</v>
      </c>
      <c r="N195" t="s">
        <v>8628</v>
      </c>
      <c r="O195" t="s">
        <v>8829</v>
      </c>
      <c r="P195">
        <v>5</v>
      </c>
      <c r="Q195">
        <v>2</v>
      </c>
      <c r="R195">
        <v>2.96</v>
      </c>
      <c r="S195">
        <v>3.36</v>
      </c>
      <c r="T195">
        <v>286.28</v>
      </c>
      <c r="U195">
        <v>75.98999999999999</v>
      </c>
      <c r="V195">
        <v>2.81</v>
      </c>
      <c r="W195">
        <v>7.5</v>
      </c>
      <c r="X195">
        <v>0</v>
      </c>
      <c r="Y195">
        <v>2</v>
      </c>
      <c r="Z195" t="s">
        <v>5529</v>
      </c>
      <c r="AA195">
        <v>0</v>
      </c>
      <c r="AB195">
        <v>2</v>
      </c>
      <c r="AC195">
        <v>4.84</v>
      </c>
      <c r="AE195" t="s">
        <v>6792</v>
      </c>
      <c r="AH195">
        <v>0</v>
      </c>
      <c r="AI195">
        <v>0</v>
      </c>
    </row>
    <row r="196" spans="1:35">
      <c r="A196" t="s">
        <v>8395</v>
      </c>
      <c r="B196">
        <v>3200</v>
      </c>
      <c r="H196">
        <v>6.5</v>
      </c>
      <c r="I196" t="s">
        <v>8401</v>
      </c>
      <c r="J196" t="s">
        <v>8402</v>
      </c>
      <c r="K196" t="s">
        <v>8416</v>
      </c>
      <c r="M196" t="s">
        <v>8436</v>
      </c>
      <c r="N196" t="s">
        <v>8629</v>
      </c>
      <c r="O196" t="s">
        <v>8830</v>
      </c>
    </row>
    <row r="197" spans="1:35">
      <c r="A197" t="s">
        <v>8396</v>
      </c>
      <c r="B197">
        <v>53800</v>
      </c>
      <c r="J197" t="s">
        <v>8403</v>
      </c>
      <c r="K197" t="s">
        <v>8417</v>
      </c>
      <c r="L197" t="s">
        <v>8418</v>
      </c>
      <c r="M197" t="s">
        <v>8437</v>
      </c>
      <c r="N197" t="s">
        <v>8630</v>
      </c>
      <c r="O197" t="s">
        <v>8831</v>
      </c>
      <c r="P197">
        <v>3</v>
      </c>
      <c r="Q197">
        <v>1</v>
      </c>
      <c r="R197">
        <v>4.05</v>
      </c>
      <c r="S197">
        <v>6.65</v>
      </c>
      <c r="T197">
        <v>424.09</v>
      </c>
      <c r="U197">
        <v>50.44</v>
      </c>
      <c r="V197">
        <v>5.46</v>
      </c>
      <c r="W197">
        <v>4.66</v>
      </c>
      <c r="X197">
        <v>0</v>
      </c>
      <c r="Y197">
        <v>3</v>
      </c>
      <c r="Z197" t="s">
        <v>5529</v>
      </c>
      <c r="AA197">
        <v>1</v>
      </c>
      <c r="AB197">
        <v>3</v>
      </c>
      <c r="AC197">
        <v>3.375547619047619</v>
      </c>
      <c r="AD197" t="s">
        <v>8850</v>
      </c>
      <c r="AE197" t="s">
        <v>5534</v>
      </c>
      <c r="AF197" t="s">
        <v>8851</v>
      </c>
      <c r="AG197" t="s">
        <v>8852</v>
      </c>
      <c r="AH197">
        <v>4</v>
      </c>
      <c r="AI197">
        <v>0</v>
      </c>
    </row>
    <row r="198" spans="1:35">
      <c r="A198" t="s">
        <v>8397</v>
      </c>
      <c r="B198">
        <v>71400</v>
      </c>
      <c r="J198" t="s">
        <v>8403</v>
      </c>
      <c r="K198" t="s">
        <v>8417</v>
      </c>
      <c r="L198" t="s">
        <v>8418</v>
      </c>
      <c r="M198" t="s">
        <v>8437</v>
      </c>
      <c r="N198" t="s">
        <v>8631</v>
      </c>
      <c r="O198" t="s">
        <v>8832</v>
      </c>
      <c r="P198">
        <v>3</v>
      </c>
      <c r="Q198">
        <v>1</v>
      </c>
      <c r="R198">
        <v>5.57</v>
      </c>
      <c r="S198">
        <v>5.75</v>
      </c>
      <c r="T198">
        <v>294.35</v>
      </c>
      <c r="U198">
        <v>50.44</v>
      </c>
      <c r="V198">
        <v>4.71</v>
      </c>
      <c r="W198">
        <v>7.69</v>
      </c>
      <c r="X198">
        <v>0</v>
      </c>
      <c r="Y198">
        <v>3</v>
      </c>
      <c r="Z198" t="s">
        <v>5529</v>
      </c>
      <c r="AA198">
        <v>0</v>
      </c>
      <c r="AB198">
        <v>5</v>
      </c>
      <c r="AC198">
        <v>3.833333333333333</v>
      </c>
      <c r="AE198" t="s">
        <v>6792</v>
      </c>
      <c r="AH198">
        <v>0</v>
      </c>
      <c r="AI198">
        <v>0</v>
      </c>
    </row>
    <row r="199" spans="1:35">
      <c r="B199">
        <v>1691</v>
      </c>
      <c r="J199" t="s">
        <v>8403</v>
      </c>
      <c r="L199" t="s">
        <v>8419</v>
      </c>
      <c r="M199" t="s">
        <v>8438</v>
      </c>
      <c r="N199" t="s">
        <v>8632</v>
      </c>
      <c r="O199" t="s">
        <v>8833</v>
      </c>
      <c r="P199">
        <v>8</v>
      </c>
      <c r="Q199">
        <v>3</v>
      </c>
      <c r="R199">
        <v>-5.93</v>
      </c>
      <c r="S199">
        <v>-1.16</v>
      </c>
      <c r="T199">
        <v>459.46</v>
      </c>
      <c r="U199">
        <v>166.58</v>
      </c>
      <c r="V199">
        <v>4</v>
      </c>
      <c r="W199">
        <v>-0.89</v>
      </c>
      <c r="X199">
        <v>7.78</v>
      </c>
      <c r="Y199">
        <v>4</v>
      </c>
      <c r="Z199" t="s">
        <v>5529</v>
      </c>
      <c r="AA199">
        <v>0</v>
      </c>
      <c r="AB199">
        <v>4</v>
      </c>
      <c r="AC199">
        <v>3.456238095238096</v>
      </c>
      <c r="AE199" t="s">
        <v>5534</v>
      </c>
      <c r="AH199">
        <v>0</v>
      </c>
      <c r="AI199">
        <v>0</v>
      </c>
    </row>
    <row r="200" spans="1:35">
      <c r="B200">
        <v>2000</v>
      </c>
      <c r="H200">
        <v>7</v>
      </c>
      <c r="I200" t="s">
        <v>8400</v>
      </c>
      <c r="J200" t="s">
        <v>8403</v>
      </c>
      <c r="L200" t="s">
        <v>8420</v>
      </c>
      <c r="M200" t="s">
        <v>8439</v>
      </c>
      <c r="N200" t="s">
        <v>8633</v>
      </c>
      <c r="O200" t="s">
        <v>8834</v>
      </c>
      <c r="P200">
        <v>5</v>
      </c>
      <c r="Q200">
        <v>7</v>
      </c>
      <c r="R200">
        <v>-3.43</v>
      </c>
      <c r="S200">
        <v>1.75</v>
      </c>
      <c r="T200">
        <v>506.44</v>
      </c>
      <c r="U200">
        <v>199.38</v>
      </c>
      <c r="V200">
        <v>3.81</v>
      </c>
      <c r="W200">
        <v>1.06</v>
      </c>
      <c r="X200">
        <v>13.57</v>
      </c>
      <c r="Y200">
        <v>1</v>
      </c>
      <c r="Z200" t="s">
        <v>5529</v>
      </c>
      <c r="AA200">
        <v>2</v>
      </c>
      <c r="AB200">
        <v>13</v>
      </c>
      <c r="AC200">
        <v>2</v>
      </c>
      <c r="AE200" t="s">
        <v>5535</v>
      </c>
      <c r="AH200">
        <v>0</v>
      </c>
      <c r="AI200">
        <v>0</v>
      </c>
    </row>
    <row r="201" spans="1:35">
      <c r="E201">
        <v>700</v>
      </c>
      <c r="H201">
        <v>7</v>
      </c>
      <c r="I201" t="s">
        <v>8400</v>
      </c>
      <c r="J201" t="s">
        <v>8403</v>
      </c>
      <c r="L201" t="s">
        <v>8420</v>
      </c>
      <c r="M201" t="s">
        <v>8439</v>
      </c>
      <c r="N201" t="s">
        <v>8634</v>
      </c>
      <c r="O201" t="s">
        <v>8835</v>
      </c>
      <c r="P201">
        <v>5</v>
      </c>
      <c r="Q201">
        <v>7</v>
      </c>
      <c r="R201">
        <v>-1.21</v>
      </c>
      <c r="S201">
        <v>3.56</v>
      </c>
      <c r="T201">
        <v>596.5700000000001</v>
      </c>
      <c r="U201">
        <v>195.89</v>
      </c>
      <c r="V201">
        <v>4.82</v>
      </c>
      <c r="W201">
        <v>1.06</v>
      </c>
      <c r="X201">
        <v>13.55</v>
      </c>
      <c r="Y201">
        <v>2</v>
      </c>
      <c r="Z201" t="s">
        <v>5529</v>
      </c>
      <c r="AA201">
        <v>2</v>
      </c>
      <c r="AB201">
        <v>15</v>
      </c>
      <c r="AC201">
        <v>1.72</v>
      </c>
      <c r="AE201" t="s">
        <v>5535</v>
      </c>
      <c r="AH201">
        <v>0</v>
      </c>
      <c r="AI201">
        <v>0</v>
      </c>
    </row>
    <row r="202" spans="1:35">
      <c r="B202">
        <v>87</v>
      </c>
      <c r="H202">
        <v>7</v>
      </c>
      <c r="I202" t="s">
        <v>8400</v>
      </c>
      <c r="J202" t="s">
        <v>8403</v>
      </c>
      <c r="L202" t="s">
        <v>8420</v>
      </c>
      <c r="M202" t="s">
        <v>8439</v>
      </c>
      <c r="N202" t="s">
        <v>8635</v>
      </c>
      <c r="O202" t="s">
        <v>8836</v>
      </c>
      <c r="P202">
        <v>6</v>
      </c>
      <c r="Q202">
        <v>8</v>
      </c>
      <c r="R202">
        <v>-0.45</v>
      </c>
      <c r="S202">
        <v>5.4</v>
      </c>
      <c r="T202">
        <v>743.75</v>
      </c>
      <c r="U202">
        <v>228.48</v>
      </c>
      <c r="V202">
        <v>6.39</v>
      </c>
      <c r="W202">
        <v>1.06</v>
      </c>
      <c r="X202">
        <v>13.53</v>
      </c>
      <c r="Y202">
        <v>3</v>
      </c>
      <c r="Z202" t="s">
        <v>5529</v>
      </c>
      <c r="AA202">
        <v>3</v>
      </c>
      <c r="AB202">
        <v>19</v>
      </c>
      <c r="AC202">
        <v>1</v>
      </c>
      <c r="AE202" t="s">
        <v>5535</v>
      </c>
      <c r="AH202">
        <v>0</v>
      </c>
      <c r="AI202">
        <v>0</v>
      </c>
    </row>
    <row r="203" spans="1:35">
      <c r="E203">
        <v>23.1</v>
      </c>
      <c r="H203">
        <v>7</v>
      </c>
      <c r="I203" t="s">
        <v>8400</v>
      </c>
      <c r="J203" t="s">
        <v>8403</v>
      </c>
      <c r="L203" t="s">
        <v>8420</v>
      </c>
      <c r="M203" t="s">
        <v>8439</v>
      </c>
      <c r="N203" t="s">
        <v>8636</v>
      </c>
      <c r="O203" t="s">
        <v>8837</v>
      </c>
      <c r="P203">
        <v>7</v>
      </c>
      <c r="Q203">
        <v>8</v>
      </c>
      <c r="R203">
        <v>2.69</v>
      </c>
      <c r="S203">
        <v>9.16</v>
      </c>
      <c r="T203">
        <v>898</v>
      </c>
      <c r="U203">
        <v>237.71</v>
      </c>
      <c r="V203">
        <v>8.85</v>
      </c>
      <c r="W203">
        <v>1.06</v>
      </c>
      <c r="X203">
        <v>13.52</v>
      </c>
      <c r="Y203">
        <v>3</v>
      </c>
      <c r="Z203" t="s">
        <v>5529</v>
      </c>
      <c r="AA203">
        <v>3</v>
      </c>
      <c r="AB203">
        <v>23</v>
      </c>
      <c r="AC203">
        <v>0.655</v>
      </c>
      <c r="AE203" t="s">
        <v>5535</v>
      </c>
      <c r="AH203">
        <v>0</v>
      </c>
      <c r="AI203">
        <v>0</v>
      </c>
    </row>
    <row r="204" spans="1:35">
      <c r="E204">
        <v>34</v>
      </c>
      <c r="H204">
        <v>7</v>
      </c>
      <c r="I204" t="s">
        <v>8400</v>
      </c>
      <c r="J204" t="s">
        <v>8403</v>
      </c>
      <c r="L204" t="s">
        <v>8420</v>
      </c>
      <c r="M204" t="s">
        <v>8439</v>
      </c>
      <c r="N204" t="s">
        <v>8636</v>
      </c>
      <c r="O204" t="s">
        <v>8837</v>
      </c>
      <c r="P204">
        <v>7</v>
      </c>
      <c r="Q204">
        <v>8</v>
      </c>
      <c r="R204">
        <v>2.69</v>
      </c>
      <c r="S204">
        <v>9.16</v>
      </c>
      <c r="T204">
        <v>898</v>
      </c>
      <c r="U204">
        <v>237.71</v>
      </c>
      <c r="V204">
        <v>8.85</v>
      </c>
      <c r="W204">
        <v>1.06</v>
      </c>
      <c r="X204">
        <v>13.52</v>
      </c>
      <c r="Y204">
        <v>3</v>
      </c>
      <c r="Z204" t="s">
        <v>5529</v>
      </c>
      <c r="AA204">
        <v>3</v>
      </c>
      <c r="AB204">
        <v>23</v>
      </c>
      <c r="AC204">
        <v>0.655</v>
      </c>
      <c r="AE204" t="s">
        <v>5535</v>
      </c>
      <c r="AH204">
        <v>0</v>
      </c>
      <c r="AI204">
        <v>0</v>
      </c>
    </row>
    <row r="205" spans="1:35">
      <c r="B205">
        <v>860</v>
      </c>
      <c r="H205">
        <v>7</v>
      </c>
      <c r="J205" t="s">
        <v>8403</v>
      </c>
      <c r="L205" t="s">
        <v>8421</v>
      </c>
      <c r="M205" t="s">
        <v>8439</v>
      </c>
      <c r="N205" t="s">
        <v>8637</v>
      </c>
      <c r="O205" t="s">
        <v>8838</v>
      </c>
      <c r="T205">
        <v>1085.63</v>
      </c>
      <c r="AH205">
        <v>0</v>
      </c>
      <c r="AI205">
        <v>0</v>
      </c>
    </row>
    <row r="206" spans="1:35">
      <c r="B206">
        <v>7800</v>
      </c>
      <c r="H206">
        <v>7</v>
      </c>
      <c r="J206" t="s">
        <v>8403</v>
      </c>
      <c r="L206" t="s">
        <v>8421</v>
      </c>
      <c r="M206" t="s">
        <v>8439</v>
      </c>
      <c r="N206" t="s">
        <v>8638</v>
      </c>
      <c r="O206" t="s">
        <v>8839</v>
      </c>
      <c r="P206">
        <v>5</v>
      </c>
      <c r="Q206">
        <v>7</v>
      </c>
      <c r="R206">
        <v>-0.66</v>
      </c>
      <c r="S206">
        <v>4.32</v>
      </c>
      <c r="T206">
        <v>680.38</v>
      </c>
      <c r="U206">
        <v>199.38</v>
      </c>
      <c r="V206">
        <v>5.05</v>
      </c>
      <c r="W206">
        <v>1.06</v>
      </c>
      <c r="X206">
        <v>13.55</v>
      </c>
      <c r="Y206">
        <v>2</v>
      </c>
      <c r="Z206" t="s">
        <v>5529</v>
      </c>
      <c r="AA206">
        <v>3</v>
      </c>
      <c r="AB206">
        <v>13</v>
      </c>
      <c r="AC206">
        <v>1.34</v>
      </c>
      <c r="AE206" t="s">
        <v>5535</v>
      </c>
      <c r="AH206">
        <v>0</v>
      </c>
      <c r="AI206">
        <v>0</v>
      </c>
    </row>
    <row r="207" spans="1:35">
      <c r="B207">
        <v>3400</v>
      </c>
      <c r="H207">
        <v>7</v>
      </c>
      <c r="J207" t="s">
        <v>8403</v>
      </c>
      <c r="L207" t="s">
        <v>8421</v>
      </c>
      <c r="M207" t="s">
        <v>8439</v>
      </c>
      <c r="N207" t="s">
        <v>8639</v>
      </c>
      <c r="O207" t="s">
        <v>8840</v>
      </c>
      <c r="P207">
        <v>5</v>
      </c>
      <c r="Q207">
        <v>7</v>
      </c>
      <c r="R207">
        <v>1.65</v>
      </c>
      <c r="S207">
        <v>7</v>
      </c>
      <c r="T207">
        <v>835.38</v>
      </c>
      <c r="U207">
        <v>199.38</v>
      </c>
      <c r="V207">
        <v>7.15</v>
      </c>
      <c r="W207">
        <v>1.07</v>
      </c>
      <c r="X207">
        <v>13.5</v>
      </c>
      <c r="Y207">
        <v>3</v>
      </c>
      <c r="Z207" t="s">
        <v>5529</v>
      </c>
      <c r="AA207">
        <v>3</v>
      </c>
      <c r="AB207">
        <v>14</v>
      </c>
      <c r="AC207">
        <v>1</v>
      </c>
      <c r="AE207" t="s">
        <v>5535</v>
      </c>
      <c r="AH207">
        <v>0</v>
      </c>
      <c r="AI207">
        <v>0</v>
      </c>
    </row>
    <row r="208" spans="1:35">
      <c r="A208" t="s">
        <v>8398</v>
      </c>
      <c r="B208">
        <v>2290</v>
      </c>
      <c r="J208" t="s">
        <v>8403</v>
      </c>
      <c r="L208" t="s">
        <v>8422</v>
      </c>
      <c r="M208" t="s">
        <v>8439</v>
      </c>
      <c r="N208" t="s">
        <v>8640</v>
      </c>
      <c r="O208" t="s">
        <v>8841</v>
      </c>
      <c r="P208">
        <v>6</v>
      </c>
      <c r="Q208">
        <v>4</v>
      </c>
      <c r="R208">
        <v>3.63</v>
      </c>
      <c r="S208">
        <v>6.78</v>
      </c>
      <c r="T208">
        <v>637.46</v>
      </c>
      <c r="U208">
        <v>120.66</v>
      </c>
      <c r="V208">
        <v>6.16</v>
      </c>
      <c r="W208">
        <v>3.02</v>
      </c>
      <c r="X208">
        <v>0</v>
      </c>
      <c r="Y208">
        <v>5</v>
      </c>
      <c r="Z208" t="s">
        <v>5529</v>
      </c>
      <c r="AA208">
        <v>2</v>
      </c>
      <c r="AB208">
        <v>5</v>
      </c>
      <c r="AC208">
        <v>1.185</v>
      </c>
      <c r="AE208" t="s">
        <v>5534</v>
      </c>
      <c r="AH208">
        <v>0</v>
      </c>
      <c r="AI208">
        <v>0</v>
      </c>
    </row>
  </sheetData>
  <conditionalFormatting sqref="AD1:AD210">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N77"/>
  <sheetViews>
    <sheetView workbookViewId="0"/>
  </sheetViews>
  <sheetFormatPr defaultRowHeight="15"/>
  <sheetData>
    <row r="1" spans="1:14">
      <c r="A1" s="6" t="s">
        <v>8853</v>
      </c>
      <c r="B1" s="6" t="s">
        <v>8854</v>
      </c>
      <c r="C1" s="6" t="s">
        <v>8855</v>
      </c>
      <c r="D1" s="6" t="s">
        <v>8856</v>
      </c>
      <c r="E1" s="6" t="s">
        <v>8857</v>
      </c>
      <c r="F1" s="6" t="s">
        <v>8858</v>
      </c>
      <c r="G1" s="6" t="s">
        <v>8859</v>
      </c>
      <c r="H1" s="6" t="s">
        <v>8860</v>
      </c>
      <c r="I1" s="6" t="s">
        <v>8861</v>
      </c>
      <c r="J1" s="6" t="s">
        <v>8862</v>
      </c>
      <c r="K1" s="6" t="s">
        <v>8863</v>
      </c>
      <c r="L1" s="6" t="s">
        <v>8864</v>
      </c>
      <c r="M1" s="6" t="s">
        <v>8865</v>
      </c>
      <c r="N1" s="6" t="s">
        <v>8866</v>
      </c>
    </row>
    <row r="2" spans="1:14">
      <c r="A2" t="s">
        <v>8867</v>
      </c>
      <c r="B2" t="s">
        <v>4965</v>
      </c>
      <c r="C2" t="s">
        <v>4967</v>
      </c>
      <c r="D2">
        <v>0.1</v>
      </c>
      <c r="E2" t="s">
        <v>4970</v>
      </c>
      <c r="F2" t="s">
        <v>8935</v>
      </c>
      <c r="G2" s="7" t="s">
        <v>8970</v>
      </c>
      <c r="H2" s="7" t="s">
        <v>9045</v>
      </c>
    </row>
    <row r="3" spans="1:14">
      <c r="A3" t="s">
        <v>8868</v>
      </c>
      <c r="B3" t="s">
        <v>4965</v>
      </c>
      <c r="C3" t="s">
        <v>4967</v>
      </c>
      <c r="D3">
        <v>0.3</v>
      </c>
      <c r="E3" t="s">
        <v>4970</v>
      </c>
      <c r="F3" t="s">
        <v>8936</v>
      </c>
      <c r="G3" s="7" t="s">
        <v>8971</v>
      </c>
      <c r="H3" s="7" t="s">
        <v>9046</v>
      </c>
      <c r="I3" s="7" t="s">
        <v>9102</v>
      </c>
    </row>
    <row r="4" spans="1:14">
      <c r="A4" t="s">
        <v>8869</v>
      </c>
      <c r="B4" t="s">
        <v>4965</v>
      </c>
      <c r="C4" t="s">
        <v>4967</v>
      </c>
      <c r="D4">
        <v>0.42</v>
      </c>
      <c r="E4" t="s">
        <v>4970</v>
      </c>
      <c r="G4" s="7" t="s">
        <v>8972</v>
      </c>
      <c r="H4" s="7" t="s">
        <v>9047</v>
      </c>
    </row>
    <row r="5" spans="1:14">
      <c r="A5" t="s">
        <v>8870</v>
      </c>
      <c r="B5" t="s">
        <v>4965</v>
      </c>
      <c r="C5" t="s">
        <v>4967</v>
      </c>
      <c r="D5">
        <v>1.2</v>
      </c>
      <c r="E5" t="s">
        <v>4970</v>
      </c>
      <c r="F5" t="s">
        <v>8937</v>
      </c>
      <c r="G5" s="7" t="s">
        <v>8973</v>
      </c>
      <c r="H5" s="7" t="s">
        <v>9048</v>
      </c>
      <c r="I5" s="7" t="s">
        <v>9103</v>
      </c>
    </row>
    <row r="6" spans="1:14">
      <c r="A6" t="s">
        <v>8871</v>
      </c>
      <c r="B6" t="s">
        <v>4964</v>
      </c>
      <c r="C6" t="s">
        <v>4967</v>
      </c>
      <c r="D6">
        <v>2.4</v>
      </c>
      <c r="E6" t="s">
        <v>4970</v>
      </c>
      <c r="G6" s="7" t="s">
        <v>8974</v>
      </c>
    </row>
    <row r="7" spans="1:14">
      <c r="A7" t="s">
        <v>8872</v>
      </c>
      <c r="B7" t="s">
        <v>4965</v>
      </c>
      <c r="C7" t="s">
        <v>4967</v>
      </c>
      <c r="D7">
        <v>2.5</v>
      </c>
      <c r="E7" t="s">
        <v>4970</v>
      </c>
      <c r="G7" s="7" t="s">
        <v>8975</v>
      </c>
      <c r="H7" s="7" t="s">
        <v>9049</v>
      </c>
      <c r="I7" s="7" t="s">
        <v>9104</v>
      </c>
      <c r="J7" s="7" t="s">
        <v>9137</v>
      </c>
      <c r="K7" s="7" t="s">
        <v>9155</v>
      </c>
      <c r="L7" s="7" t="s">
        <v>9164</v>
      </c>
      <c r="M7" s="7" t="s">
        <v>9168</v>
      </c>
      <c r="N7" s="7" t="s">
        <v>9169</v>
      </c>
    </row>
    <row r="8" spans="1:14">
      <c r="A8" t="s">
        <v>7455</v>
      </c>
      <c r="B8" t="s">
        <v>4965</v>
      </c>
      <c r="C8" t="s">
        <v>4967</v>
      </c>
      <c r="D8">
        <v>8.199999999999999</v>
      </c>
      <c r="E8" t="s">
        <v>4970</v>
      </c>
      <c r="F8" t="s">
        <v>8938</v>
      </c>
      <c r="G8" s="7" t="s">
        <v>8976</v>
      </c>
      <c r="H8" s="7" t="s">
        <v>9050</v>
      </c>
    </row>
    <row r="9" spans="1:14">
      <c r="A9" t="s">
        <v>8873</v>
      </c>
      <c r="B9" t="s">
        <v>4965</v>
      </c>
      <c r="C9" t="s">
        <v>4967</v>
      </c>
      <c r="D9">
        <v>10</v>
      </c>
      <c r="E9" t="s">
        <v>4970</v>
      </c>
      <c r="G9" s="7" t="s">
        <v>8977</v>
      </c>
    </row>
    <row r="10" spans="1:14">
      <c r="A10" t="s">
        <v>8874</v>
      </c>
      <c r="B10" t="s">
        <v>4965</v>
      </c>
      <c r="C10" t="s">
        <v>4967</v>
      </c>
      <c r="D10">
        <v>12</v>
      </c>
      <c r="E10" t="s">
        <v>4970</v>
      </c>
      <c r="G10" s="7" t="s">
        <v>8978</v>
      </c>
      <c r="H10" s="7" t="s">
        <v>9051</v>
      </c>
      <c r="I10" s="7" t="s">
        <v>9105</v>
      </c>
    </row>
    <row r="11" spans="1:14">
      <c r="A11" t="s">
        <v>8875</v>
      </c>
      <c r="B11" t="s">
        <v>4965</v>
      </c>
      <c r="C11" t="s">
        <v>4967</v>
      </c>
      <c r="D11">
        <v>17</v>
      </c>
      <c r="E11" t="s">
        <v>4970</v>
      </c>
      <c r="F11" t="s">
        <v>8939</v>
      </c>
      <c r="G11" s="7" t="s">
        <v>8979</v>
      </c>
      <c r="H11" s="7" t="s">
        <v>9052</v>
      </c>
      <c r="I11" s="7" t="s">
        <v>9106</v>
      </c>
      <c r="J11" s="7" t="s">
        <v>9138</v>
      </c>
    </row>
    <row r="12" spans="1:14">
      <c r="A12" t="s">
        <v>8876</v>
      </c>
      <c r="B12" t="s">
        <v>4965</v>
      </c>
      <c r="C12" t="s">
        <v>4967</v>
      </c>
      <c r="D12">
        <v>46</v>
      </c>
      <c r="E12" t="s">
        <v>4970</v>
      </c>
      <c r="G12" s="7" t="s">
        <v>8980</v>
      </c>
    </row>
    <row r="13" spans="1:14">
      <c r="A13" t="s">
        <v>8877</v>
      </c>
      <c r="B13" t="s">
        <v>4965</v>
      </c>
      <c r="C13" t="s">
        <v>4967</v>
      </c>
      <c r="D13">
        <v>120</v>
      </c>
      <c r="E13" t="s">
        <v>4970</v>
      </c>
      <c r="G13" s="7" t="s">
        <v>8981</v>
      </c>
    </row>
    <row r="14" spans="1:14">
      <c r="A14" t="s">
        <v>8878</v>
      </c>
      <c r="B14" t="s">
        <v>4964</v>
      </c>
      <c r="C14" t="s">
        <v>4967</v>
      </c>
      <c r="D14">
        <v>230</v>
      </c>
      <c r="E14" t="s">
        <v>4970</v>
      </c>
      <c r="G14" s="7" t="s">
        <v>8982</v>
      </c>
    </row>
    <row r="15" spans="1:14">
      <c r="A15" t="s">
        <v>8879</v>
      </c>
      <c r="B15" t="s">
        <v>4965</v>
      </c>
      <c r="C15" t="s">
        <v>4967</v>
      </c>
      <c r="D15">
        <v>420</v>
      </c>
      <c r="E15" t="s">
        <v>4970</v>
      </c>
      <c r="F15" t="s">
        <v>8940</v>
      </c>
      <c r="G15" s="7" t="s">
        <v>8983</v>
      </c>
      <c r="H15" s="7" t="s">
        <v>9053</v>
      </c>
      <c r="I15" s="7" t="s">
        <v>9107</v>
      </c>
    </row>
    <row r="16" spans="1:14">
      <c r="A16" t="s">
        <v>8880</v>
      </c>
      <c r="B16" t="s">
        <v>4965</v>
      </c>
      <c r="C16" t="s">
        <v>4967</v>
      </c>
      <c r="D16">
        <v>460</v>
      </c>
      <c r="E16" t="s">
        <v>4970</v>
      </c>
      <c r="F16" t="s">
        <v>8941</v>
      </c>
      <c r="G16" s="7" t="s">
        <v>8984</v>
      </c>
      <c r="H16" s="7" t="s">
        <v>9054</v>
      </c>
      <c r="I16" s="7" t="s">
        <v>9108</v>
      </c>
    </row>
    <row r="17" spans="1:12">
      <c r="A17" t="s">
        <v>8881</v>
      </c>
      <c r="B17" t="s">
        <v>4965</v>
      </c>
      <c r="C17" t="s">
        <v>4967</v>
      </c>
      <c r="D17">
        <v>590</v>
      </c>
      <c r="E17" t="s">
        <v>4970</v>
      </c>
      <c r="F17" t="s">
        <v>8940</v>
      </c>
      <c r="G17" s="7" t="s">
        <v>8985</v>
      </c>
      <c r="H17" s="7" t="s">
        <v>9055</v>
      </c>
      <c r="I17" s="7" t="s">
        <v>9109</v>
      </c>
    </row>
    <row r="18" spans="1:12">
      <c r="A18" t="s">
        <v>8882</v>
      </c>
      <c r="B18" t="s">
        <v>4964</v>
      </c>
      <c r="C18" t="s">
        <v>4967</v>
      </c>
      <c r="D18">
        <v>1000</v>
      </c>
      <c r="E18" t="s">
        <v>4970</v>
      </c>
      <c r="F18" t="s">
        <v>8942</v>
      </c>
      <c r="G18" s="7" t="s">
        <v>8986</v>
      </c>
      <c r="H18" s="7" t="s">
        <v>9056</v>
      </c>
      <c r="I18" s="7" t="s">
        <v>9110</v>
      </c>
    </row>
    <row r="19" spans="1:12">
      <c r="A19" t="s">
        <v>8883</v>
      </c>
      <c r="B19" t="s">
        <v>4965</v>
      </c>
      <c r="C19" t="s">
        <v>4967</v>
      </c>
      <c r="D19">
        <v>1000</v>
      </c>
      <c r="E19" t="s">
        <v>4970</v>
      </c>
      <c r="F19" t="s">
        <v>8943</v>
      </c>
      <c r="G19" s="7" t="s">
        <v>8987</v>
      </c>
    </row>
    <row r="20" spans="1:12">
      <c r="A20" t="s">
        <v>8884</v>
      </c>
      <c r="B20" t="s">
        <v>4965</v>
      </c>
      <c r="C20" t="s">
        <v>4967</v>
      </c>
      <c r="D20">
        <v>1130</v>
      </c>
      <c r="E20" t="s">
        <v>4970</v>
      </c>
      <c r="G20" s="7" t="s">
        <v>8988</v>
      </c>
    </row>
    <row r="21" spans="1:12">
      <c r="A21" t="s">
        <v>8885</v>
      </c>
      <c r="B21" t="s">
        <v>4965</v>
      </c>
      <c r="C21" t="s">
        <v>4967</v>
      </c>
      <c r="D21">
        <v>1170</v>
      </c>
      <c r="E21" t="s">
        <v>4970</v>
      </c>
      <c r="F21" t="s">
        <v>8944</v>
      </c>
      <c r="G21" s="7" t="s">
        <v>8989</v>
      </c>
      <c r="H21" s="7" t="s">
        <v>9057</v>
      </c>
    </row>
    <row r="22" spans="1:12">
      <c r="A22" t="s">
        <v>8886</v>
      </c>
      <c r="B22" t="s">
        <v>4966</v>
      </c>
      <c r="C22" t="s">
        <v>4967</v>
      </c>
      <c r="D22">
        <v>1200</v>
      </c>
      <c r="E22" t="s">
        <v>4970</v>
      </c>
      <c r="G22" s="7" t="s">
        <v>8990</v>
      </c>
      <c r="H22" s="7" t="s">
        <v>9058</v>
      </c>
      <c r="I22" s="7" t="s">
        <v>9111</v>
      </c>
    </row>
    <row r="23" spans="1:12">
      <c r="A23" t="s">
        <v>8887</v>
      </c>
      <c r="B23" t="s">
        <v>4965</v>
      </c>
      <c r="C23" t="s">
        <v>4967</v>
      </c>
      <c r="D23">
        <v>1640</v>
      </c>
      <c r="E23" t="s">
        <v>4970</v>
      </c>
      <c r="F23" t="s">
        <v>8945</v>
      </c>
      <c r="G23" s="7" t="s">
        <v>8991</v>
      </c>
      <c r="H23" s="7" t="s">
        <v>9059</v>
      </c>
      <c r="I23" s="7" t="s">
        <v>9112</v>
      </c>
      <c r="J23" s="7" t="s">
        <v>9139</v>
      </c>
      <c r="K23" s="7" t="s">
        <v>9156</v>
      </c>
      <c r="L23" s="7" t="s">
        <v>9165</v>
      </c>
    </row>
    <row r="24" spans="1:12">
      <c r="A24" t="s">
        <v>8888</v>
      </c>
      <c r="B24" t="s">
        <v>4965</v>
      </c>
      <c r="C24" t="s">
        <v>4967</v>
      </c>
      <c r="D24">
        <v>1700</v>
      </c>
      <c r="E24" t="s">
        <v>4970</v>
      </c>
      <c r="G24" s="7" t="s">
        <v>8992</v>
      </c>
      <c r="H24" s="7" t="s">
        <v>9060</v>
      </c>
      <c r="I24" s="7" t="s">
        <v>9113</v>
      </c>
    </row>
    <row r="25" spans="1:12">
      <c r="A25" t="s">
        <v>8889</v>
      </c>
      <c r="B25" t="s">
        <v>4965</v>
      </c>
      <c r="C25" t="s">
        <v>4967</v>
      </c>
      <c r="D25">
        <v>1800</v>
      </c>
      <c r="E25" t="s">
        <v>4970</v>
      </c>
      <c r="F25" t="s">
        <v>8941</v>
      </c>
      <c r="G25" s="7" t="s">
        <v>8993</v>
      </c>
      <c r="H25" s="7" t="s">
        <v>9061</v>
      </c>
      <c r="I25" s="7" t="s">
        <v>9114</v>
      </c>
    </row>
    <row r="26" spans="1:12">
      <c r="A26" t="s">
        <v>8890</v>
      </c>
      <c r="B26" t="s">
        <v>4964</v>
      </c>
      <c r="C26" t="s">
        <v>4967</v>
      </c>
      <c r="D26">
        <v>1800</v>
      </c>
      <c r="E26" t="s">
        <v>4970</v>
      </c>
      <c r="F26" t="s">
        <v>8946</v>
      </c>
      <c r="G26" s="7" t="s">
        <v>8994</v>
      </c>
      <c r="H26" s="7" t="s">
        <v>9062</v>
      </c>
    </row>
    <row r="27" spans="1:12">
      <c r="A27" t="s">
        <v>8891</v>
      </c>
      <c r="B27" t="s">
        <v>4965</v>
      </c>
      <c r="C27" t="s">
        <v>4967</v>
      </c>
      <c r="D27">
        <v>2100</v>
      </c>
      <c r="E27" t="s">
        <v>4970</v>
      </c>
      <c r="F27" t="s">
        <v>8947</v>
      </c>
      <c r="G27" s="7" t="s">
        <v>8995</v>
      </c>
    </row>
    <row r="28" spans="1:12">
      <c r="A28" t="s">
        <v>8892</v>
      </c>
      <c r="B28" t="s">
        <v>4965</v>
      </c>
      <c r="C28" t="s">
        <v>4967</v>
      </c>
      <c r="D28">
        <v>2200</v>
      </c>
      <c r="E28" t="s">
        <v>4970</v>
      </c>
      <c r="F28" t="s">
        <v>8941</v>
      </c>
      <c r="G28" s="7" t="s">
        <v>8996</v>
      </c>
      <c r="H28" s="7" t="s">
        <v>9063</v>
      </c>
      <c r="I28" s="7" t="s">
        <v>9115</v>
      </c>
    </row>
    <row r="29" spans="1:12">
      <c r="A29" t="s">
        <v>8893</v>
      </c>
      <c r="B29" t="s">
        <v>4964</v>
      </c>
      <c r="C29" t="s">
        <v>4967</v>
      </c>
      <c r="D29">
        <v>2500</v>
      </c>
      <c r="E29" t="s">
        <v>4970</v>
      </c>
      <c r="F29" t="s">
        <v>8948</v>
      </c>
      <c r="G29" s="7" t="s">
        <v>8997</v>
      </c>
      <c r="H29" s="7" t="s">
        <v>9064</v>
      </c>
    </row>
    <row r="30" spans="1:12">
      <c r="A30" t="s">
        <v>8894</v>
      </c>
      <c r="B30" t="s">
        <v>4965</v>
      </c>
      <c r="C30" t="s">
        <v>4967</v>
      </c>
      <c r="D30">
        <v>2500</v>
      </c>
      <c r="E30" t="s">
        <v>4970</v>
      </c>
      <c r="G30" s="7" t="s">
        <v>8998</v>
      </c>
    </row>
    <row r="31" spans="1:12">
      <c r="A31" t="s">
        <v>8804</v>
      </c>
      <c r="B31" t="s">
        <v>4964</v>
      </c>
      <c r="C31" t="s">
        <v>4967</v>
      </c>
      <c r="D31">
        <v>2600</v>
      </c>
      <c r="E31" t="s">
        <v>4970</v>
      </c>
      <c r="F31" t="s">
        <v>8949</v>
      </c>
      <c r="G31" s="7" t="s">
        <v>8999</v>
      </c>
      <c r="H31" s="7" t="s">
        <v>9065</v>
      </c>
      <c r="I31" s="7" t="s">
        <v>9116</v>
      </c>
      <c r="J31" s="7" t="s">
        <v>9140</v>
      </c>
    </row>
    <row r="32" spans="1:12">
      <c r="A32" t="s">
        <v>8895</v>
      </c>
      <c r="B32" t="s">
        <v>4965</v>
      </c>
      <c r="C32" t="s">
        <v>4967</v>
      </c>
      <c r="D32">
        <v>2600</v>
      </c>
      <c r="E32" t="s">
        <v>4970</v>
      </c>
      <c r="G32" s="7" t="s">
        <v>9000</v>
      </c>
    </row>
    <row r="33" spans="1:12">
      <c r="A33" t="s">
        <v>8896</v>
      </c>
      <c r="B33" t="s">
        <v>4965</v>
      </c>
      <c r="C33" t="s">
        <v>4967</v>
      </c>
      <c r="D33">
        <v>2600</v>
      </c>
      <c r="E33" t="s">
        <v>4970</v>
      </c>
      <c r="F33" t="s">
        <v>8950</v>
      </c>
      <c r="G33" s="7" t="s">
        <v>9001</v>
      </c>
      <c r="H33" s="7" t="s">
        <v>9066</v>
      </c>
      <c r="I33" s="7" t="s">
        <v>9117</v>
      </c>
    </row>
    <row r="34" spans="1:12">
      <c r="A34" t="s">
        <v>8813</v>
      </c>
      <c r="B34" t="s">
        <v>4964</v>
      </c>
      <c r="C34" t="s">
        <v>4967</v>
      </c>
      <c r="D34">
        <v>2800</v>
      </c>
      <c r="E34" t="s">
        <v>4970</v>
      </c>
      <c r="F34" t="s">
        <v>8951</v>
      </c>
      <c r="G34" s="7" t="s">
        <v>9002</v>
      </c>
      <c r="H34" s="7" t="s">
        <v>9067</v>
      </c>
      <c r="I34" s="7" t="s">
        <v>9118</v>
      </c>
      <c r="J34" s="7" t="s">
        <v>9141</v>
      </c>
      <c r="K34" s="7" t="s">
        <v>9157</v>
      </c>
    </row>
    <row r="35" spans="1:12">
      <c r="A35" t="s">
        <v>8897</v>
      </c>
      <c r="B35" t="s">
        <v>4965</v>
      </c>
      <c r="C35" t="s">
        <v>4967</v>
      </c>
      <c r="D35">
        <v>2900</v>
      </c>
      <c r="E35" t="s">
        <v>4970</v>
      </c>
      <c r="F35" t="s">
        <v>8952</v>
      </c>
      <c r="G35" s="7" t="s">
        <v>9003</v>
      </c>
      <c r="H35" s="7" t="s">
        <v>9068</v>
      </c>
    </row>
    <row r="36" spans="1:12">
      <c r="A36" t="s">
        <v>8898</v>
      </c>
      <c r="B36" t="s">
        <v>4964</v>
      </c>
      <c r="C36" t="s">
        <v>4967</v>
      </c>
      <c r="D36">
        <v>3000</v>
      </c>
      <c r="E36" t="s">
        <v>4970</v>
      </c>
      <c r="G36" s="7" t="s">
        <v>9004</v>
      </c>
      <c r="H36" s="7" t="s">
        <v>9069</v>
      </c>
      <c r="I36" s="7" t="s">
        <v>9119</v>
      </c>
      <c r="J36" s="7" t="s">
        <v>9142</v>
      </c>
    </row>
    <row r="37" spans="1:12">
      <c r="A37" t="s">
        <v>8899</v>
      </c>
      <c r="B37" t="s">
        <v>4965</v>
      </c>
      <c r="C37" t="s">
        <v>4967</v>
      </c>
      <c r="D37">
        <v>3060</v>
      </c>
      <c r="E37" t="s">
        <v>4970</v>
      </c>
      <c r="F37" t="s">
        <v>8953</v>
      </c>
      <c r="G37" s="7" t="s">
        <v>9005</v>
      </c>
      <c r="H37" s="7" t="s">
        <v>9070</v>
      </c>
      <c r="I37" s="7" t="s">
        <v>9120</v>
      </c>
      <c r="J37" s="7" t="s">
        <v>9143</v>
      </c>
      <c r="K37" s="7" t="s">
        <v>9158</v>
      </c>
      <c r="L37" s="7" t="s">
        <v>9166</v>
      </c>
    </row>
    <row r="38" spans="1:12">
      <c r="A38" t="s">
        <v>8900</v>
      </c>
      <c r="B38" t="s">
        <v>4965</v>
      </c>
      <c r="C38" t="s">
        <v>4967</v>
      </c>
      <c r="D38">
        <v>3200</v>
      </c>
      <c r="E38" t="s">
        <v>4970</v>
      </c>
      <c r="G38" s="7" t="s">
        <v>9006</v>
      </c>
      <c r="H38" s="7" t="s">
        <v>9071</v>
      </c>
    </row>
    <row r="39" spans="1:12">
      <c r="A39" t="s">
        <v>8901</v>
      </c>
      <c r="B39" t="s">
        <v>4965</v>
      </c>
      <c r="C39" t="s">
        <v>4967</v>
      </c>
      <c r="D39">
        <v>3200</v>
      </c>
      <c r="E39" t="s">
        <v>4970</v>
      </c>
      <c r="G39" s="7" t="s">
        <v>9007</v>
      </c>
      <c r="H39" s="7" t="s">
        <v>9072</v>
      </c>
      <c r="I39" s="7" t="s">
        <v>9121</v>
      </c>
      <c r="J39" s="7" t="s">
        <v>9144</v>
      </c>
    </row>
    <row r="40" spans="1:12">
      <c r="A40" t="s">
        <v>8902</v>
      </c>
      <c r="B40" t="s">
        <v>4965</v>
      </c>
      <c r="C40" t="s">
        <v>4967</v>
      </c>
      <c r="D40">
        <v>3370</v>
      </c>
      <c r="E40" t="s">
        <v>4970</v>
      </c>
      <c r="G40" s="7" t="s">
        <v>8989</v>
      </c>
      <c r="H40" s="7" t="s">
        <v>9073</v>
      </c>
    </row>
    <row r="41" spans="1:12">
      <c r="A41" t="s">
        <v>8795</v>
      </c>
      <c r="B41" t="s">
        <v>4964</v>
      </c>
      <c r="C41" t="s">
        <v>4967</v>
      </c>
      <c r="D41">
        <v>3400</v>
      </c>
      <c r="E41" t="s">
        <v>4970</v>
      </c>
      <c r="F41" t="s">
        <v>8954</v>
      </c>
      <c r="G41" s="7" t="s">
        <v>9008</v>
      </c>
      <c r="H41" s="7" t="s">
        <v>9074</v>
      </c>
      <c r="I41" s="7" t="s">
        <v>9122</v>
      </c>
      <c r="J41" s="7" t="s">
        <v>9145</v>
      </c>
      <c r="K41" s="7" t="s">
        <v>9159</v>
      </c>
    </row>
    <row r="42" spans="1:12">
      <c r="A42" t="s">
        <v>8903</v>
      </c>
      <c r="B42" t="s">
        <v>4965</v>
      </c>
      <c r="C42" t="s">
        <v>4967</v>
      </c>
      <c r="D42">
        <v>3500</v>
      </c>
      <c r="E42" t="s">
        <v>4970</v>
      </c>
      <c r="F42" t="s">
        <v>8955</v>
      </c>
      <c r="G42" s="7" t="s">
        <v>9009</v>
      </c>
      <c r="H42" s="7" t="s">
        <v>9075</v>
      </c>
    </row>
    <row r="43" spans="1:12">
      <c r="A43" t="s">
        <v>8904</v>
      </c>
      <c r="B43" t="s">
        <v>4965</v>
      </c>
      <c r="C43" t="s">
        <v>4967</v>
      </c>
      <c r="D43">
        <v>3600</v>
      </c>
      <c r="E43" t="s">
        <v>4970</v>
      </c>
      <c r="F43" t="s">
        <v>8956</v>
      </c>
      <c r="G43" s="7" t="s">
        <v>9010</v>
      </c>
      <c r="H43" s="7" t="s">
        <v>9076</v>
      </c>
      <c r="I43" s="7" t="s">
        <v>9123</v>
      </c>
      <c r="J43" s="7" t="s">
        <v>9146</v>
      </c>
    </row>
    <row r="44" spans="1:12">
      <c r="A44" t="s">
        <v>8905</v>
      </c>
      <c r="B44" t="s">
        <v>4965</v>
      </c>
      <c r="C44" t="s">
        <v>4967</v>
      </c>
      <c r="D44">
        <v>3850</v>
      </c>
      <c r="E44" t="s">
        <v>4970</v>
      </c>
      <c r="F44" t="s">
        <v>8957</v>
      </c>
      <c r="G44" s="7" t="s">
        <v>9011</v>
      </c>
      <c r="H44" s="7" t="s">
        <v>9077</v>
      </c>
      <c r="I44" s="7" t="s">
        <v>9124</v>
      </c>
    </row>
    <row r="45" spans="1:12">
      <c r="A45" t="s">
        <v>8906</v>
      </c>
      <c r="B45" t="s">
        <v>4965</v>
      </c>
      <c r="C45" t="s">
        <v>4967</v>
      </c>
      <c r="D45">
        <v>3900</v>
      </c>
      <c r="E45" t="s">
        <v>4970</v>
      </c>
      <c r="G45" s="7" t="s">
        <v>9012</v>
      </c>
    </row>
    <row r="46" spans="1:12">
      <c r="A46" t="s">
        <v>8907</v>
      </c>
      <c r="B46" t="s">
        <v>4965</v>
      </c>
      <c r="C46" t="s">
        <v>4967</v>
      </c>
      <c r="D46">
        <v>3900</v>
      </c>
      <c r="E46" t="s">
        <v>4970</v>
      </c>
      <c r="F46" t="s">
        <v>8958</v>
      </c>
      <c r="G46" s="7" t="s">
        <v>9013</v>
      </c>
      <c r="H46" s="7" t="s">
        <v>9078</v>
      </c>
    </row>
    <row r="47" spans="1:12">
      <c r="A47" t="s">
        <v>8908</v>
      </c>
      <c r="B47" t="s">
        <v>4964</v>
      </c>
      <c r="C47" t="s">
        <v>4967</v>
      </c>
      <c r="D47">
        <v>4400</v>
      </c>
      <c r="E47" t="s">
        <v>4970</v>
      </c>
      <c r="F47" t="s">
        <v>8948</v>
      </c>
      <c r="G47" s="7" t="s">
        <v>9014</v>
      </c>
      <c r="H47" s="7" t="s">
        <v>9079</v>
      </c>
    </row>
    <row r="48" spans="1:12">
      <c r="A48" t="s">
        <v>8909</v>
      </c>
      <c r="B48" t="s">
        <v>4965</v>
      </c>
      <c r="C48" t="s">
        <v>4967</v>
      </c>
      <c r="D48">
        <v>4400</v>
      </c>
      <c r="E48" t="s">
        <v>4970</v>
      </c>
      <c r="F48" t="s">
        <v>8959</v>
      </c>
      <c r="G48" s="7" t="s">
        <v>9015</v>
      </c>
    </row>
    <row r="49" spans="1:12">
      <c r="A49" t="s">
        <v>8910</v>
      </c>
      <c r="B49" t="s">
        <v>4965</v>
      </c>
      <c r="C49" t="s">
        <v>4967</v>
      </c>
      <c r="D49">
        <v>4440</v>
      </c>
      <c r="E49" t="s">
        <v>4970</v>
      </c>
      <c r="G49" s="7" t="s">
        <v>9016</v>
      </c>
    </row>
    <row r="50" spans="1:12">
      <c r="A50" t="s">
        <v>6267</v>
      </c>
      <c r="B50" t="s">
        <v>4965</v>
      </c>
      <c r="C50" t="s">
        <v>4967</v>
      </c>
      <c r="D50">
        <v>4500</v>
      </c>
      <c r="E50" t="s">
        <v>4970</v>
      </c>
      <c r="G50" s="7" t="s">
        <v>9017</v>
      </c>
      <c r="H50" s="7" t="s">
        <v>9080</v>
      </c>
    </row>
    <row r="51" spans="1:12">
      <c r="A51" t="s">
        <v>8911</v>
      </c>
      <c r="B51" t="s">
        <v>4964</v>
      </c>
      <c r="C51" t="s">
        <v>4967</v>
      </c>
      <c r="D51">
        <v>4600</v>
      </c>
      <c r="E51" t="s">
        <v>4970</v>
      </c>
      <c r="F51" t="s">
        <v>8960</v>
      </c>
      <c r="G51" s="7" t="s">
        <v>9018</v>
      </c>
      <c r="H51" s="7" t="s">
        <v>9081</v>
      </c>
      <c r="I51" s="7" t="s">
        <v>9125</v>
      </c>
    </row>
    <row r="52" spans="1:12">
      <c r="A52" t="s">
        <v>8912</v>
      </c>
      <c r="B52" t="s">
        <v>4965</v>
      </c>
      <c r="C52" t="s">
        <v>4967</v>
      </c>
      <c r="D52">
        <v>4710</v>
      </c>
      <c r="E52" t="s">
        <v>4970</v>
      </c>
      <c r="G52" s="7" t="s">
        <v>9019</v>
      </c>
    </row>
    <row r="53" spans="1:12">
      <c r="A53" t="s">
        <v>8913</v>
      </c>
      <c r="B53" t="s">
        <v>4965</v>
      </c>
      <c r="C53" t="s">
        <v>4967</v>
      </c>
      <c r="D53">
        <v>4800</v>
      </c>
      <c r="E53" t="s">
        <v>4970</v>
      </c>
      <c r="F53" t="s">
        <v>8961</v>
      </c>
      <c r="G53" s="7" t="s">
        <v>9020</v>
      </c>
      <c r="H53" s="7" t="s">
        <v>9082</v>
      </c>
      <c r="I53" s="7" t="s">
        <v>9126</v>
      </c>
      <c r="J53" s="7" t="s">
        <v>9147</v>
      </c>
      <c r="K53" s="7" t="s">
        <v>9160</v>
      </c>
      <c r="L53" s="7" t="s">
        <v>9167</v>
      </c>
    </row>
    <row r="54" spans="1:12">
      <c r="A54" t="s">
        <v>8914</v>
      </c>
      <c r="B54" t="s">
        <v>4965</v>
      </c>
      <c r="C54" t="s">
        <v>4967</v>
      </c>
      <c r="D54">
        <v>4900</v>
      </c>
      <c r="E54" t="s">
        <v>4970</v>
      </c>
      <c r="F54" t="s">
        <v>8962</v>
      </c>
      <c r="G54" s="7" t="s">
        <v>9021</v>
      </c>
      <c r="H54" s="7" t="s">
        <v>9083</v>
      </c>
    </row>
    <row r="55" spans="1:12">
      <c r="A55" t="s">
        <v>8915</v>
      </c>
      <c r="B55" t="s">
        <v>4965</v>
      </c>
      <c r="C55" t="s">
        <v>4967</v>
      </c>
      <c r="D55">
        <v>5050</v>
      </c>
      <c r="E55" t="s">
        <v>4970</v>
      </c>
      <c r="F55" t="s">
        <v>8963</v>
      </c>
      <c r="G55" s="7" t="s">
        <v>9022</v>
      </c>
      <c r="H55" s="7" t="s">
        <v>9084</v>
      </c>
    </row>
    <row r="56" spans="1:12">
      <c r="A56" t="s">
        <v>8916</v>
      </c>
      <c r="B56" t="s">
        <v>4965</v>
      </c>
      <c r="C56" t="s">
        <v>4967</v>
      </c>
      <c r="D56">
        <v>5200</v>
      </c>
      <c r="E56" t="s">
        <v>4970</v>
      </c>
      <c r="G56" s="7" t="s">
        <v>9023</v>
      </c>
    </row>
    <row r="57" spans="1:12">
      <c r="A57" t="s">
        <v>8917</v>
      </c>
      <c r="B57" t="s">
        <v>4965</v>
      </c>
      <c r="C57" t="s">
        <v>4967</v>
      </c>
      <c r="D57">
        <v>5290</v>
      </c>
      <c r="E57" t="s">
        <v>4970</v>
      </c>
      <c r="F57" t="s">
        <v>8964</v>
      </c>
      <c r="G57" s="7" t="s">
        <v>9024</v>
      </c>
      <c r="H57" s="7" t="s">
        <v>9085</v>
      </c>
      <c r="I57" s="7" t="s">
        <v>9127</v>
      </c>
      <c r="J57" s="7" t="s">
        <v>9148</v>
      </c>
    </row>
    <row r="58" spans="1:12">
      <c r="A58" t="s">
        <v>8918</v>
      </c>
      <c r="B58" t="s">
        <v>4965</v>
      </c>
      <c r="C58" t="s">
        <v>4967</v>
      </c>
      <c r="D58">
        <v>5490</v>
      </c>
      <c r="E58" t="s">
        <v>4970</v>
      </c>
      <c r="F58" t="s">
        <v>8965</v>
      </c>
      <c r="G58" s="7" t="s">
        <v>9025</v>
      </c>
      <c r="H58" s="7" t="s">
        <v>9086</v>
      </c>
      <c r="I58" s="7" t="s">
        <v>9128</v>
      </c>
      <c r="J58" s="7" t="s">
        <v>9149</v>
      </c>
    </row>
    <row r="59" spans="1:12">
      <c r="A59" t="s">
        <v>8919</v>
      </c>
      <c r="B59" t="s">
        <v>4965</v>
      </c>
      <c r="C59" t="s">
        <v>4967</v>
      </c>
      <c r="D59">
        <v>5930</v>
      </c>
      <c r="E59" t="s">
        <v>4970</v>
      </c>
      <c r="F59" t="s">
        <v>8966</v>
      </c>
      <c r="G59" s="7" t="s">
        <v>9026</v>
      </c>
      <c r="H59" s="7" t="s">
        <v>9087</v>
      </c>
      <c r="I59" s="7" t="s">
        <v>9129</v>
      </c>
      <c r="J59" s="7" t="s">
        <v>9150</v>
      </c>
    </row>
    <row r="60" spans="1:12">
      <c r="A60" t="s">
        <v>8752</v>
      </c>
      <c r="B60" t="s">
        <v>4964</v>
      </c>
      <c r="C60" t="s">
        <v>4967</v>
      </c>
      <c r="D60">
        <v>6000</v>
      </c>
      <c r="E60" t="s">
        <v>4970</v>
      </c>
      <c r="G60" s="7" t="s">
        <v>9027</v>
      </c>
      <c r="H60" s="7" t="s">
        <v>9088</v>
      </c>
      <c r="I60" s="7" t="s">
        <v>8989</v>
      </c>
      <c r="J60" s="7" t="s">
        <v>9151</v>
      </c>
      <c r="K60" s="7" t="s">
        <v>9161</v>
      </c>
      <c r="L60" s="7" t="s">
        <v>9073</v>
      </c>
    </row>
    <row r="61" spans="1:12">
      <c r="A61" t="s">
        <v>8920</v>
      </c>
      <c r="B61" t="s">
        <v>4964</v>
      </c>
      <c r="C61" t="s">
        <v>4967</v>
      </c>
      <c r="D61">
        <v>6200</v>
      </c>
      <c r="E61" t="s">
        <v>4970</v>
      </c>
      <c r="G61" s="7" t="s">
        <v>9028</v>
      </c>
      <c r="H61" s="7" t="s">
        <v>9089</v>
      </c>
      <c r="I61" s="7" t="s">
        <v>9130</v>
      </c>
      <c r="J61" s="7" t="s">
        <v>9152</v>
      </c>
      <c r="K61" s="7" t="s">
        <v>9162</v>
      </c>
    </row>
    <row r="62" spans="1:12">
      <c r="A62" t="s">
        <v>8921</v>
      </c>
      <c r="B62" t="s">
        <v>4965</v>
      </c>
      <c r="C62" t="s">
        <v>4967</v>
      </c>
      <c r="D62">
        <v>6810</v>
      </c>
      <c r="E62" t="s">
        <v>4970</v>
      </c>
      <c r="G62" s="7" t="s">
        <v>9029</v>
      </c>
      <c r="H62" s="7" t="s">
        <v>9090</v>
      </c>
    </row>
    <row r="63" spans="1:12">
      <c r="A63" t="s">
        <v>8922</v>
      </c>
      <c r="B63" t="s">
        <v>4964</v>
      </c>
      <c r="C63" t="s">
        <v>4967</v>
      </c>
      <c r="D63">
        <v>7100</v>
      </c>
      <c r="E63" t="s">
        <v>4970</v>
      </c>
      <c r="G63" s="7" t="s">
        <v>9030</v>
      </c>
      <c r="H63" s="7" t="s">
        <v>9091</v>
      </c>
      <c r="I63" s="7" t="s">
        <v>9131</v>
      </c>
    </row>
    <row r="64" spans="1:12">
      <c r="A64" t="s">
        <v>8923</v>
      </c>
      <c r="B64" t="s">
        <v>4965</v>
      </c>
      <c r="C64" t="s">
        <v>4967</v>
      </c>
      <c r="D64">
        <v>7300</v>
      </c>
      <c r="E64" t="s">
        <v>4970</v>
      </c>
      <c r="G64" s="7" t="s">
        <v>9031</v>
      </c>
    </row>
    <row r="65" spans="1:11">
      <c r="A65" t="s">
        <v>8924</v>
      </c>
      <c r="B65" t="s">
        <v>4965</v>
      </c>
      <c r="C65" t="s">
        <v>4967</v>
      </c>
      <c r="D65">
        <v>7800</v>
      </c>
      <c r="E65" t="s">
        <v>4970</v>
      </c>
      <c r="F65" t="s">
        <v>8967</v>
      </c>
      <c r="G65" s="7" t="s">
        <v>9032</v>
      </c>
      <c r="H65" s="7" t="s">
        <v>9092</v>
      </c>
    </row>
    <row r="66" spans="1:11">
      <c r="A66" t="s">
        <v>8925</v>
      </c>
      <c r="B66" t="s">
        <v>4964</v>
      </c>
      <c r="C66" t="s">
        <v>4967</v>
      </c>
      <c r="D66">
        <v>7800</v>
      </c>
      <c r="E66" t="s">
        <v>4970</v>
      </c>
      <c r="G66" s="7" t="s">
        <v>9033</v>
      </c>
    </row>
    <row r="67" spans="1:11">
      <c r="A67" t="s">
        <v>8926</v>
      </c>
      <c r="B67" t="s">
        <v>4964</v>
      </c>
      <c r="C67" t="s">
        <v>4967</v>
      </c>
      <c r="D67">
        <v>8000</v>
      </c>
      <c r="E67" t="s">
        <v>4970</v>
      </c>
      <c r="F67" t="s">
        <v>8938</v>
      </c>
      <c r="G67" s="7" t="s">
        <v>9034</v>
      </c>
      <c r="H67" s="7" t="s">
        <v>9093</v>
      </c>
    </row>
    <row r="68" spans="1:11">
      <c r="A68" t="s">
        <v>8927</v>
      </c>
      <c r="B68" t="s">
        <v>4965</v>
      </c>
      <c r="C68" t="s">
        <v>4967</v>
      </c>
      <c r="D68">
        <v>8040</v>
      </c>
      <c r="E68" t="s">
        <v>4970</v>
      </c>
      <c r="F68" t="s">
        <v>8968</v>
      </c>
      <c r="G68" s="7" t="s">
        <v>9035</v>
      </c>
      <c r="H68" s="7" t="s">
        <v>9094</v>
      </c>
      <c r="I68" s="7" t="s">
        <v>9132</v>
      </c>
    </row>
    <row r="69" spans="1:11">
      <c r="A69" t="s">
        <v>8928</v>
      </c>
      <c r="B69" t="s">
        <v>4965</v>
      </c>
      <c r="C69" t="s">
        <v>4967</v>
      </c>
      <c r="D69">
        <v>8050</v>
      </c>
      <c r="E69" t="s">
        <v>4970</v>
      </c>
      <c r="G69" s="7" t="s">
        <v>9036</v>
      </c>
      <c r="H69" s="7" t="s">
        <v>9095</v>
      </c>
    </row>
    <row r="70" spans="1:11">
      <c r="A70" t="s">
        <v>8929</v>
      </c>
      <c r="B70" t="s">
        <v>4965</v>
      </c>
      <c r="C70" t="s">
        <v>4967</v>
      </c>
      <c r="D70">
        <v>8200</v>
      </c>
      <c r="E70" t="s">
        <v>4970</v>
      </c>
      <c r="F70" t="s">
        <v>8964</v>
      </c>
      <c r="G70" s="7" t="s">
        <v>9037</v>
      </c>
    </row>
    <row r="71" spans="1:11">
      <c r="A71" t="s">
        <v>8930</v>
      </c>
      <c r="B71" t="s">
        <v>4965</v>
      </c>
      <c r="C71" t="s">
        <v>4967</v>
      </c>
      <c r="D71">
        <v>8500</v>
      </c>
      <c r="E71" t="s">
        <v>4970</v>
      </c>
      <c r="G71" s="7" t="s">
        <v>9038</v>
      </c>
      <c r="H71" s="7" t="s">
        <v>9096</v>
      </c>
      <c r="I71" s="7" t="s">
        <v>9133</v>
      </c>
    </row>
    <row r="72" spans="1:11">
      <c r="A72" t="s">
        <v>8931</v>
      </c>
      <c r="B72" t="s">
        <v>4965</v>
      </c>
      <c r="C72" t="s">
        <v>4967</v>
      </c>
      <c r="D72">
        <v>8600</v>
      </c>
      <c r="E72" t="s">
        <v>4970</v>
      </c>
      <c r="G72" s="7" t="s">
        <v>9039</v>
      </c>
      <c r="H72" s="7" t="s">
        <v>9097</v>
      </c>
      <c r="I72" s="7" t="s">
        <v>9134</v>
      </c>
      <c r="J72" s="7" t="s">
        <v>9153</v>
      </c>
      <c r="K72" s="7" t="s">
        <v>9163</v>
      </c>
    </row>
    <row r="73" spans="1:11">
      <c r="A73" t="s">
        <v>7583</v>
      </c>
      <c r="B73" t="s">
        <v>4965</v>
      </c>
      <c r="C73" t="s">
        <v>4967</v>
      </c>
      <c r="D73">
        <v>9600</v>
      </c>
      <c r="E73" t="s">
        <v>4970</v>
      </c>
      <c r="F73" t="s">
        <v>8969</v>
      </c>
      <c r="G73" s="7" t="s">
        <v>9040</v>
      </c>
      <c r="H73" s="7" t="s">
        <v>9098</v>
      </c>
      <c r="I73" s="7" t="s">
        <v>9135</v>
      </c>
    </row>
    <row r="74" spans="1:11">
      <c r="A74" t="s">
        <v>8932</v>
      </c>
      <c r="B74" t="s">
        <v>4964</v>
      </c>
      <c r="C74" t="s">
        <v>4967</v>
      </c>
      <c r="D74">
        <v>9600</v>
      </c>
      <c r="E74" t="s">
        <v>4970</v>
      </c>
      <c r="F74" t="s">
        <v>8948</v>
      </c>
      <c r="G74" s="7" t="s">
        <v>9041</v>
      </c>
      <c r="H74" s="7" t="s">
        <v>9099</v>
      </c>
    </row>
    <row r="75" spans="1:11">
      <c r="A75" t="s">
        <v>8933</v>
      </c>
      <c r="B75" t="s">
        <v>4965</v>
      </c>
      <c r="C75" t="s">
        <v>4967</v>
      </c>
      <c r="D75">
        <v>9700</v>
      </c>
      <c r="E75" t="s">
        <v>4970</v>
      </c>
      <c r="G75" s="7" t="s">
        <v>9042</v>
      </c>
      <c r="H75" s="7" t="s">
        <v>9100</v>
      </c>
      <c r="I75" s="7" t="s">
        <v>9136</v>
      </c>
      <c r="J75" s="7" t="s">
        <v>9154</v>
      </c>
    </row>
    <row r="76" spans="1:11">
      <c r="A76" t="s">
        <v>8787</v>
      </c>
      <c r="B76" t="s">
        <v>4965</v>
      </c>
      <c r="C76" t="s">
        <v>4967</v>
      </c>
      <c r="D76">
        <v>9760</v>
      </c>
      <c r="E76" t="s">
        <v>4970</v>
      </c>
      <c r="G76" s="7" t="s">
        <v>9043</v>
      </c>
      <c r="H76" s="7" t="s">
        <v>9101</v>
      </c>
    </row>
    <row r="77" spans="1:11">
      <c r="A77" t="s">
        <v>8934</v>
      </c>
      <c r="B77" t="s">
        <v>4965</v>
      </c>
      <c r="C77" t="s">
        <v>4967</v>
      </c>
      <c r="D77">
        <v>10000</v>
      </c>
      <c r="E77" t="s">
        <v>4970</v>
      </c>
      <c r="G77" s="7" t="s">
        <v>9044</v>
      </c>
    </row>
  </sheetData>
  <hyperlinks>
    <hyperlink ref="G2" r:id="rId1"/>
    <hyperlink ref="H2" r:id="rId2"/>
    <hyperlink ref="G3" r:id="rId3"/>
    <hyperlink ref="H3" r:id="rId4"/>
    <hyperlink ref="I3" r:id="rId5"/>
    <hyperlink ref="G4" r:id="rId6"/>
    <hyperlink ref="H4" r:id="rId7"/>
    <hyperlink ref="G5" r:id="rId8"/>
    <hyperlink ref="H5" r:id="rId9"/>
    <hyperlink ref="I5" r:id="rId10"/>
    <hyperlink ref="G6" r:id="rId11"/>
    <hyperlink ref="G7" r:id="rId12"/>
    <hyperlink ref="H7" r:id="rId13"/>
    <hyperlink ref="I7" r:id="rId14"/>
    <hyperlink ref="J7" r:id="rId15"/>
    <hyperlink ref="K7" r:id="rId16"/>
    <hyperlink ref="L7" r:id="rId17"/>
    <hyperlink ref="M7" r:id="rId18"/>
    <hyperlink ref="N7" r:id="rId19"/>
    <hyperlink ref="G8" r:id="rId20"/>
    <hyperlink ref="H8" r:id="rId21"/>
    <hyperlink ref="G9" r:id="rId22"/>
    <hyperlink ref="G10" r:id="rId23"/>
    <hyperlink ref="H10" r:id="rId24"/>
    <hyperlink ref="I10" r:id="rId25"/>
    <hyperlink ref="G11" r:id="rId26"/>
    <hyperlink ref="H11" r:id="rId27"/>
    <hyperlink ref="I11" r:id="rId28"/>
    <hyperlink ref="J11" r:id="rId29"/>
    <hyperlink ref="G12" r:id="rId30"/>
    <hyperlink ref="G13" r:id="rId31"/>
    <hyperlink ref="G14" r:id="rId32"/>
    <hyperlink ref="G15" r:id="rId33"/>
    <hyperlink ref="H15" r:id="rId34"/>
    <hyperlink ref="I15" r:id="rId35"/>
    <hyperlink ref="G16" r:id="rId36"/>
    <hyperlink ref="H16" r:id="rId37"/>
    <hyperlink ref="I16" r:id="rId38"/>
    <hyperlink ref="G17" r:id="rId39"/>
    <hyperlink ref="H17" r:id="rId40"/>
    <hyperlink ref="I17" r:id="rId41"/>
    <hyperlink ref="G18" r:id="rId42"/>
    <hyperlink ref="H18" r:id="rId43"/>
    <hyperlink ref="I18" r:id="rId44"/>
    <hyperlink ref="G19" r:id="rId45"/>
    <hyperlink ref="G20" r:id="rId46"/>
    <hyperlink ref="G21" r:id="rId47"/>
    <hyperlink ref="H21" r:id="rId48"/>
    <hyperlink ref="G22" r:id="rId49"/>
    <hyperlink ref="H22" r:id="rId50"/>
    <hyperlink ref="I22" r:id="rId51"/>
    <hyperlink ref="G23" r:id="rId52"/>
    <hyperlink ref="H23" r:id="rId53"/>
    <hyperlink ref="I23" r:id="rId54"/>
    <hyperlink ref="J23" r:id="rId55"/>
    <hyperlink ref="K23" r:id="rId56"/>
    <hyperlink ref="L23" r:id="rId57"/>
    <hyperlink ref="G24" r:id="rId58"/>
    <hyperlink ref="H24" r:id="rId59"/>
    <hyperlink ref="I24" r:id="rId60"/>
    <hyperlink ref="G25" r:id="rId61"/>
    <hyperlink ref="H25" r:id="rId62"/>
    <hyperlink ref="I25" r:id="rId63"/>
    <hyperlink ref="G26" r:id="rId64"/>
    <hyperlink ref="H26" r:id="rId65"/>
    <hyperlink ref="G27" r:id="rId66"/>
    <hyperlink ref="G28" r:id="rId67"/>
    <hyperlink ref="H28" r:id="rId68"/>
    <hyperlink ref="I28" r:id="rId69"/>
    <hyperlink ref="G29" r:id="rId70"/>
    <hyperlink ref="H29" r:id="rId71"/>
    <hyperlink ref="G30" r:id="rId72"/>
    <hyperlink ref="G31" r:id="rId73"/>
    <hyperlink ref="H31" r:id="rId74"/>
    <hyperlink ref="I31" r:id="rId75"/>
    <hyperlink ref="J31" r:id="rId76"/>
    <hyperlink ref="G32" r:id="rId77"/>
    <hyperlink ref="G33" r:id="rId78"/>
    <hyperlink ref="H33" r:id="rId79"/>
    <hyperlink ref="I33" r:id="rId80"/>
    <hyperlink ref="G34" r:id="rId81"/>
    <hyperlink ref="H34" r:id="rId82"/>
    <hyperlink ref="I34" r:id="rId83"/>
    <hyperlink ref="J34" r:id="rId84"/>
    <hyperlink ref="K34" r:id="rId85"/>
    <hyperlink ref="G35" r:id="rId86"/>
    <hyperlink ref="H35" r:id="rId87"/>
    <hyperlink ref="G36" r:id="rId88"/>
    <hyperlink ref="H36" r:id="rId89"/>
    <hyperlink ref="I36" r:id="rId90"/>
    <hyperlink ref="J36" r:id="rId91"/>
    <hyperlink ref="G37" r:id="rId92"/>
    <hyperlink ref="H37" r:id="rId93"/>
    <hyperlink ref="I37" r:id="rId94"/>
    <hyperlink ref="J37" r:id="rId95"/>
    <hyperlink ref="K37" r:id="rId96"/>
    <hyperlink ref="L37" r:id="rId97"/>
    <hyperlink ref="G38" r:id="rId98"/>
    <hyperlink ref="H38" r:id="rId99"/>
    <hyperlink ref="G39" r:id="rId100"/>
    <hyperlink ref="H39" r:id="rId101"/>
    <hyperlink ref="I39" r:id="rId102"/>
    <hyperlink ref="J39" r:id="rId103"/>
    <hyperlink ref="G40" r:id="rId104"/>
    <hyperlink ref="H40" r:id="rId105"/>
    <hyperlink ref="G41" r:id="rId106"/>
    <hyperlink ref="H41" r:id="rId107"/>
    <hyperlink ref="I41" r:id="rId108"/>
    <hyperlink ref="J41" r:id="rId109"/>
    <hyperlink ref="K41" r:id="rId110"/>
    <hyperlink ref="G42" r:id="rId111"/>
    <hyperlink ref="H42" r:id="rId112"/>
    <hyperlink ref="G43" r:id="rId113"/>
    <hyperlink ref="H43" r:id="rId114"/>
    <hyperlink ref="I43" r:id="rId115"/>
    <hyperlink ref="J43" r:id="rId116"/>
    <hyperlink ref="G44" r:id="rId117"/>
    <hyperlink ref="H44" r:id="rId118"/>
    <hyperlink ref="I44" r:id="rId119"/>
    <hyperlink ref="G45" r:id="rId120"/>
    <hyperlink ref="G46" r:id="rId121"/>
    <hyperlink ref="H46" r:id="rId122"/>
    <hyperlink ref="G47" r:id="rId123"/>
    <hyperlink ref="H47" r:id="rId124"/>
    <hyperlink ref="G48" r:id="rId125"/>
    <hyperlink ref="G49" r:id="rId126"/>
    <hyperlink ref="G50" r:id="rId127"/>
    <hyperlink ref="H50" r:id="rId128"/>
    <hyperlink ref="G51" r:id="rId129"/>
    <hyperlink ref="H51" r:id="rId130"/>
    <hyperlink ref="I51" r:id="rId131"/>
    <hyperlink ref="G52" r:id="rId132"/>
    <hyperlink ref="G53" r:id="rId133"/>
    <hyperlink ref="H53" r:id="rId134"/>
    <hyperlink ref="I53" r:id="rId135"/>
    <hyperlink ref="J53" r:id="rId136"/>
    <hyperlink ref="K53" r:id="rId137"/>
    <hyperlink ref="L53" r:id="rId138"/>
    <hyperlink ref="G54" r:id="rId139"/>
    <hyperlink ref="H54" r:id="rId140"/>
    <hyperlink ref="G55" r:id="rId141"/>
    <hyperlink ref="H55" r:id="rId142"/>
    <hyperlink ref="G56" r:id="rId143"/>
    <hyperlink ref="G57" r:id="rId144"/>
    <hyperlink ref="H57" r:id="rId145"/>
    <hyperlink ref="I57" r:id="rId146"/>
    <hyperlink ref="J57" r:id="rId147"/>
    <hyperlink ref="G58" r:id="rId148"/>
    <hyperlink ref="H58" r:id="rId149"/>
    <hyperlink ref="I58" r:id="rId150"/>
    <hyperlink ref="J58" r:id="rId151"/>
    <hyperlink ref="G59" r:id="rId152"/>
    <hyperlink ref="H59" r:id="rId153"/>
    <hyperlink ref="I59" r:id="rId154"/>
    <hyperlink ref="J59" r:id="rId155"/>
    <hyperlink ref="G60" r:id="rId156"/>
    <hyperlink ref="H60" r:id="rId157"/>
    <hyperlink ref="I60" r:id="rId158"/>
    <hyperlink ref="J60" r:id="rId159"/>
    <hyperlink ref="K60" r:id="rId160"/>
    <hyperlink ref="L60" r:id="rId161"/>
    <hyperlink ref="G61" r:id="rId162"/>
    <hyperlink ref="H61" r:id="rId163"/>
    <hyperlink ref="I61" r:id="rId164"/>
    <hyperlink ref="J61" r:id="rId165"/>
    <hyperlink ref="K61" r:id="rId166"/>
    <hyperlink ref="G62" r:id="rId167"/>
    <hyperlink ref="H62" r:id="rId168"/>
    <hyperlink ref="G63" r:id="rId169"/>
    <hyperlink ref="H63" r:id="rId170"/>
    <hyperlink ref="I63" r:id="rId171"/>
    <hyperlink ref="G64" r:id="rId172"/>
    <hyperlink ref="G65" r:id="rId173"/>
    <hyperlink ref="H65" r:id="rId174"/>
    <hyperlink ref="G66" r:id="rId175"/>
    <hyperlink ref="G67" r:id="rId176"/>
    <hyperlink ref="H67" r:id="rId177"/>
    <hyperlink ref="G68" r:id="rId178"/>
    <hyperlink ref="H68" r:id="rId179"/>
    <hyperlink ref="I68" r:id="rId180"/>
    <hyperlink ref="G69" r:id="rId181"/>
    <hyperlink ref="H69" r:id="rId182"/>
    <hyperlink ref="G70" r:id="rId183"/>
    <hyperlink ref="G71" r:id="rId184"/>
    <hyperlink ref="H71" r:id="rId185"/>
    <hyperlink ref="I71" r:id="rId186"/>
    <hyperlink ref="G72" r:id="rId187"/>
    <hyperlink ref="H72" r:id="rId188"/>
    <hyperlink ref="I72" r:id="rId189"/>
    <hyperlink ref="J72" r:id="rId190"/>
    <hyperlink ref="K72" r:id="rId191"/>
    <hyperlink ref="G73" r:id="rId192"/>
    <hyperlink ref="H73" r:id="rId193"/>
    <hyperlink ref="I73" r:id="rId194"/>
    <hyperlink ref="G74" r:id="rId195"/>
    <hyperlink ref="H74" r:id="rId196"/>
    <hyperlink ref="G75" r:id="rId197"/>
    <hyperlink ref="H75" r:id="rId198"/>
    <hyperlink ref="I75" r:id="rId199"/>
    <hyperlink ref="J75" r:id="rId200"/>
    <hyperlink ref="G76" r:id="rId201"/>
    <hyperlink ref="H76" r:id="rId202"/>
    <hyperlink ref="G77" r:id="rId20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767</v>
      </c>
      <c r="D2" t="b">
        <v>1</v>
      </c>
      <c r="E2" t="b">
        <v>0</v>
      </c>
      <c r="F2" t="b">
        <v>0</v>
      </c>
      <c r="G2" t="b">
        <v>0</v>
      </c>
      <c r="H2" t="b">
        <v>0</v>
      </c>
      <c r="I2" t="b">
        <v>0</v>
      </c>
      <c r="J2" t="b">
        <v>0</v>
      </c>
      <c r="K2" t="b">
        <v>0</v>
      </c>
      <c r="L2" t="b">
        <v>0</v>
      </c>
      <c r="N2" t="s">
        <v>1242</v>
      </c>
      <c r="O2" t="s">
        <v>1736</v>
      </c>
      <c r="P2" t="s">
        <v>2232</v>
      </c>
      <c r="Q2" s="7" t="s">
        <v>2719</v>
      </c>
      <c r="S2" t="s">
        <v>3684</v>
      </c>
    </row>
    <row r="3" spans="1:19">
      <c r="A3" t="s">
        <v>20</v>
      </c>
      <c r="B3" t="s">
        <v>520</v>
      </c>
      <c r="C3" t="s">
        <v>767</v>
      </c>
      <c r="D3" t="b">
        <v>1</v>
      </c>
      <c r="E3" t="b">
        <v>0</v>
      </c>
      <c r="F3" t="b">
        <v>0</v>
      </c>
      <c r="G3" t="b">
        <v>0</v>
      </c>
      <c r="H3" t="b">
        <v>0</v>
      </c>
      <c r="I3" t="b">
        <v>0</v>
      </c>
      <c r="J3" t="b">
        <v>0</v>
      </c>
      <c r="K3" t="b">
        <v>0</v>
      </c>
      <c r="L3" t="b">
        <v>0</v>
      </c>
      <c r="M3" t="s">
        <v>775</v>
      </c>
      <c r="N3" t="s">
        <v>1243</v>
      </c>
      <c r="O3" t="s">
        <v>1737</v>
      </c>
      <c r="P3" t="s">
        <v>2233</v>
      </c>
      <c r="Q3" s="7" t="s">
        <v>2720</v>
      </c>
      <c r="R3" t="s">
        <v>3219</v>
      </c>
      <c r="S3" t="s">
        <v>3685</v>
      </c>
    </row>
    <row r="4" spans="1:19">
      <c r="A4" t="s">
        <v>21</v>
      </c>
      <c r="B4" t="s">
        <v>521</v>
      </c>
      <c r="C4" t="s">
        <v>767</v>
      </c>
      <c r="D4" t="b">
        <v>1</v>
      </c>
      <c r="E4" t="b">
        <v>0</v>
      </c>
      <c r="F4" t="b">
        <v>0</v>
      </c>
      <c r="G4" t="b">
        <v>0</v>
      </c>
      <c r="H4" t="b">
        <v>0</v>
      </c>
      <c r="I4" t="b">
        <v>0</v>
      </c>
      <c r="J4" t="b">
        <v>0</v>
      </c>
      <c r="K4" t="b">
        <v>0</v>
      </c>
      <c r="L4" t="b">
        <v>0</v>
      </c>
      <c r="M4" t="s">
        <v>776</v>
      </c>
      <c r="N4" t="s">
        <v>1244</v>
      </c>
      <c r="O4" t="s">
        <v>1738</v>
      </c>
      <c r="P4" t="s">
        <v>2234</v>
      </c>
      <c r="Q4" s="7" t="s">
        <v>2721</v>
      </c>
      <c r="R4" t="s">
        <v>3220</v>
      </c>
    </row>
    <row r="5" spans="1:19">
      <c r="A5" t="s">
        <v>22</v>
      </c>
      <c r="B5" t="s">
        <v>522</v>
      </c>
      <c r="C5" t="s">
        <v>767</v>
      </c>
      <c r="D5" t="b">
        <v>1</v>
      </c>
      <c r="E5" t="b">
        <v>0</v>
      </c>
      <c r="F5" t="b">
        <v>0</v>
      </c>
      <c r="G5" t="b">
        <v>0</v>
      </c>
      <c r="H5" t="b">
        <v>0</v>
      </c>
      <c r="I5" t="b">
        <v>0</v>
      </c>
      <c r="J5" t="b">
        <v>0</v>
      </c>
      <c r="K5" t="b">
        <v>0</v>
      </c>
      <c r="L5" t="b">
        <v>0</v>
      </c>
      <c r="M5" t="s">
        <v>777</v>
      </c>
      <c r="N5" t="s">
        <v>1245</v>
      </c>
      <c r="O5" t="s">
        <v>1739</v>
      </c>
      <c r="P5" t="s">
        <v>2235</v>
      </c>
      <c r="Q5" s="7" t="s">
        <v>2722</v>
      </c>
      <c r="R5" t="s">
        <v>3221</v>
      </c>
      <c r="S5" t="s">
        <v>3686</v>
      </c>
    </row>
    <row r="6" spans="1:19">
      <c r="A6" t="s">
        <v>23</v>
      </c>
      <c r="B6" t="s">
        <v>523</v>
      </c>
      <c r="C6" t="s">
        <v>767</v>
      </c>
      <c r="D6" t="b">
        <v>1</v>
      </c>
      <c r="E6" t="b">
        <v>0</v>
      </c>
      <c r="F6" t="b">
        <v>0</v>
      </c>
      <c r="G6" t="b">
        <v>0</v>
      </c>
      <c r="H6" t="b">
        <v>0</v>
      </c>
      <c r="I6" t="b">
        <v>0</v>
      </c>
      <c r="J6" t="b">
        <v>0</v>
      </c>
      <c r="K6" t="b">
        <v>0</v>
      </c>
      <c r="L6" t="b">
        <v>0</v>
      </c>
      <c r="N6" t="s">
        <v>1246</v>
      </c>
      <c r="O6" t="s">
        <v>1740</v>
      </c>
      <c r="P6" t="s">
        <v>2236</v>
      </c>
      <c r="Q6" s="7" t="s">
        <v>2723</v>
      </c>
      <c r="S6" t="s">
        <v>3687</v>
      </c>
    </row>
    <row r="7" spans="1:19">
      <c r="A7" t="s">
        <v>24</v>
      </c>
      <c r="B7" t="s">
        <v>524</v>
      </c>
      <c r="C7" t="s">
        <v>767</v>
      </c>
      <c r="D7" t="b">
        <v>1</v>
      </c>
      <c r="E7" t="b">
        <v>0</v>
      </c>
      <c r="F7" t="b">
        <v>0</v>
      </c>
      <c r="G7" t="b">
        <v>0</v>
      </c>
      <c r="H7" t="b">
        <v>0</v>
      </c>
      <c r="I7" t="b">
        <v>0</v>
      </c>
      <c r="J7" t="b">
        <v>0</v>
      </c>
      <c r="K7" t="b">
        <v>0</v>
      </c>
      <c r="L7" t="b">
        <v>0</v>
      </c>
      <c r="N7" t="s">
        <v>1247</v>
      </c>
      <c r="O7" t="s">
        <v>1741</v>
      </c>
      <c r="P7" t="s">
        <v>2237</v>
      </c>
      <c r="Q7" s="7" t="s">
        <v>2724</v>
      </c>
      <c r="S7" t="s">
        <v>3688</v>
      </c>
    </row>
    <row r="8" spans="1:19">
      <c r="A8" t="s">
        <v>25</v>
      </c>
      <c r="B8" t="s">
        <v>525</v>
      </c>
      <c r="C8" t="s">
        <v>767</v>
      </c>
      <c r="D8" t="b">
        <v>1</v>
      </c>
      <c r="E8" t="b">
        <v>0</v>
      </c>
      <c r="F8" t="b">
        <v>0</v>
      </c>
      <c r="G8" t="b">
        <v>0</v>
      </c>
      <c r="H8" t="b">
        <v>0</v>
      </c>
      <c r="I8" t="b">
        <v>0</v>
      </c>
      <c r="J8" t="b">
        <v>0</v>
      </c>
      <c r="K8" t="b">
        <v>0</v>
      </c>
      <c r="L8" t="b">
        <v>1</v>
      </c>
      <c r="M8" t="s">
        <v>778</v>
      </c>
      <c r="N8" t="s">
        <v>1248</v>
      </c>
      <c r="O8" t="s">
        <v>1742</v>
      </c>
      <c r="P8" t="s">
        <v>2238</v>
      </c>
      <c r="Q8" s="7" t="s">
        <v>2725</v>
      </c>
      <c r="R8" t="s">
        <v>3222</v>
      </c>
      <c r="S8" t="s">
        <v>3689</v>
      </c>
    </row>
    <row r="9" spans="1:19">
      <c r="A9" t="s">
        <v>26</v>
      </c>
      <c r="B9" t="s">
        <v>526</v>
      </c>
      <c r="C9" t="s">
        <v>767</v>
      </c>
      <c r="D9" t="b">
        <v>1</v>
      </c>
      <c r="E9" t="b">
        <v>0</v>
      </c>
      <c r="F9" t="b">
        <v>0</v>
      </c>
      <c r="G9" t="b">
        <v>0</v>
      </c>
      <c r="H9" t="b">
        <v>0</v>
      </c>
      <c r="I9" t="b">
        <v>0</v>
      </c>
      <c r="J9" t="b">
        <v>0</v>
      </c>
      <c r="K9" t="b">
        <v>0</v>
      </c>
      <c r="L9" t="b">
        <v>0</v>
      </c>
      <c r="M9" t="s">
        <v>779</v>
      </c>
      <c r="N9" t="s">
        <v>1249</v>
      </c>
      <c r="O9" t="s">
        <v>1743</v>
      </c>
      <c r="P9" t="s">
        <v>2239</v>
      </c>
      <c r="Q9" s="7" t="s">
        <v>2726</v>
      </c>
      <c r="R9" t="s">
        <v>3223</v>
      </c>
      <c r="S9" t="s">
        <v>3690</v>
      </c>
    </row>
    <row r="10" spans="1:19">
      <c r="A10" t="s">
        <v>27</v>
      </c>
      <c r="B10" t="s">
        <v>527</v>
      </c>
      <c r="C10" t="s">
        <v>767</v>
      </c>
      <c r="D10" t="b">
        <v>1</v>
      </c>
      <c r="E10" t="b">
        <v>0</v>
      </c>
      <c r="F10" t="b">
        <v>0</v>
      </c>
      <c r="G10" t="b">
        <v>0</v>
      </c>
      <c r="H10" t="b">
        <v>0</v>
      </c>
      <c r="I10" t="b">
        <v>0</v>
      </c>
      <c r="J10" t="b">
        <v>0</v>
      </c>
      <c r="K10" t="b">
        <v>0</v>
      </c>
      <c r="L10" t="b">
        <v>0</v>
      </c>
      <c r="M10" t="s">
        <v>780</v>
      </c>
      <c r="N10" t="s">
        <v>1250</v>
      </c>
      <c r="O10" t="s">
        <v>1744</v>
      </c>
      <c r="P10" t="s">
        <v>2240</v>
      </c>
      <c r="Q10" s="7" t="s">
        <v>2727</v>
      </c>
      <c r="R10" t="s">
        <v>3224</v>
      </c>
      <c r="S10" t="s">
        <v>3691</v>
      </c>
    </row>
    <row r="11" spans="1:19">
      <c r="A11" t="s">
        <v>28</v>
      </c>
      <c r="B11" t="s">
        <v>528</v>
      </c>
      <c r="C11" t="s">
        <v>767</v>
      </c>
      <c r="D11" t="b">
        <v>1</v>
      </c>
      <c r="E11" t="b">
        <v>0</v>
      </c>
      <c r="F11" t="b">
        <v>0</v>
      </c>
      <c r="G11" t="b">
        <v>0</v>
      </c>
      <c r="H11" t="b">
        <v>0</v>
      </c>
      <c r="I11" t="b">
        <v>0</v>
      </c>
      <c r="J11" t="b">
        <v>0</v>
      </c>
      <c r="K11" t="b">
        <v>0</v>
      </c>
      <c r="L11" t="b">
        <v>0</v>
      </c>
      <c r="M11" t="s">
        <v>781</v>
      </c>
      <c r="N11" t="s">
        <v>1251</v>
      </c>
      <c r="O11" t="s">
        <v>1745</v>
      </c>
      <c r="P11" t="s">
        <v>2241</v>
      </c>
      <c r="Q11" s="7" t="s">
        <v>2728</v>
      </c>
    </row>
    <row r="12" spans="1:19">
      <c r="A12" t="s">
        <v>29</v>
      </c>
      <c r="B12" t="s">
        <v>529</v>
      </c>
      <c r="C12" t="s">
        <v>767</v>
      </c>
      <c r="D12" t="b">
        <v>1</v>
      </c>
      <c r="E12" t="b">
        <v>0</v>
      </c>
      <c r="F12" t="b">
        <v>0</v>
      </c>
      <c r="G12" t="b">
        <v>0</v>
      </c>
      <c r="H12" t="b">
        <v>0</v>
      </c>
      <c r="I12" t="b">
        <v>0</v>
      </c>
      <c r="J12" t="b">
        <v>0</v>
      </c>
      <c r="K12" t="b">
        <v>0</v>
      </c>
      <c r="L12" t="b">
        <v>0</v>
      </c>
      <c r="M12" t="s">
        <v>781</v>
      </c>
      <c r="N12" t="s">
        <v>1252</v>
      </c>
      <c r="O12" t="s">
        <v>1746</v>
      </c>
      <c r="P12" t="s">
        <v>2242</v>
      </c>
      <c r="Q12" s="7" t="s">
        <v>2729</v>
      </c>
    </row>
    <row r="13" spans="1:19">
      <c r="A13" t="s">
        <v>30</v>
      </c>
      <c r="B13" t="s">
        <v>530</v>
      </c>
      <c r="C13" t="s">
        <v>767</v>
      </c>
      <c r="D13" t="b">
        <v>0</v>
      </c>
      <c r="E13" t="b">
        <v>0</v>
      </c>
      <c r="F13" t="b">
        <v>0</v>
      </c>
      <c r="G13" t="b">
        <v>0</v>
      </c>
      <c r="H13" t="b">
        <v>0</v>
      </c>
      <c r="I13" t="b">
        <v>0</v>
      </c>
      <c r="J13" t="b">
        <v>0</v>
      </c>
      <c r="K13" t="b">
        <v>0</v>
      </c>
      <c r="L13" t="b">
        <v>0</v>
      </c>
      <c r="M13" t="s">
        <v>781</v>
      </c>
      <c r="Q13" s="7" t="s">
        <v>2730</v>
      </c>
    </row>
    <row r="14" spans="1:19">
      <c r="A14" t="s">
        <v>31</v>
      </c>
      <c r="B14" t="s">
        <v>531</v>
      </c>
      <c r="C14" t="s">
        <v>767</v>
      </c>
      <c r="D14" t="b">
        <v>1</v>
      </c>
      <c r="E14" t="b">
        <v>0</v>
      </c>
      <c r="F14" t="b">
        <v>0</v>
      </c>
      <c r="G14" t="b">
        <v>0</v>
      </c>
      <c r="H14" t="b">
        <v>0</v>
      </c>
      <c r="I14" t="b">
        <v>0</v>
      </c>
      <c r="J14" t="b">
        <v>0</v>
      </c>
      <c r="K14" t="b">
        <v>0</v>
      </c>
      <c r="L14" t="b">
        <v>0</v>
      </c>
      <c r="N14" t="s">
        <v>1253</v>
      </c>
      <c r="O14" t="s">
        <v>1747</v>
      </c>
      <c r="P14" t="s">
        <v>2243</v>
      </c>
      <c r="Q14" s="7" t="s">
        <v>2731</v>
      </c>
      <c r="S14" t="s">
        <v>3692</v>
      </c>
    </row>
    <row r="15" spans="1:19">
      <c r="A15" t="s">
        <v>32</v>
      </c>
      <c r="B15" t="s">
        <v>532</v>
      </c>
      <c r="C15" t="s">
        <v>767</v>
      </c>
      <c r="D15" t="b">
        <v>1</v>
      </c>
      <c r="E15" t="b">
        <v>0</v>
      </c>
      <c r="F15" t="b">
        <v>0</v>
      </c>
      <c r="G15" t="b">
        <v>0</v>
      </c>
      <c r="H15" t="b">
        <v>0</v>
      </c>
      <c r="I15" t="b">
        <v>0</v>
      </c>
      <c r="J15" t="b">
        <v>0</v>
      </c>
      <c r="K15" t="b">
        <v>0</v>
      </c>
      <c r="L15" t="b">
        <v>1</v>
      </c>
      <c r="M15" t="s">
        <v>782</v>
      </c>
      <c r="N15" t="s">
        <v>1254</v>
      </c>
      <c r="O15" t="s">
        <v>1748</v>
      </c>
      <c r="P15" t="s">
        <v>2244</v>
      </c>
      <c r="Q15" s="7" t="s">
        <v>2732</v>
      </c>
      <c r="R15" t="s">
        <v>3225</v>
      </c>
    </row>
    <row r="16" spans="1:19">
      <c r="A16" t="s">
        <v>33</v>
      </c>
      <c r="B16" t="s">
        <v>533</v>
      </c>
      <c r="C16" t="s">
        <v>767</v>
      </c>
      <c r="D16" t="b">
        <v>1</v>
      </c>
      <c r="E16" t="b">
        <v>0</v>
      </c>
      <c r="F16" t="b">
        <v>0</v>
      </c>
      <c r="G16" t="b">
        <v>0</v>
      </c>
      <c r="H16" t="b">
        <v>0</v>
      </c>
      <c r="I16" t="b">
        <v>0</v>
      </c>
      <c r="J16" t="b">
        <v>0</v>
      </c>
      <c r="K16" t="b">
        <v>0</v>
      </c>
      <c r="L16" t="b">
        <v>0</v>
      </c>
      <c r="N16" t="s">
        <v>1255</v>
      </c>
      <c r="O16" t="s">
        <v>1749</v>
      </c>
      <c r="P16" t="s">
        <v>2245</v>
      </c>
      <c r="Q16" s="7" t="s">
        <v>2733</v>
      </c>
      <c r="S16" t="s">
        <v>3693</v>
      </c>
    </row>
    <row r="17" spans="1:19">
      <c r="A17" t="s">
        <v>34</v>
      </c>
      <c r="B17" t="s">
        <v>534</v>
      </c>
      <c r="C17" t="s">
        <v>767</v>
      </c>
      <c r="D17" t="b">
        <v>1</v>
      </c>
      <c r="E17" t="b">
        <v>0</v>
      </c>
      <c r="F17" t="b">
        <v>0</v>
      </c>
      <c r="G17" t="b">
        <v>0</v>
      </c>
      <c r="H17" t="b">
        <v>0</v>
      </c>
      <c r="I17" t="b">
        <v>0</v>
      </c>
      <c r="J17" t="b">
        <v>0</v>
      </c>
      <c r="K17" t="b">
        <v>0</v>
      </c>
      <c r="L17" t="b">
        <v>0</v>
      </c>
      <c r="N17" t="s">
        <v>1256</v>
      </c>
      <c r="O17" t="s">
        <v>1750</v>
      </c>
      <c r="P17" t="s">
        <v>2246</v>
      </c>
      <c r="Q17" s="7" t="s">
        <v>2734</v>
      </c>
      <c r="S17" t="s">
        <v>3694</v>
      </c>
    </row>
    <row r="18" spans="1:19">
      <c r="A18" t="s">
        <v>35</v>
      </c>
      <c r="B18" t="s">
        <v>535</v>
      </c>
      <c r="C18" t="s">
        <v>767</v>
      </c>
      <c r="D18" t="b">
        <v>1</v>
      </c>
      <c r="E18" t="b">
        <v>0</v>
      </c>
      <c r="F18" t="b">
        <v>0</v>
      </c>
      <c r="G18" t="b">
        <v>0</v>
      </c>
      <c r="H18" t="b">
        <v>0</v>
      </c>
      <c r="I18" t="b">
        <v>0</v>
      </c>
      <c r="J18" t="b">
        <v>0</v>
      </c>
      <c r="K18" t="b">
        <v>0</v>
      </c>
      <c r="L18" t="b">
        <v>0</v>
      </c>
      <c r="N18" t="s">
        <v>1257</v>
      </c>
      <c r="O18" t="s">
        <v>1751</v>
      </c>
      <c r="P18" t="s">
        <v>2247</v>
      </c>
      <c r="Q18" s="7" t="s">
        <v>2735</v>
      </c>
      <c r="S18" t="s">
        <v>3695</v>
      </c>
    </row>
    <row r="19" spans="1:19">
      <c r="A19" t="s">
        <v>36</v>
      </c>
      <c r="B19" t="s">
        <v>536</v>
      </c>
      <c r="C19" t="s">
        <v>767</v>
      </c>
      <c r="D19" t="b">
        <v>1</v>
      </c>
      <c r="E19" t="b">
        <v>0</v>
      </c>
      <c r="F19" t="b">
        <v>0</v>
      </c>
      <c r="G19" t="b">
        <v>0</v>
      </c>
      <c r="H19" t="b">
        <v>0</v>
      </c>
      <c r="I19" t="b">
        <v>0</v>
      </c>
      <c r="J19" t="b">
        <v>0</v>
      </c>
      <c r="K19" t="b">
        <v>0</v>
      </c>
      <c r="L19" t="b">
        <v>0</v>
      </c>
      <c r="M19" t="s">
        <v>783</v>
      </c>
      <c r="N19" t="s">
        <v>1258</v>
      </c>
      <c r="O19" t="s">
        <v>1752</v>
      </c>
      <c r="P19" t="s">
        <v>2248</v>
      </c>
      <c r="Q19" s="7" t="s">
        <v>2736</v>
      </c>
      <c r="R19" t="s">
        <v>3226</v>
      </c>
      <c r="S19" t="s">
        <v>3696</v>
      </c>
    </row>
    <row r="20" spans="1:19">
      <c r="A20" t="s">
        <v>37</v>
      </c>
      <c r="B20" t="s">
        <v>534</v>
      </c>
      <c r="C20" t="s">
        <v>767</v>
      </c>
      <c r="D20" t="b">
        <v>1</v>
      </c>
      <c r="E20" t="b">
        <v>0</v>
      </c>
      <c r="F20" t="b">
        <v>0</v>
      </c>
      <c r="G20" t="b">
        <v>0</v>
      </c>
      <c r="H20" t="b">
        <v>0</v>
      </c>
      <c r="I20" t="b">
        <v>0</v>
      </c>
      <c r="J20" t="b">
        <v>0</v>
      </c>
      <c r="K20" t="b">
        <v>0</v>
      </c>
      <c r="L20" t="b">
        <v>0</v>
      </c>
      <c r="N20" t="s">
        <v>1259</v>
      </c>
      <c r="O20" t="s">
        <v>1753</v>
      </c>
      <c r="P20" t="s">
        <v>2249</v>
      </c>
      <c r="Q20" s="7" t="s">
        <v>2737</v>
      </c>
      <c r="S20" t="s">
        <v>3697</v>
      </c>
    </row>
    <row r="21" spans="1:19">
      <c r="A21" t="s">
        <v>38</v>
      </c>
      <c r="B21" t="s">
        <v>537</v>
      </c>
      <c r="C21" t="s">
        <v>767</v>
      </c>
      <c r="D21" t="b">
        <v>1</v>
      </c>
      <c r="E21" t="b">
        <v>0</v>
      </c>
      <c r="F21" t="b">
        <v>0</v>
      </c>
      <c r="G21" t="b">
        <v>0</v>
      </c>
      <c r="H21" t="b">
        <v>0</v>
      </c>
      <c r="I21" t="b">
        <v>0</v>
      </c>
      <c r="J21" t="b">
        <v>0</v>
      </c>
      <c r="K21" t="b">
        <v>0</v>
      </c>
      <c r="L21" t="b">
        <v>0</v>
      </c>
      <c r="M21" t="s">
        <v>784</v>
      </c>
      <c r="N21" t="s">
        <v>1260</v>
      </c>
      <c r="O21" t="s">
        <v>1754</v>
      </c>
      <c r="P21" t="s">
        <v>2250</v>
      </c>
      <c r="Q21" s="7" t="s">
        <v>2738</v>
      </c>
      <c r="R21" t="s">
        <v>3227</v>
      </c>
      <c r="S21" t="s">
        <v>3698</v>
      </c>
    </row>
    <row r="22" spans="1:19">
      <c r="A22" t="s">
        <v>39</v>
      </c>
      <c r="B22" t="s">
        <v>538</v>
      </c>
      <c r="C22" t="s">
        <v>767</v>
      </c>
      <c r="D22" t="b">
        <v>1</v>
      </c>
      <c r="E22" t="b">
        <v>0</v>
      </c>
      <c r="F22" t="b">
        <v>0</v>
      </c>
      <c r="G22" t="b">
        <v>0</v>
      </c>
      <c r="H22" t="b">
        <v>0</v>
      </c>
      <c r="I22" t="b">
        <v>0</v>
      </c>
      <c r="J22" t="b">
        <v>0</v>
      </c>
      <c r="K22" t="b">
        <v>0</v>
      </c>
      <c r="L22" t="b">
        <v>0</v>
      </c>
      <c r="M22" t="s">
        <v>785</v>
      </c>
      <c r="N22" t="s">
        <v>1261</v>
      </c>
      <c r="O22" t="s">
        <v>1755</v>
      </c>
      <c r="P22" t="s">
        <v>2251</v>
      </c>
      <c r="Q22" s="7" t="s">
        <v>2739</v>
      </c>
      <c r="R22" t="s">
        <v>3228</v>
      </c>
      <c r="S22" t="s">
        <v>3699</v>
      </c>
    </row>
    <row r="23" spans="1:19">
      <c r="A23" t="s">
        <v>40</v>
      </c>
      <c r="B23" t="s">
        <v>539</v>
      </c>
      <c r="C23" t="s">
        <v>767</v>
      </c>
      <c r="D23" t="b">
        <v>1</v>
      </c>
      <c r="E23" t="b">
        <v>0</v>
      </c>
      <c r="F23" t="b">
        <v>0</v>
      </c>
      <c r="G23" t="b">
        <v>0</v>
      </c>
      <c r="H23" t="b">
        <v>0</v>
      </c>
      <c r="I23" t="b">
        <v>0</v>
      </c>
      <c r="J23" t="b">
        <v>0</v>
      </c>
      <c r="K23" t="b">
        <v>0</v>
      </c>
      <c r="L23" t="b">
        <v>0</v>
      </c>
      <c r="N23" t="s">
        <v>1262</v>
      </c>
      <c r="O23" t="s">
        <v>1756</v>
      </c>
      <c r="P23" t="s">
        <v>2252</v>
      </c>
      <c r="Q23" s="7" t="s">
        <v>2740</v>
      </c>
      <c r="S23" t="s">
        <v>3700</v>
      </c>
    </row>
    <row r="24" spans="1:19">
      <c r="A24" t="s">
        <v>41</v>
      </c>
      <c r="B24" t="s">
        <v>540</v>
      </c>
      <c r="C24" t="s">
        <v>767</v>
      </c>
      <c r="D24" t="b">
        <v>1</v>
      </c>
      <c r="E24" t="b">
        <v>0</v>
      </c>
      <c r="F24" t="b">
        <v>0</v>
      </c>
      <c r="G24" t="b">
        <v>0</v>
      </c>
      <c r="H24" t="b">
        <v>0</v>
      </c>
      <c r="I24" t="b">
        <v>0</v>
      </c>
      <c r="J24" t="b">
        <v>0</v>
      </c>
      <c r="K24" t="b">
        <v>0</v>
      </c>
      <c r="L24" t="b">
        <v>0</v>
      </c>
      <c r="N24" t="s">
        <v>1263</v>
      </c>
      <c r="O24" t="s">
        <v>1757</v>
      </c>
      <c r="P24" t="s">
        <v>2253</v>
      </c>
      <c r="Q24" s="7" t="s">
        <v>2741</v>
      </c>
      <c r="S24" t="s">
        <v>3701</v>
      </c>
    </row>
    <row r="25" spans="1:19">
      <c r="A25" t="s">
        <v>42</v>
      </c>
      <c r="B25" t="s">
        <v>541</v>
      </c>
      <c r="C25" t="s">
        <v>767</v>
      </c>
      <c r="D25" t="b">
        <v>1</v>
      </c>
      <c r="E25" t="b">
        <v>0</v>
      </c>
      <c r="F25" t="b">
        <v>0</v>
      </c>
      <c r="G25" t="b">
        <v>0</v>
      </c>
      <c r="H25" t="b">
        <v>0</v>
      </c>
      <c r="I25" t="b">
        <v>0</v>
      </c>
      <c r="J25" t="b">
        <v>0</v>
      </c>
      <c r="K25" t="b">
        <v>0</v>
      </c>
      <c r="L25" t="b">
        <v>0</v>
      </c>
      <c r="M25" t="s">
        <v>786</v>
      </c>
      <c r="N25" t="s">
        <v>1264</v>
      </c>
      <c r="O25" t="s">
        <v>1758</v>
      </c>
      <c r="P25" t="s">
        <v>2254</v>
      </c>
      <c r="Q25" s="7" t="s">
        <v>2742</v>
      </c>
      <c r="R25" t="s">
        <v>3229</v>
      </c>
      <c r="S25" t="s">
        <v>3702</v>
      </c>
    </row>
    <row r="26" spans="1:19">
      <c r="A26" t="s">
        <v>43</v>
      </c>
      <c r="B26" t="s">
        <v>542</v>
      </c>
      <c r="C26" t="s">
        <v>767</v>
      </c>
      <c r="D26" t="b">
        <v>1</v>
      </c>
      <c r="E26" t="b">
        <v>0</v>
      </c>
      <c r="F26" t="b">
        <v>0</v>
      </c>
      <c r="G26" t="b">
        <v>0</v>
      </c>
      <c r="H26" t="b">
        <v>0</v>
      </c>
      <c r="I26" t="b">
        <v>0</v>
      </c>
      <c r="J26" t="b">
        <v>0</v>
      </c>
      <c r="K26" t="b">
        <v>0</v>
      </c>
      <c r="L26" t="b">
        <v>0</v>
      </c>
      <c r="N26" t="s">
        <v>1265</v>
      </c>
      <c r="O26" t="s">
        <v>1759</v>
      </c>
      <c r="P26" t="s">
        <v>2255</v>
      </c>
      <c r="Q26" s="7" t="s">
        <v>2743</v>
      </c>
      <c r="S26" t="s">
        <v>3703</v>
      </c>
    </row>
    <row r="27" spans="1:19">
      <c r="A27" t="s">
        <v>44</v>
      </c>
      <c r="B27" t="s">
        <v>543</v>
      </c>
      <c r="C27" t="s">
        <v>768</v>
      </c>
      <c r="D27" t="b">
        <v>1</v>
      </c>
      <c r="E27" t="b">
        <v>0</v>
      </c>
      <c r="F27" t="b">
        <v>0</v>
      </c>
      <c r="G27" t="b">
        <v>0</v>
      </c>
      <c r="H27" t="b">
        <v>0</v>
      </c>
      <c r="I27" t="b">
        <v>0</v>
      </c>
      <c r="J27" t="b">
        <v>0</v>
      </c>
      <c r="K27" t="b">
        <v>1</v>
      </c>
      <c r="L27" t="b">
        <v>0</v>
      </c>
      <c r="M27" t="s">
        <v>787</v>
      </c>
      <c r="N27" t="s">
        <v>1266</v>
      </c>
      <c r="O27" t="s">
        <v>1760</v>
      </c>
      <c r="P27" t="s">
        <v>2256</v>
      </c>
      <c r="Q27" s="7" t="s">
        <v>2744</v>
      </c>
      <c r="R27" t="s">
        <v>3230</v>
      </c>
      <c r="S27" t="s">
        <v>3704</v>
      </c>
    </row>
    <row r="28" spans="1:19">
      <c r="A28" t="s">
        <v>45</v>
      </c>
      <c r="B28" t="s">
        <v>544</v>
      </c>
      <c r="C28" t="s">
        <v>768</v>
      </c>
      <c r="D28" t="b">
        <v>1</v>
      </c>
      <c r="E28" t="b">
        <v>0</v>
      </c>
      <c r="F28" t="b">
        <v>0</v>
      </c>
      <c r="G28" t="b">
        <v>0</v>
      </c>
      <c r="H28" t="b">
        <v>0</v>
      </c>
      <c r="I28" t="b">
        <v>0</v>
      </c>
      <c r="J28" t="b">
        <v>0</v>
      </c>
      <c r="K28" t="b">
        <v>0</v>
      </c>
      <c r="L28" t="b">
        <v>0</v>
      </c>
      <c r="N28" t="s">
        <v>1267</v>
      </c>
      <c r="O28" t="s">
        <v>1761</v>
      </c>
      <c r="P28" t="s">
        <v>2257</v>
      </c>
      <c r="Q28" s="7" t="s">
        <v>2745</v>
      </c>
      <c r="S28" t="s">
        <v>3705</v>
      </c>
    </row>
    <row r="29" spans="1:19">
      <c r="A29" t="s">
        <v>46</v>
      </c>
      <c r="B29" t="s">
        <v>523</v>
      </c>
      <c r="C29" t="s">
        <v>768</v>
      </c>
      <c r="D29" t="b">
        <v>1</v>
      </c>
      <c r="E29" t="b">
        <v>0</v>
      </c>
      <c r="F29" t="b">
        <v>0</v>
      </c>
      <c r="G29" t="b">
        <v>0</v>
      </c>
      <c r="H29" t="b">
        <v>0</v>
      </c>
      <c r="I29" t="b">
        <v>0</v>
      </c>
      <c r="J29" t="b">
        <v>0</v>
      </c>
      <c r="K29" t="b">
        <v>0</v>
      </c>
      <c r="L29" t="b">
        <v>0</v>
      </c>
      <c r="M29" t="s">
        <v>788</v>
      </c>
      <c r="N29" t="s">
        <v>1268</v>
      </c>
      <c r="O29" t="s">
        <v>1762</v>
      </c>
      <c r="P29" t="s">
        <v>2258</v>
      </c>
      <c r="Q29" s="7" t="s">
        <v>2746</v>
      </c>
      <c r="R29" t="s">
        <v>3231</v>
      </c>
      <c r="S29" t="s">
        <v>3706</v>
      </c>
    </row>
    <row r="30" spans="1:19">
      <c r="A30" t="s">
        <v>47</v>
      </c>
      <c r="B30" t="s">
        <v>545</v>
      </c>
      <c r="C30" t="s">
        <v>768</v>
      </c>
      <c r="D30" t="b">
        <v>1</v>
      </c>
      <c r="E30" t="b">
        <v>0</v>
      </c>
      <c r="F30" t="b">
        <v>0</v>
      </c>
      <c r="G30" t="b">
        <v>0</v>
      </c>
      <c r="H30" t="b">
        <v>0</v>
      </c>
      <c r="I30" t="b">
        <v>0</v>
      </c>
      <c r="J30" t="b">
        <v>0</v>
      </c>
      <c r="K30" t="b">
        <v>0</v>
      </c>
      <c r="L30" t="b">
        <v>1</v>
      </c>
      <c r="M30" t="s">
        <v>789</v>
      </c>
      <c r="N30" t="s">
        <v>1269</v>
      </c>
      <c r="O30" t="s">
        <v>1763</v>
      </c>
      <c r="P30" t="s">
        <v>2259</v>
      </c>
      <c r="Q30" s="7" t="s">
        <v>2747</v>
      </c>
      <c r="R30" t="s">
        <v>3232</v>
      </c>
      <c r="S30" t="s">
        <v>3707</v>
      </c>
    </row>
    <row r="31" spans="1:19">
      <c r="A31" t="s">
        <v>48</v>
      </c>
      <c r="B31" t="s">
        <v>546</v>
      </c>
      <c r="C31" t="s">
        <v>768</v>
      </c>
      <c r="D31" t="b">
        <v>1</v>
      </c>
      <c r="E31" t="b">
        <v>0</v>
      </c>
      <c r="F31" t="b">
        <v>0</v>
      </c>
      <c r="G31" t="b">
        <v>0</v>
      </c>
      <c r="H31" t="b">
        <v>0</v>
      </c>
      <c r="I31" t="b">
        <v>0</v>
      </c>
      <c r="J31" t="b">
        <v>0</v>
      </c>
      <c r="K31" t="b">
        <v>0</v>
      </c>
      <c r="L31" t="b">
        <v>0</v>
      </c>
      <c r="M31" t="s">
        <v>790</v>
      </c>
      <c r="N31" t="s">
        <v>1270</v>
      </c>
      <c r="O31" t="s">
        <v>1764</v>
      </c>
      <c r="P31" t="s">
        <v>2260</v>
      </c>
      <c r="Q31" s="7" t="s">
        <v>2748</v>
      </c>
      <c r="R31" t="s">
        <v>3233</v>
      </c>
      <c r="S31" t="s">
        <v>3708</v>
      </c>
    </row>
    <row r="32" spans="1:19">
      <c r="A32" t="s">
        <v>49</v>
      </c>
      <c r="B32" t="s">
        <v>547</v>
      </c>
      <c r="C32" t="s">
        <v>768</v>
      </c>
      <c r="D32" t="b">
        <v>1</v>
      </c>
      <c r="E32" t="b">
        <v>0</v>
      </c>
      <c r="F32" t="b">
        <v>0</v>
      </c>
      <c r="G32" t="b">
        <v>0</v>
      </c>
      <c r="H32" t="b">
        <v>0</v>
      </c>
      <c r="I32" t="b">
        <v>0</v>
      </c>
      <c r="J32" t="b">
        <v>0</v>
      </c>
      <c r="K32" t="b">
        <v>0</v>
      </c>
      <c r="L32" t="b">
        <v>1</v>
      </c>
      <c r="M32" t="s">
        <v>791</v>
      </c>
      <c r="N32" t="s">
        <v>1271</v>
      </c>
      <c r="O32" t="s">
        <v>1765</v>
      </c>
      <c r="P32" t="s">
        <v>2261</v>
      </c>
      <c r="Q32" s="7" t="s">
        <v>2749</v>
      </c>
      <c r="R32" t="s">
        <v>3234</v>
      </c>
      <c r="S32" t="s">
        <v>3709</v>
      </c>
    </row>
    <row r="33" spans="1:19">
      <c r="A33" t="s">
        <v>50</v>
      </c>
      <c r="B33" t="s">
        <v>545</v>
      </c>
      <c r="C33" t="s">
        <v>768</v>
      </c>
      <c r="D33" t="b">
        <v>1</v>
      </c>
      <c r="E33" t="b">
        <v>0</v>
      </c>
      <c r="F33" t="b">
        <v>0</v>
      </c>
      <c r="G33" t="b">
        <v>0</v>
      </c>
      <c r="H33" t="b">
        <v>0</v>
      </c>
      <c r="I33" t="b">
        <v>0</v>
      </c>
      <c r="J33" t="b">
        <v>0</v>
      </c>
      <c r="K33" t="b">
        <v>0</v>
      </c>
      <c r="L33" t="b">
        <v>1</v>
      </c>
      <c r="M33" t="s">
        <v>792</v>
      </c>
      <c r="N33" t="s">
        <v>1272</v>
      </c>
      <c r="O33" t="s">
        <v>1766</v>
      </c>
      <c r="P33" t="s">
        <v>2262</v>
      </c>
      <c r="Q33" s="7" t="s">
        <v>2750</v>
      </c>
      <c r="R33" t="s">
        <v>3235</v>
      </c>
      <c r="S33" t="s">
        <v>3710</v>
      </c>
    </row>
    <row r="34" spans="1:19">
      <c r="A34" t="s">
        <v>51</v>
      </c>
      <c r="B34" t="s">
        <v>548</v>
      </c>
      <c r="C34" t="s">
        <v>768</v>
      </c>
      <c r="D34" t="b">
        <v>1</v>
      </c>
      <c r="E34" t="b">
        <v>0</v>
      </c>
      <c r="F34" t="b">
        <v>0</v>
      </c>
      <c r="G34" t="b">
        <v>0</v>
      </c>
      <c r="H34" t="b">
        <v>0</v>
      </c>
      <c r="I34" t="b">
        <v>0</v>
      </c>
      <c r="J34" t="b">
        <v>0</v>
      </c>
      <c r="K34" t="b">
        <v>0</v>
      </c>
      <c r="L34" t="b">
        <v>0</v>
      </c>
      <c r="M34" t="s">
        <v>793</v>
      </c>
      <c r="N34" t="s">
        <v>1273</v>
      </c>
      <c r="O34" t="s">
        <v>1767</v>
      </c>
      <c r="P34" t="s">
        <v>2263</v>
      </c>
      <c r="Q34" s="7" t="s">
        <v>2751</v>
      </c>
      <c r="R34" t="s">
        <v>3236</v>
      </c>
    </row>
    <row r="35" spans="1:19">
      <c r="A35" t="s">
        <v>52</v>
      </c>
      <c r="B35" t="s">
        <v>549</v>
      </c>
      <c r="C35" t="s">
        <v>768</v>
      </c>
      <c r="D35" t="b">
        <v>1</v>
      </c>
      <c r="E35" t="b">
        <v>0</v>
      </c>
      <c r="F35" t="b">
        <v>0</v>
      </c>
      <c r="G35" t="b">
        <v>0</v>
      </c>
      <c r="H35" t="b">
        <v>0</v>
      </c>
      <c r="I35" t="b">
        <v>0</v>
      </c>
      <c r="J35" t="b">
        <v>0</v>
      </c>
      <c r="K35" t="b">
        <v>0</v>
      </c>
      <c r="L35" t="b">
        <v>0</v>
      </c>
      <c r="M35" t="s">
        <v>794</v>
      </c>
      <c r="N35" t="s">
        <v>1274</v>
      </c>
      <c r="O35" t="s">
        <v>1768</v>
      </c>
      <c r="P35" t="s">
        <v>2264</v>
      </c>
      <c r="Q35" s="7" t="s">
        <v>2752</v>
      </c>
      <c r="R35" t="s">
        <v>3237</v>
      </c>
      <c r="S35" t="s">
        <v>3711</v>
      </c>
    </row>
    <row r="36" spans="1:19">
      <c r="A36" t="s">
        <v>53</v>
      </c>
      <c r="B36" t="s">
        <v>550</v>
      </c>
      <c r="C36" t="s">
        <v>768</v>
      </c>
      <c r="D36" t="b">
        <v>1</v>
      </c>
      <c r="E36" t="b">
        <v>0</v>
      </c>
      <c r="F36" t="b">
        <v>0</v>
      </c>
      <c r="G36" t="b">
        <v>0</v>
      </c>
      <c r="H36" t="b">
        <v>0</v>
      </c>
      <c r="I36" t="b">
        <v>0</v>
      </c>
      <c r="J36" t="b">
        <v>0</v>
      </c>
      <c r="K36" t="b">
        <v>0</v>
      </c>
      <c r="L36" t="b">
        <v>1</v>
      </c>
      <c r="M36" t="s">
        <v>795</v>
      </c>
      <c r="N36" t="s">
        <v>1275</v>
      </c>
      <c r="O36" t="s">
        <v>1769</v>
      </c>
      <c r="P36" t="s">
        <v>2265</v>
      </c>
      <c r="Q36" s="7" t="s">
        <v>2753</v>
      </c>
      <c r="R36" t="s">
        <v>3238</v>
      </c>
      <c r="S36" t="s">
        <v>3712</v>
      </c>
    </row>
    <row r="37" spans="1:19">
      <c r="A37" t="s">
        <v>54</v>
      </c>
      <c r="B37" t="s">
        <v>545</v>
      </c>
      <c r="C37" t="s">
        <v>768</v>
      </c>
      <c r="D37" t="b">
        <v>1</v>
      </c>
      <c r="E37" t="b">
        <v>0</v>
      </c>
      <c r="F37" t="b">
        <v>0</v>
      </c>
      <c r="G37" t="b">
        <v>0</v>
      </c>
      <c r="H37" t="b">
        <v>0</v>
      </c>
      <c r="I37" t="b">
        <v>0</v>
      </c>
      <c r="J37" t="b">
        <v>0</v>
      </c>
      <c r="K37" t="b">
        <v>0</v>
      </c>
      <c r="L37" t="b">
        <v>0</v>
      </c>
      <c r="M37" t="s">
        <v>796</v>
      </c>
      <c r="N37" t="s">
        <v>1276</v>
      </c>
      <c r="O37" t="s">
        <v>1770</v>
      </c>
      <c r="P37" t="s">
        <v>2266</v>
      </c>
      <c r="Q37" s="7" t="s">
        <v>2754</v>
      </c>
      <c r="R37" t="s">
        <v>3239</v>
      </c>
      <c r="S37" t="s">
        <v>3713</v>
      </c>
    </row>
    <row r="38" spans="1:19">
      <c r="A38" t="s">
        <v>55</v>
      </c>
      <c r="B38" t="s">
        <v>551</v>
      </c>
      <c r="C38" t="s">
        <v>768</v>
      </c>
      <c r="D38" t="b">
        <v>1</v>
      </c>
      <c r="E38" t="b">
        <v>0</v>
      </c>
      <c r="F38" t="b">
        <v>0</v>
      </c>
      <c r="G38" t="b">
        <v>0</v>
      </c>
      <c r="H38" t="b">
        <v>0</v>
      </c>
      <c r="I38" t="b">
        <v>0</v>
      </c>
      <c r="J38" t="b">
        <v>0</v>
      </c>
      <c r="K38" t="b">
        <v>1</v>
      </c>
      <c r="L38" t="b">
        <v>0</v>
      </c>
      <c r="M38" t="s">
        <v>797</v>
      </c>
      <c r="N38" t="s">
        <v>1277</v>
      </c>
      <c r="O38" t="s">
        <v>1771</v>
      </c>
      <c r="P38" t="s">
        <v>2267</v>
      </c>
      <c r="Q38" s="7" t="s">
        <v>2755</v>
      </c>
      <c r="R38" t="s">
        <v>3240</v>
      </c>
      <c r="S38" t="s">
        <v>3714</v>
      </c>
    </row>
    <row r="39" spans="1:19">
      <c r="A39" t="s">
        <v>56</v>
      </c>
      <c r="B39" t="s">
        <v>552</v>
      </c>
      <c r="C39" t="s">
        <v>768</v>
      </c>
      <c r="D39" t="b">
        <v>1</v>
      </c>
      <c r="E39" t="b">
        <v>0</v>
      </c>
      <c r="F39" t="b">
        <v>0</v>
      </c>
      <c r="G39" t="b">
        <v>0</v>
      </c>
      <c r="H39" t="b">
        <v>0</v>
      </c>
      <c r="I39" t="b">
        <v>0</v>
      </c>
      <c r="J39" t="b">
        <v>0</v>
      </c>
      <c r="K39" t="b">
        <v>0</v>
      </c>
      <c r="L39" t="b">
        <v>0</v>
      </c>
      <c r="M39" t="s">
        <v>798</v>
      </c>
      <c r="N39" t="s">
        <v>1278</v>
      </c>
      <c r="O39" t="s">
        <v>1772</v>
      </c>
      <c r="P39" t="s">
        <v>2268</v>
      </c>
      <c r="Q39" s="7" t="s">
        <v>2756</v>
      </c>
      <c r="R39" t="s">
        <v>3241</v>
      </c>
      <c r="S39" t="s">
        <v>3715</v>
      </c>
    </row>
    <row r="40" spans="1:19">
      <c r="A40" t="s">
        <v>57</v>
      </c>
      <c r="B40" t="s">
        <v>553</v>
      </c>
      <c r="C40" t="s">
        <v>768</v>
      </c>
      <c r="D40" t="b">
        <v>1</v>
      </c>
      <c r="E40" t="b">
        <v>0</v>
      </c>
      <c r="F40" t="b">
        <v>0</v>
      </c>
      <c r="G40" t="b">
        <v>0</v>
      </c>
      <c r="H40" t="b">
        <v>0</v>
      </c>
      <c r="I40" t="b">
        <v>0</v>
      </c>
      <c r="J40" t="b">
        <v>0</v>
      </c>
      <c r="K40" t="b">
        <v>0</v>
      </c>
      <c r="L40" t="b">
        <v>1</v>
      </c>
      <c r="M40" t="s">
        <v>799</v>
      </c>
      <c r="N40" t="s">
        <v>1279</v>
      </c>
      <c r="O40" t="s">
        <v>1773</v>
      </c>
      <c r="P40" t="s">
        <v>2269</v>
      </c>
      <c r="Q40" s="7" t="s">
        <v>2757</v>
      </c>
      <c r="R40" t="s">
        <v>3242</v>
      </c>
    </row>
    <row r="41" spans="1:19">
      <c r="A41" t="s">
        <v>58</v>
      </c>
      <c r="B41" t="s">
        <v>554</v>
      </c>
      <c r="C41" t="s">
        <v>768</v>
      </c>
      <c r="D41" t="b">
        <v>1</v>
      </c>
      <c r="E41" t="b">
        <v>0</v>
      </c>
      <c r="F41" t="b">
        <v>0</v>
      </c>
      <c r="G41" t="b">
        <v>0</v>
      </c>
      <c r="H41" t="b">
        <v>0</v>
      </c>
      <c r="I41" t="b">
        <v>0</v>
      </c>
      <c r="J41" t="b">
        <v>0</v>
      </c>
      <c r="K41" t="b">
        <v>0</v>
      </c>
      <c r="L41" t="b">
        <v>0</v>
      </c>
      <c r="M41" t="s">
        <v>800</v>
      </c>
      <c r="N41" t="s">
        <v>1280</v>
      </c>
      <c r="O41" t="s">
        <v>1774</v>
      </c>
      <c r="P41" t="s">
        <v>2270</v>
      </c>
      <c r="Q41" s="7" t="s">
        <v>2758</v>
      </c>
      <c r="R41" t="s">
        <v>3243</v>
      </c>
    </row>
    <row r="42" spans="1:19">
      <c r="A42" t="s">
        <v>59</v>
      </c>
      <c r="B42" t="s">
        <v>555</v>
      </c>
      <c r="C42" t="s">
        <v>768</v>
      </c>
      <c r="D42" t="b">
        <v>1</v>
      </c>
      <c r="E42" t="b">
        <v>0</v>
      </c>
      <c r="F42" t="b">
        <v>0</v>
      </c>
      <c r="G42" t="b">
        <v>0</v>
      </c>
      <c r="H42" t="b">
        <v>0</v>
      </c>
      <c r="I42" t="b">
        <v>0</v>
      </c>
      <c r="J42" t="b">
        <v>0</v>
      </c>
      <c r="K42" t="b">
        <v>0</v>
      </c>
      <c r="L42" t="b">
        <v>0</v>
      </c>
      <c r="M42" t="s">
        <v>801</v>
      </c>
      <c r="N42" t="s">
        <v>1281</v>
      </c>
      <c r="O42" t="s">
        <v>1775</v>
      </c>
      <c r="P42" t="s">
        <v>2271</v>
      </c>
      <c r="Q42" s="7" t="s">
        <v>2759</v>
      </c>
      <c r="R42" t="s">
        <v>3244</v>
      </c>
    </row>
    <row r="43" spans="1:19">
      <c r="A43" t="s">
        <v>60</v>
      </c>
      <c r="B43" t="s">
        <v>556</v>
      </c>
      <c r="C43" t="s">
        <v>768</v>
      </c>
      <c r="D43" t="b">
        <v>1</v>
      </c>
      <c r="E43" t="b">
        <v>0</v>
      </c>
      <c r="F43" t="b">
        <v>0</v>
      </c>
      <c r="G43" t="b">
        <v>0</v>
      </c>
      <c r="H43" t="b">
        <v>0</v>
      </c>
      <c r="I43" t="b">
        <v>0</v>
      </c>
      <c r="J43" t="b">
        <v>0</v>
      </c>
      <c r="K43" t="b">
        <v>0</v>
      </c>
      <c r="L43" t="b">
        <v>0</v>
      </c>
      <c r="M43" t="s">
        <v>802</v>
      </c>
      <c r="N43" t="s">
        <v>1282</v>
      </c>
      <c r="O43" t="s">
        <v>1776</v>
      </c>
      <c r="P43" t="s">
        <v>2272</v>
      </c>
      <c r="Q43" s="7" t="s">
        <v>2760</v>
      </c>
      <c r="R43" t="s">
        <v>3245</v>
      </c>
      <c r="S43" t="s">
        <v>3716</v>
      </c>
    </row>
    <row r="44" spans="1:19">
      <c r="A44" t="s">
        <v>61</v>
      </c>
      <c r="B44" t="s">
        <v>557</v>
      </c>
      <c r="C44" t="s">
        <v>768</v>
      </c>
      <c r="D44" t="b">
        <v>1</v>
      </c>
      <c r="E44" t="b">
        <v>0</v>
      </c>
      <c r="F44" t="b">
        <v>0</v>
      </c>
      <c r="G44" t="b">
        <v>0</v>
      </c>
      <c r="H44" t="b">
        <v>0</v>
      </c>
      <c r="I44" t="b">
        <v>0</v>
      </c>
      <c r="J44" t="b">
        <v>0</v>
      </c>
      <c r="K44" t="b">
        <v>0</v>
      </c>
      <c r="L44" t="b">
        <v>0</v>
      </c>
      <c r="M44" t="s">
        <v>803</v>
      </c>
      <c r="N44" t="s">
        <v>1283</v>
      </c>
      <c r="O44" t="s">
        <v>1777</v>
      </c>
      <c r="P44" t="s">
        <v>2273</v>
      </c>
      <c r="Q44" s="7" t="s">
        <v>2761</v>
      </c>
      <c r="R44" t="s">
        <v>3246</v>
      </c>
    </row>
    <row r="45" spans="1:19">
      <c r="A45" t="s">
        <v>62</v>
      </c>
      <c r="B45" t="s">
        <v>558</v>
      </c>
      <c r="C45" t="s">
        <v>768</v>
      </c>
      <c r="D45" t="b">
        <v>1</v>
      </c>
      <c r="E45" t="b">
        <v>0</v>
      </c>
      <c r="F45" t="b">
        <v>0</v>
      </c>
      <c r="G45" t="b">
        <v>0</v>
      </c>
      <c r="H45" t="b">
        <v>0</v>
      </c>
      <c r="I45" t="b">
        <v>0</v>
      </c>
      <c r="J45" t="b">
        <v>0</v>
      </c>
      <c r="K45" t="b">
        <v>0</v>
      </c>
      <c r="L45" t="b">
        <v>0</v>
      </c>
      <c r="N45" t="s">
        <v>1284</v>
      </c>
      <c r="O45" t="s">
        <v>1778</v>
      </c>
      <c r="P45" t="s">
        <v>2274</v>
      </c>
      <c r="Q45" s="7" t="s">
        <v>2762</v>
      </c>
      <c r="S45" t="s">
        <v>3717</v>
      </c>
    </row>
    <row r="46" spans="1:19">
      <c r="A46" t="s">
        <v>63</v>
      </c>
      <c r="B46" t="s">
        <v>559</v>
      </c>
      <c r="C46" t="s">
        <v>768</v>
      </c>
      <c r="D46" t="b">
        <v>1</v>
      </c>
      <c r="E46" t="b">
        <v>0</v>
      </c>
      <c r="F46" t="b">
        <v>0</v>
      </c>
      <c r="G46" t="b">
        <v>0</v>
      </c>
      <c r="H46" t="b">
        <v>0</v>
      </c>
      <c r="I46" t="b">
        <v>0</v>
      </c>
      <c r="J46" t="b">
        <v>0</v>
      </c>
      <c r="K46" t="b">
        <v>0</v>
      </c>
      <c r="L46" t="b">
        <v>0</v>
      </c>
      <c r="M46" t="s">
        <v>804</v>
      </c>
      <c r="N46" t="s">
        <v>1285</v>
      </c>
      <c r="O46" t="s">
        <v>1779</v>
      </c>
      <c r="P46" t="s">
        <v>2275</v>
      </c>
      <c r="Q46" s="7" t="s">
        <v>2763</v>
      </c>
      <c r="R46" t="s">
        <v>3247</v>
      </c>
      <c r="S46" t="s">
        <v>3718</v>
      </c>
    </row>
    <row r="47" spans="1:19">
      <c r="A47" t="s">
        <v>64</v>
      </c>
      <c r="B47" t="s">
        <v>560</v>
      </c>
      <c r="C47" t="s">
        <v>768</v>
      </c>
      <c r="D47" t="b">
        <v>1</v>
      </c>
      <c r="E47" t="b">
        <v>0</v>
      </c>
      <c r="F47" t="b">
        <v>0</v>
      </c>
      <c r="G47" t="b">
        <v>0</v>
      </c>
      <c r="H47" t="b">
        <v>0</v>
      </c>
      <c r="I47" t="b">
        <v>0</v>
      </c>
      <c r="J47" t="b">
        <v>0</v>
      </c>
      <c r="K47" t="b">
        <v>0</v>
      </c>
      <c r="L47" t="b">
        <v>1</v>
      </c>
      <c r="M47" t="s">
        <v>805</v>
      </c>
      <c r="N47" t="s">
        <v>1286</v>
      </c>
      <c r="O47" t="s">
        <v>1780</v>
      </c>
      <c r="P47" t="s">
        <v>2276</v>
      </c>
      <c r="Q47" s="7" t="s">
        <v>2764</v>
      </c>
      <c r="R47" t="s">
        <v>3248</v>
      </c>
      <c r="S47" t="s">
        <v>3719</v>
      </c>
    </row>
    <row r="48" spans="1:19">
      <c r="A48" t="s">
        <v>65</v>
      </c>
      <c r="B48" t="s">
        <v>561</v>
      </c>
      <c r="C48" t="s">
        <v>768</v>
      </c>
      <c r="D48" t="b">
        <v>1</v>
      </c>
      <c r="E48" t="b">
        <v>0</v>
      </c>
      <c r="F48" t="b">
        <v>0</v>
      </c>
      <c r="G48" t="b">
        <v>0</v>
      </c>
      <c r="H48" t="b">
        <v>0</v>
      </c>
      <c r="I48" t="b">
        <v>0</v>
      </c>
      <c r="J48" t="b">
        <v>0</v>
      </c>
      <c r="K48" t="b">
        <v>0</v>
      </c>
      <c r="L48" t="b">
        <v>0</v>
      </c>
      <c r="N48" t="s">
        <v>1287</v>
      </c>
      <c r="O48" t="s">
        <v>1781</v>
      </c>
      <c r="P48" t="s">
        <v>2277</v>
      </c>
      <c r="Q48" s="7" t="s">
        <v>2765</v>
      </c>
      <c r="S48" t="s">
        <v>3720</v>
      </c>
    </row>
    <row r="49" spans="1:19">
      <c r="A49" t="s">
        <v>66</v>
      </c>
      <c r="B49" t="s">
        <v>544</v>
      </c>
      <c r="C49" t="s">
        <v>768</v>
      </c>
      <c r="D49" t="b">
        <v>1</v>
      </c>
      <c r="E49" t="b">
        <v>0</v>
      </c>
      <c r="F49" t="b">
        <v>0</v>
      </c>
      <c r="G49" t="b">
        <v>0</v>
      </c>
      <c r="H49" t="b">
        <v>0</v>
      </c>
      <c r="I49" t="b">
        <v>0</v>
      </c>
      <c r="J49" t="b">
        <v>0</v>
      </c>
      <c r="K49" t="b">
        <v>0</v>
      </c>
      <c r="L49" t="b">
        <v>1</v>
      </c>
      <c r="M49" t="s">
        <v>806</v>
      </c>
      <c r="N49" t="s">
        <v>1288</v>
      </c>
      <c r="O49" t="s">
        <v>1782</v>
      </c>
      <c r="P49" t="s">
        <v>2278</v>
      </c>
      <c r="Q49" s="7" t="s">
        <v>2766</v>
      </c>
      <c r="R49" t="s">
        <v>3249</v>
      </c>
      <c r="S49" t="s">
        <v>3721</v>
      </c>
    </row>
    <row r="50" spans="1:19">
      <c r="A50" t="s">
        <v>67</v>
      </c>
      <c r="B50" t="s">
        <v>562</v>
      </c>
      <c r="C50" t="s">
        <v>768</v>
      </c>
      <c r="D50" t="b">
        <v>1</v>
      </c>
      <c r="E50" t="b">
        <v>0</v>
      </c>
      <c r="F50" t="b">
        <v>0</v>
      </c>
      <c r="G50" t="b">
        <v>0</v>
      </c>
      <c r="H50" t="b">
        <v>0</v>
      </c>
      <c r="I50" t="b">
        <v>0</v>
      </c>
      <c r="J50" t="b">
        <v>0</v>
      </c>
      <c r="K50" t="b">
        <v>0</v>
      </c>
      <c r="L50" t="b">
        <v>0</v>
      </c>
      <c r="M50" t="s">
        <v>807</v>
      </c>
      <c r="N50" t="s">
        <v>1289</v>
      </c>
      <c r="O50" t="s">
        <v>1783</v>
      </c>
      <c r="P50" t="s">
        <v>2279</v>
      </c>
      <c r="Q50" s="7" t="s">
        <v>2767</v>
      </c>
      <c r="R50" t="s">
        <v>3250</v>
      </c>
      <c r="S50" t="s">
        <v>3722</v>
      </c>
    </row>
    <row r="51" spans="1:19">
      <c r="A51" t="s">
        <v>68</v>
      </c>
      <c r="B51" t="s">
        <v>563</v>
      </c>
      <c r="C51" t="s">
        <v>768</v>
      </c>
      <c r="D51" t="b">
        <v>1</v>
      </c>
      <c r="E51" t="b">
        <v>0</v>
      </c>
      <c r="F51" t="b">
        <v>0</v>
      </c>
      <c r="G51" t="b">
        <v>0</v>
      </c>
      <c r="H51" t="b">
        <v>0</v>
      </c>
      <c r="I51" t="b">
        <v>0</v>
      </c>
      <c r="J51" t="b">
        <v>0</v>
      </c>
      <c r="K51" t="b">
        <v>0</v>
      </c>
      <c r="L51" t="b">
        <v>1</v>
      </c>
      <c r="M51" t="s">
        <v>808</v>
      </c>
      <c r="N51" t="s">
        <v>1290</v>
      </c>
      <c r="O51" t="s">
        <v>1784</v>
      </c>
      <c r="P51" t="s">
        <v>2280</v>
      </c>
      <c r="Q51" s="7" t="s">
        <v>2768</v>
      </c>
      <c r="R51" t="s">
        <v>3251</v>
      </c>
      <c r="S51" t="s">
        <v>3723</v>
      </c>
    </row>
    <row r="52" spans="1:19">
      <c r="A52" t="s">
        <v>69</v>
      </c>
      <c r="B52" t="s">
        <v>560</v>
      </c>
      <c r="C52" t="s">
        <v>768</v>
      </c>
      <c r="D52" t="b">
        <v>1</v>
      </c>
      <c r="E52" t="b">
        <v>0</v>
      </c>
      <c r="F52" t="b">
        <v>0</v>
      </c>
      <c r="G52" t="b">
        <v>0</v>
      </c>
      <c r="H52" t="b">
        <v>0</v>
      </c>
      <c r="I52" t="b">
        <v>0</v>
      </c>
      <c r="J52" t="b">
        <v>0</v>
      </c>
      <c r="K52" t="b">
        <v>0</v>
      </c>
      <c r="L52" t="b">
        <v>1</v>
      </c>
      <c r="M52" t="s">
        <v>809</v>
      </c>
      <c r="N52" t="s">
        <v>1291</v>
      </c>
      <c r="O52" t="s">
        <v>1785</v>
      </c>
      <c r="P52" t="s">
        <v>2281</v>
      </c>
      <c r="Q52" s="7" t="s">
        <v>2769</v>
      </c>
      <c r="R52" t="s">
        <v>3252</v>
      </c>
      <c r="S52" t="s">
        <v>3724</v>
      </c>
    </row>
    <row r="53" spans="1:19">
      <c r="A53" t="s">
        <v>70</v>
      </c>
      <c r="B53" t="s">
        <v>564</v>
      </c>
      <c r="C53" t="s">
        <v>768</v>
      </c>
      <c r="D53" t="b">
        <v>1</v>
      </c>
      <c r="E53" t="b">
        <v>0</v>
      </c>
      <c r="F53" t="b">
        <v>0</v>
      </c>
      <c r="G53" t="b">
        <v>0</v>
      </c>
      <c r="H53" t="b">
        <v>0</v>
      </c>
      <c r="I53" t="b">
        <v>0</v>
      </c>
      <c r="J53" t="b">
        <v>0</v>
      </c>
      <c r="K53" t="b">
        <v>0</v>
      </c>
      <c r="L53" t="b">
        <v>0</v>
      </c>
      <c r="M53" t="s">
        <v>810</v>
      </c>
      <c r="N53" t="s">
        <v>1292</v>
      </c>
      <c r="O53" t="s">
        <v>1786</v>
      </c>
      <c r="P53" t="s">
        <v>2282</v>
      </c>
      <c r="Q53" s="7" t="s">
        <v>2770</v>
      </c>
      <c r="R53" t="s">
        <v>3253</v>
      </c>
      <c r="S53" t="s">
        <v>3725</v>
      </c>
    </row>
    <row r="54" spans="1:19">
      <c r="A54" t="s">
        <v>71</v>
      </c>
      <c r="B54" t="s">
        <v>565</v>
      </c>
      <c r="C54" t="s">
        <v>768</v>
      </c>
      <c r="D54" t="b">
        <v>1</v>
      </c>
      <c r="E54" t="b">
        <v>0</v>
      </c>
      <c r="F54" t="b">
        <v>0</v>
      </c>
      <c r="G54" t="b">
        <v>0</v>
      </c>
      <c r="H54" t="b">
        <v>0</v>
      </c>
      <c r="I54" t="b">
        <v>0</v>
      </c>
      <c r="J54" t="b">
        <v>0</v>
      </c>
      <c r="K54" t="b">
        <v>0</v>
      </c>
      <c r="L54" t="b">
        <v>0</v>
      </c>
      <c r="M54" t="s">
        <v>811</v>
      </c>
      <c r="N54" t="s">
        <v>1293</v>
      </c>
      <c r="O54" t="s">
        <v>1787</v>
      </c>
      <c r="P54" t="s">
        <v>2283</v>
      </c>
      <c r="Q54" s="7" t="s">
        <v>2771</v>
      </c>
      <c r="R54" t="s">
        <v>3254</v>
      </c>
      <c r="S54" t="s">
        <v>3726</v>
      </c>
    </row>
    <row r="55" spans="1:19">
      <c r="A55" t="s">
        <v>72</v>
      </c>
      <c r="B55" t="s">
        <v>566</v>
      </c>
      <c r="C55" t="s">
        <v>768</v>
      </c>
      <c r="D55" t="b">
        <v>1</v>
      </c>
      <c r="E55" t="b">
        <v>0</v>
      </c>
      <c r="F55" t="b">
        <v>0</v>
      </c>
      <c r="G55" t="b">
        <v>0</v>
      </c>
      <c r="H55" t="b">
        <v>0</v>
      </c>
      <c r="I55" t="b">
        <v>0</v>
      </c>
      <c r="J55" t="b">
        <v>0</v>
      </c>
      <c r="K55" t="b">
        <v>0</v>
      </c>
      <c r="L55" t="b">
        <v>0</v>
      </c>
      <c r="M55" t="s">
        <v>812</v>
      </c>
      <c r="N55" t="s">
        <v>1294</v>
      </c>
      <c r="O55" t="s">
        <v>1788</v>
      </c>
      <c r="P55" t="s">
        <v>2284</v>
      </c>
      <c r="Q55" s="7" t="s">
        <v>2772</v>
      </c>
      <c r="R55" t="s">
        <v>3255</v>
      </c>
      <c r="S55" t="s">
        <v>3727</v>
      </c>
    </row>
    <row r="56" spans="1:19">
      <c r="A56" t="s">
        <v>73</v>
      </c>
      <c r="B56" t="s">
        <v>567</v>
      </c>
      <c r="C56" t="s">
        <v>768</v>
      </c>
      <c r="D56" t="b">
        <v>1</v>
      </c>
      <c r="E56" t="b">
        <v>0</v>
      </c>
      <c r="F56" t="b">
        <v>0</v>
      </c>
      <c r="G56" t="b">
        <v>0</v>
      </c>
      <c r="H56" t="b">
        <v>0</v>
      </c>
      <c r="I56" t="b">
        <v>0</v>
      </c>
      <c r="J56" t="b">
        <v>0</v>
      </c>
      <c r="K56" t="b">
        <v>0</v>
      </c>
      <c r="L56" t="b">
        <v>0</v>
      </c>
      <c r="M56" t="s">
        <v>813</v>
      </c>
      <c r="N56" t="s">
        <v>1295</v>
      </c>
      <c r="O56" t="s">
        <v>1789</v>
      </c>
      <c r="P56" t="s">
        <v>2285</v>
      </c>
      <c r="Q56" s="7" t="s">
        <v>2773</v>
      </c>
      <c r="R56" t="s">
        <v>3256</v>
      </c>
    </row>
    <row r="57" spans="1:19">
      <c r="A57" t="s">
        <v>74</v>
      </c>
      <c r="B57" t="s">
        <v>568</v>
      </c>
      <c r="C57" t="s">
        <v>768</v>
      </c>
      <c r="D57" t="b">
        <v>1</v>
      </c>
      <c r="E57" t="b">
        <v>0</v>
      </c>
      <c r="F57" t="b">
        <v>0</v>
      </c>
      <c r="G57" t="b">
        <v>0</v>
      </c>
      <c r="H57" t="b">
        <v>0</v>
      </c>
      <c r="I57" t="b">
        <v>0</v>
      </c>
      <c r="J57" t="b">
        <v>0</v>
      </c>
      <c r="K57" t="b">
        <v>0</v>
      </c>
      <c r="L57" t="b">
        <v>0</v>
      </c>
      <c r="M57" t="s">
        <v>814</v>
      </c>
      <c r="N57" t="s">
        <v>1296</v>
      </c>
      <c r="O57" t="s">
        <v>1790</v>
      </c>
      <c r="P57" t="s">
        <v>2286</v>
      </c>
      <c r="Q57" s="7" t="s">
        <v>2774</v>
      </c>
      <c r="R57" t="s">
        <v>3257</v>
      </c>
      <c r="S57" t="s">
        <v>3728</v>
      </c>
    </row>
    <row r="58" spans="1:19">
      <c r="A58" t="s">
        <v>75</v>
      </c>
      <c r="B58" t="s">
        <v>569</v>
      </c>
      <c r="C58" t="s">
        <v>768</v>
      </c>
      <c r="D58" t="b">
        <v>1</v>
      </c>
      <c r="E58" t="b">
        <v>0</v>
      </c>
      <c r="F58" t="b">
        <v>0</v>
      </c>
      <c r="G58" t="b">
        <v>0</v>
      </c>
      <c r="H58" t="b">
        <v>0</v>
      </c>
      <c r="I58" t="b">
        <v>0</v>
      </c>
      <c r="J58" t="b">
        <v>0</v>
      </c>
      <c r="K58" t="b">
        <v>0</v>
      </c>
      <c r="L58" t="b">
        <v>1</v>
      </c>
      <c r="M58" t="s">
        <v>815</v>
      </c>
      <c r="N58" t="s">
        <v>1297</v>
      </c>
      <c r="O58" t="s">
        <v>1791</v>
      </c>
      <c r="P58" t="s">
        <v>2287</v>
      </c>
      <c r="Q58" s="7" t="s">
        <v>2775</v>
      </c>
      <c r="R58" t="s">
        <v>3258</v>
      </c>
      <c r="S58" t="s">
        <v>3729</v>
      </c>
    </row>
    <row r="59" spans="1:19">
      <c r="A59" t="s">
        <v>76</v>
      </c>
      <c r="B59" t="s">
        <v>570</v>
      </c>
      <c r="C59" t="s">
        <v>768</v>
      </c>
      <c r="D59" t="b">
        <v>1</v>
      </c>
      <c r="E59" t="b">
        <v>0</v>
      </c>
      <c r="F59" t="b">
        <v>0</v>
      </c>
      <c r="G59" t="b">
        <v>0</v>
      </c>
      <c r="H59" t="b">
        <v>0</v>
      </c>
      <c r="I59" t="b">
        <v>0</v>
      </c>
      <c r="J59" t="b">
        <v>0</v>
      </c>
      <c r="K59" t="b">
        <v>0</v>
      </c>
      <c r="L59" t="b">
        <v>0</v>
      </c>
      <c r="M59" t="s">
        <v>816</v>
      </c>
      <c r="N59" t="s">
        <v>1298</v>
      </c>
      <c r="O59" t="s">
        <v>1792</v>
      </c>
      <c r="P59" t="s">
        <v>2288</v>
      </c>
      <c r="Q59" s="7" t="s">
        <v>2776</v>
      </c>
      <c r="R59" t="s">
        <v>3259</v>
      </c>
      <c r="S59" t="s">
        <v>3730</v>
      </c>
    </row>
    <row r="60" spans="1:19">
      <c r="A60" t="s">
        <v>77</v>
      </c>
      <c r="B60" t="s">
        <v>571</v>
      </c>
      <c r="C60" t="s">
        <v>768</v>
      </c>
      <c r="D60" t="b">
        <v>1</v>
      </c>
      <c r="E60" t="b">
        <v>0</v>
      </c>
      <c r="F60" t="b">
        <v>0</v>
      </c>
      <c r="G60" t="b">
        <v>0</v>
      </c>
      <c r="H60" t="b">
        <v>0</v>
      </c>
      <c r="I60" t="b">
        <v>0</v>
      </c>
      <c r="J60" t="b">
        <v>0</v>
      </c>
      <c r="K60" t="b">
        <v>0</v>
      </c>
      <c r="L60" t="b">
        <v>0</v>
      </c>
      <c r="N60" t="s">
        <v>1299</v>
      </c>
      <c r="O60" t="s">
        <v>1793</v>
      </c>
      <c r="P60" t="s">
        <v>2289</v>
      </c>
      <c r="Q60" s="7" t="s">
        <v>2777</v>
      </c>
      <c r="S60" t="s">
        <v>3731</v>
      </c>
    </row>
    <row r="61" spans="1:19">
      <c r="A61" t="s">
        <v>78</v>
      </c>
      <c r="B61" t="s">
        <v>572</v>
      </c>
      <c r="C61" t="s">
        <v>768</v>
      </c>
      <c r="D61" t="b">
        <v>1</v>
      </c>
      <c r="E61" t="b">
        <v>0</v>
      </c>
      <c r="F61" t="b">
        <v>0</v>
      </c>
      <c r="G61" t="b">
        <v>0</v>
      </c>
      <c r="H61" t="b">
        <v>0</v>
      </c>
      <c r="I61" t="b">
        <v>0</v>
      </c>
      <c r="J61" t="b">
        <v>0</v>
      </c>
      <c r="K61" t="b">
        <v>0</v>
      </c>
      <c r="L61" t="b">
        <v>1</v>
      </c>
      <c r="M61" t="s">
        <v>817</v>
      </c>
      <c r="N61" t="s">
        <v>1300</v>
      </c>
      <c r="O61" t="s">
        <v>1794</v>
      </c>
      <c r="P61" t="s">
        <v>2290</v>
      </c>
      <c r="Q61" s="7" t="s">
        <v>2778</v>
      </c>
      <c r="R61" t="s">
        <v>3260</v>
      </c>
      <c r="S61" t="s">
        <v>3732</v>
      </c>
    </row>
    <row r="62" spans="1:19">
      <c r="A62" t="s">
        <v>79</v>
      </c>
      <c r="B62" t="s">
        <v>573</v>
      </c>
      <c r="C62" t="s">
        <v>768</v>
      </c>
      <c r="D62" t="b">
        <v>1</v>
      </c>
      <c r="E62" t="b">
        <v>0</v>
      </c>
      <c r="F62" t="b">
        <v>0</v>
      </c>
      <c r="G62" t="b">
        <v>0</v>
      </c>
      <c r="H62" t="b">
        <v>0</v>
      </c>
      <c r="I62" t="b">
        <v>0</v>
      </c>
      <c r="J62" t="b">
        <v>0</v>
      </c>
      <c r="K62" t="b">
        <v>0</v>
      </c>
      <c r="L62" t="b">
        <v>0</v>
      </c>
      <c r="M62" t="s">
        <v>818</v>
      </c>
      <c r="N62" t="s">
        <v>1301</v>
      </c>
      <c r="O62" t="s">
        <v>1795</v>
      </c>
      <c r="P62" t="s">
        <v>2291</v>
      </c>
      <c r="Q62" s="7" t="s">
        <v>2779</v>
      </c>
      <c r="R62" t="s">
        <v>3261</v>
      </c>
    </row>
    <row r="63" spans="1:19">
      <c r="A63" t="s">
        <v>80</v>
      </c>
      <c r="B63" t="s">
        <v>574</v>
      </c>
      <c r="C63" t="s">
        <v>768</v>
      </c>
      <c r="D63" t="b">
        <v>1</v>
      </c>
      <c r="E63" t="b">
        <v>0</v>
      </c>
      <c r="F63" t="b">
        <v>0</v>
      </c>
      <c r="G63" t="b">
        <v>0</v>
      </c>
      <c r="H63" t="b">
        <v>0</v>
      </c>
      <c r="I63" t="b">
        <v>0</v>
      </c>
      <c r="J63" t="b">
        <v>0</v>
      </c>
      <c r="K63" t="b">
        <v>0</v>
      </c>
      <c r="L63" t="b">
        <v>0</v>
      </c>
      <c r="M63" t="s">
        <v>819</v>
      </c>
      <c r="N63" t="s">
        <v>1302</v>
      </c>
      <c r="O63" t="s">
        <v>1796</v>
      </c>
      <c r="P63" t="s">
        <v>2292</v>
      </c>
      <c r="Q63" s="7" t="s">
        <v>2780</v>
      </c>
      <c r="R63" t="s">
        <v>3262</v>
      </c>
    </row>
    <row r="64" spans="1:19">
      <c r="A64" t="s">
        <v>81</v>
      </c>
      <c r="B64" t="s">
        <v>563</v>
      </c>
      <c r="C64" t="s">
        <v>768</v>
      </c>
      <c r="D64" t="b">
        <v>1</v>
      </c>
      <c r="E64" t="b">
        <v>0</v>
      </c>
      <c r="F64" t="b">
        <v>0</v>
      </c>
      <c r="G64" t="b">
        <v>0</v>
      </c>
      <c r="H64" t="b">
        <v>0</v>
      </c>
      <c r="I64" t="b">
        <v>0</v>
      </c>
      <c r="J64" t="b">
        <v>0</v>
      </c>
      <c r="K64" t="b">
        <v>0</v>
      </c>
      <c r="L64" t="b">
        <v>0</v>
      </c>
      <c r="M64" t="s">
        <v>820</v>
      </c>
      <c r="N64" t="s">
        <v>1303</v>
      </c>
      <c r="O64" t="s">
        <v>1797</v>
      </c>
      <c r="P64" t="s">
        <v>2293</v>
      </c>
      <c r="Q64" s="7" t="s">
        <v>2781</v>
      </c>
      <c r="R64" t="s">
        <v>3263</v>
      </c>
      <c r="S64" t="s">
        <v>3733</v>
      </c>
    </row>
    <row r="65" spans="1:19">
      <c r="A65" t="s">
        <v>82</v>
      </c>
      <c r="B65" t="s">
        <v>545</v>
      </c>
      <c r="C65" t="s">
        <v>768</v>
      </c>
      <c r="D65" t="b">
        <v>1</v>
      </c>
      <c r="E65" t="b">
        <v>0</v>
      </c>
      <c r="F65" t="b">
        <v>0</v>
      </c>
      <c r="G65" t="b">
        <v>0</v>
      </c>
      <c r="H65" t="b">
        <v>0</v>
      </c>
      <c r="I65" t="b">
        <v>0</v>
      </c>
      <c r="J65" t="b">
        <v>0</v>
      </c>
      <c r="K65" t="b">
        <v>0</v>
      </c>
      <c r="L65" t="b">
        <v>1</v>
      </c>
      <c r="M65" t="s">
        <v>821</v>
      </c>
      <c r="N65" t="s">
        <v>1304</v>
      </c>
      <c r="O65" t="s">
        <v>1798</v>
      </c>
      <c r="P65" t="s">
        <v>2294</v>
      </c>
      <c r="Q65" s="7" t="s">
        <v>2782</v>
      </c>
      <c r="R65" t="s">
        <v>3264</v>
      </c>
      <c r="S65" t="s">
        <v>3734</v>
      </c>
    </row>
    <row r="66" spans="1:19">
      <c r="A66" t="s">
        <v>83</v>
      </c>
      <c r="B66" t="s">
        <v>575</v>
      </c>
      <c r="C66" t="s">
        <v>768</v>
      </c>
      <c r="D66" t="b">
        <v>1</v>
      </c>
      <c r="E66" t="b">
        <v>0</v>
      </c>
      <c r="F66" t="b">
        <v>0</v>
      </c>
      <c r="G66" t="b">
        <v>0</v>
      </c>
      <c r="H66" t="b">
        <v>0</v>
      </c>
      <c r="I66" t="b">
        <v>0</v>
      </c>
      <c r="J66" t="b">
        <v>0</v>
      </c>
      <c r="K66" t="b">
        <v>0</v>
      </c>
      <c r="L66" t="b">
        <v>0</v>
      </c>
      <c r="M66" t="s">
        <v>822</v>
      </c>
      <c r="N66" t="s">
        <v>1305</v>
      </c>
      <c r="O66" t="s">
        <v>1799</v>
      </c>
      <c r="P66" t="s">
        <v>2295</v>
      </c>
      <c r="Q66" s="7" t="s">
        <v>2783</v>
      </c>
      <c r="R66" t="s">
        <v>3265</v>
      </c>
      <c r="S66" t="s">
        <v>3735</v>
      </c>
    </row>
    <row r="67" spans="1:19">
      <c r="A67" t="s">
        <v>84</v>
      </c>
      <c r="B67" t="s">
        <v>576</v>
      </c>
      <c r="C67" t="s">
        <v>768</v>
      </c>
      <c r="D67" t="b">
        <v>1</v>
      </c>
      <c r="E67" t="b">
        <v>0</v>
      </c>
      <c r="F67" t="b">
        <v>0</v>
      </c>
      <c r="G67" t="b">
        <v>0</v>
      </c>
      <c r="H67" t="b">
        <v>0</v>
      </c>
      <c r="I67" t="b">
        <v>0</v>
      </c>
      <c r="J67" t="b">
        <v>0</v>
      </c>
      <c r="K67" t="b">
        <v>0</v>
      </c>
      <c r="L67" t="b">
        <v>0</v>
      </c>
      <c r="M67" t="s">
        <v>823</v>
      </c>
      <c r="N67" t="s">
        <v>1306</v>
      </c>
      <c r="O67" t="s">
        <v>1800</v>
      </c>
      <c r="P67" t="s">
        <v>2296</v>
      </c>
      <c r="Q67" s="7" t="s">
        <v>2784</v>
      </c>
      <c r="R67" t="s">
        <v>3266</v>
      </c>
      <c r="S67" t="s">
        <v>3736</v>
      </c>
    </row>
    <row r="68" spans="1:19">
      <c r="A68" t="s">
        <v>85</v>
      </c>
      <c r="B68" t="s">
        <v>577</v>
      </c>
      <c r="C68" t="s">
        <v>768</v>
      </c>
      <c r="D68" t="b">
        <v>1</v>
      </c>
      <c r="E68" t="b">
        <v>0</v>
      </c>
      <c r="F68" t="b">
        <v>0</v>
      </c>
      <c r="G68" t="b">
        <v>0</v>
      </c>
      <c r="H68" t="b">
        <v>0</v>
      </c>
      <c r="I68" t="b">
        <v>0</v>
      </c>
      <c r="J68" t="b">
        <v>0</v>
      </c>
      <c r="K68" t="b">
        <v>0</v>
      </c>
      <c r="L68" t="b">
        <v>0</v>
      </c>
      <c r="M68" t="s">
        <v>824</v>
      </c>
      <c r="N68" t="s">
        <v>1307</v>
      </c>
      <c r="O68" t="s">
        <v>1801</v>
      </c>
      <c r="P68" t="s">
        <v>2297</v>
      </c>
      <c r="Q68" s="7" t="s">
        <v>2785</v>
      </c>
      <c r="R68" t="s">
        <v>3267</v>
      </c>
    </row>
    <row r="69" spans="1:19">
      <c r="A69" t="s">
        <v>86</v>
      </c>
      <c r="B69" t="s">
        <v>533</v>
      </c>
      <c r="C69" t="s">
        <v>768</v>
      </c>
      <c r="D69" t="b">
        <v>1</v>
      </c>
      <c r="E69" t="b">
        <v>0</v>
      </c>
      <c r="F69" t="b">
        <v>0</v>
      </c>
      <c r="G69" t="b">
        <v>0</v>
      </c>
      <c r="H69" t="b">
        <v>0</v>
      </c>
      <c r="I69" t="b">
        <v>0</v>
      </c>
      <c r="J69" t="b">
        <v>0</v>
      </c>
      <c r="K69" t="b">
        <v>0</v>
      </c>
      <c r="L69" t="b">
        <v>0</v>
      </c>
      <c r="N69" t="s">
        <v>1308</v>
      </c>
      <c r="O69" t="s">
        <v>1802</v>
      </c>
      <c r="P69" t="s">
        <v>2298</v>
      </c>
      <c r="Q69" s="7" t="s">
        <v>2786</v>
      </c>
      <c r="S69" t="s">
        <v>3737</v>
      </c>
    </row>
    <row r="70" spans="1:19">
      <c r="A70" t="s">
        <v>87</v>
      </c>
      <c r="B70" t="s">
        <v>545</v>
      </c>
      <c r="C70" t="s">
        <v>768</v>
      </c>
      <c r="D70" t="b">
        <v>1</v>
      </c>
      <c r="E70" t="b">
        <v>0</v>
      </c>
      <c r="F70" t="b">
        <v>0</v>
      </c>
      <c r="G70" t="b">
        <v>0</v>
      </c>
      <c r="H70" t="b">
        <v>0</v>
      </c>
      <c r="I70" t="b">
        <v>0</v>
      </c>
      <c r="J70" t="b">
        <v>0</v>
      </c>
      <c r="K70" t="b">
        <v>0</v>
      </c>
      <c r="L70" t="b">
        <v>1</v>
      </c>
      <c r="M70" t="s">
        <v>825</v>
      </c>
      <c r="N70" t="s">
        <v>1309</v>
      </c>
      <c r="O70" t="s">
        <v>1803</v>
      </c>
      <c r="P70" t="s">
        <v>2299</v>
      </c>
      <c r="Q70" s="7" t="s">
        <v>2787</v>
      </c>
      <c r="R70" t="s">
        <v>3268</v>
      </c>
      <c r="S70" t="s">
        <v>3738</v>
      </c>
    </row>
    <row r="71" spans="1:19">
      <c r="A71" t="s">
        <v>88</v>
      </c>
      <c r="B71" t="s">
        <v>578</v>
      </c>
      <c r="C71" t="s">
        <v>768</v>
      </c>
      <c r="D71" t="b">
        <v>1</v>
      </c>
      <c r="E71" t="b">
        <v>0</v>
      </c>
      <c r="F71" t="b">
        <v>0</v>
      </c>
      <c r="G71" t="b">
        <v>0</v>
      </c>
      <c r="H71" t="b">
        <v>0</v>
      </c>
      <c r="I71" t="b">
        <v>0</v>
      </c>
      <c r="J71" t="b">
        <v>0</v>
      </c>
      <c r="K71" t="b">
        <v>0</v>
      </c>
      <c r="L71" t="b">
        <v>0</v>
      </c>
      <c r="M71" t="s">
        <v>826</v>
      </c>
      <c r="N71" t="s">
        <v>1310</v>
      </c>
      <c r="O71" t="s">
        <v>1804</v>
      </c>
      <c r="P71" t="s">
        <v>2300</v>
      </c>
      <c r="Q71" s="7" t="s">
        <v>2788</v>
      </c>
      <c r="S71" t="s">
        <v>3739</v>
      </c>
    </row>
    <row r="72" spans="1:19">
      <c r="A72" t="s">
        <v>89</v>
      </c>
      <c r="B72" t="s">
        <v>579</v>
      </c>
      <c r="C72" t="s">
        <v>768</v>
      </c>
      <c r="D72" t="b">
        <v>1</v>
      </c>
      <c r="E72" t="b">
        <v>0</v>
      </c>
      <c r="F72" t="b">
        <v>0</v>
      </c>
      <c r="G72" t="b">
        <v>0</v>
      </c>
      <c r="H72" t="b">
        <v>0</v>
      </c>
      <c r="I72" t="b">
        <v>0</v>
      </c>
      <c r="J72" t="b">
        <v>0</v>
      </c>
      <c r="K72" t="b">
        <v>0</v>
      </c>
      <c r="L72" t="b">
        <v>0</v>
      </c>
      <c r="M72" t="s">
        <v>827</v>
      </c>
      <c r="N72" t="s">
        <v>1311</v>
      </c>
      <c r="O72" t="s">
        <v>1805</v>
      </c>
      <c r="P72" t="s">
        <v>2301</v>
      </c>
      <c r="Q72" s="7" t="s">
        <v>2789</v>
      </c>
      <c r="R72" t="s">
        <v>3269</v>
      </c>
      <c r="S72" t="s">
        <v>3740</v>
      </c>
    </row>
    <row r="73" spans="1:19">
      <c r="A73" t="s">
        <v>90</v>
      </c>
      <c r="B73" t="s">
        <v>580</v>
      </c>
      <c r="C73" t="s">
        <v>768</v>
      </c>
      <c r="D73" t="b">
        <v>1</v>
      </c>
      <c r="E73" t="b">
        <v>0</v>
      </c>
      <c r="F73" t="b">
        <v>0</v>
      </c>
      <c r="G73" t="b">
        <v>0</v>
      </c>
      <c r="H73" t="b">
        <v>0</v>
      </c>
      <c r="I73" t="b">
        <v>0</v>
      </c>
      <c r="J73" t="b">
        <v>0</v>
      </c>
      <c r="K73" t="b">
        <v>0</v>
      </c>
      <c r="L73" t="b">
        <v>0</v>
      </c>
      <c r="M73" t="s">
        <v>828</v>
      </c>
      <c r="N73" t="s">
        <v>1312</v>
      </c>
      <c r="O73" t="s">
        <v>1806</v>
      </c>
      <c r="P73" t="s">
        <v>2302</v>
      </c>
      <c r="Q73" s="7" t="s">
        <v>2790</v>
      </c>
      <c r="R73" t="s">
        <v>3270</v>
      </c>
      <c r="S73" t="s">
        <v>3741</v>
      </c>
    </row>
    <row r="74" spans="1:19">
      <c r="A74" t="s">
        <v>91</v>
      </c>
      <c r="B74" t="s">
        <v>581</v>
      </c>
      <c r="C74" t="s">
        <v>768</v>
      </c>
      <c r="D74" t="b">
        <v>1</v>
      </c>
      <c r="E74" t="b">
        <v>0</v>
      </c>
      <c r="F74" t="b">
        <v>0</v>
      </c>
      <c r="G74" t="b">
        <v>0</v>
      </c>
      <c r="H74" t="b">
        <v>0</v>
      </c>
      <c r="I74" t="b">
        <v>0</v>
      </c>
      <c r="J74" t="b">
        <v>0</v>
      </c>
      <c r="K74" t="b">
        <v>0</v>
      </c>
      <c r="L74" t="b">
        <v>0</v>
      </c>
      <c r="N74" t="s">
        <v>1313</v>
      </c>
      <c r="O74" t="s">
        <v>1807</v>
      </c>
      <c r="P74" t="s">
        <v>2303</v>
      </c>
      <c r="Q74" s="7" t="s">
        <v>2791</v>
      </c>
      <c r="S74" t="s">
        <v>3742</v>
      </c>
    </row>
    <row r="75" spans="1:19">
      <c r="A75" t="s">
        <v>92</v>
      </c>
      <c r="B75" t="s">
        <v>582</v>
      </c>
      <c r="C75" t="s">
        <v>768</v>
      </c>
      <c r="D75" t="b">
        <v>1</v>
      </c>
      <c r="E75" t="b">
        <v>0</v>
      </c>
      <c r="F75" t="b">
        <v>0</v>
      </c>
      <c r="G75" t="b">
        <v>0</v>
      </c>
      <c r="H75" t="b">
        <v>0</v>
      </c>
      <c r="I75" t="b">
        <v>0</v>
      </c>
      <c r="J75" t="b">
        <v>0</v>
      </c>
      <c r="K75" t="b">
        <v>0</v>
      </c>
      <c r="L75" t="b">
        <v>0</v>
      </c>
      <c r="M75" t="s">
        <v>829</v>
      </c>
      <c r="N75" t="s">
        <v>1314</v>
      </c>
      <c r="O75" t="s">
        <v>1808</v>
      </c>
      <c r="P75" t="s">
        <v>2304</v>
      </c>
      <c r="Q75" s="7" t="s">
        <v>2792</v>
      </c>
      <c r="R75" t="s">
        <v>3271</v>
      </c>
    </row>
    <row r="76" spans="1:19">
      <c r="A76" t="s">
        <v>93</v>
      </c>
      <c r="B76" t="s">
        <v>576</v>
      </c>
      <c r="C76" t="s">
        <v>768</v>
      </c>
      <c r="D76" t="b">
        <v>1</v>
      </c>
      <c r="E76" t="b">
        <v>0</v>
      </c>
      <c r="F76" t="b">
        <v>0</v>
      </c>
      <c r="G76" t="b">
        <v>0</v>
      </c>
      <c r="H76" t="b">
        <v>0</v>
      </c>
      <c r="I76" t="b">
        <v>0</v>
      </c>
      <c r="J76" t="b">
        <v>0</v>
      </c>
      <c r="K76" t="b">
        <v>0</v>
      </c>
      <c r="L76" t="b">
        <v>0</v>
      </c>
      <c r="M76" t="s">
        <v>830</v>
      </c>
      <c r="N76" t="s">
        <v>1315</v>
      </c>
      <c r="O76" t="s">
        <v>1809</v>
      </c>
      <c r="P76" t="s">
        <v>2305</v>
      </c>
      <c r="Q76" s="7" t="s">
        <v>2793</v>
      </c>
      <c r="R76" t="s">
        <v>3272</v>
      </c>
      <c r="S76" t="s">
        <v>3743</v>
      </c>
    </row>
    <row r="77" spans="1:19">
      <c r="A77" t="s">
        <v>94</v>
      </c>
      <c r="B77" t="s">
        <v>520</v>
      </c>
      <c r="C77" t="s">
        <v>768</v>
      </c>
      <c r="D77" t="b">
        <v>1</v>
      </c>
      <c r="E77" t="b">
        <v>0</v>
      </c>
      <c r="F77" t="b">
        <v>0</v>
      </c>
      <c r="G77" t="b">
        <v>0</v>
      </c>
      <c r="H77" t="b">
        <v>0</v>
      </c>
      <c r="I77" t="b">
        <v>0</v>
      </c>
      <c r="J77" t="b">
        <v>0</v>
      </c>
      <c r="K77" t="b">
        <v>0</v>
      </c>
      <c r="L77" t="b">
        <v>1</v>
      </c>
      <c r="M77" t="s">
        <v>831</v>
      </c>
      <c r="N77" t="s">
        <v>1316</v>
      </c>
      <c r="O77" t="s">
        <v>1810</v>
      </c>
      <c r="P77" t="s">
        <v>2306</v>
      </c>
      <c r="Q77" s="7" t="s">
        <v>2794</v>
      </c>
      <c r="R77" t="s">
        <v>3273</v>
      </c>
      <c r="S77" t="s">
        <v>3744</v>
      </c>
    </row>
    <row r="78" spans="1:19">
      <c r="A78" t="s">
        <v>95</v>
      </c>
      <c r="B78" t="s">
        <v>583</v>
      </c>
      <c r="C78" t="s">
        <v>768</v>
      </c>
      <c r="D78" t="b">
        <v>1</v>
      </c>
      <c r="E78" t="b">
        <v>0</v>
      </c>
      <c r="F78" t="b">
        <v>0</v>
      </c>
      <c r="G78" t="b">
        <v>0</v>
      </c>
      <c r="H78" t="b">
        <v>0</v>
      </c>
      <c r="I78" t="b">
        <v>0</v>
      </c>
      <c r="J78" t="b">
        <v>0</v>
      </c>
      <c r="K78" t="b">
        <v>0</v>
      </c>
      <c r="L78" t="b">
        <v>0</v>
      </c>
      <c r="N78" t="s">
        <v>1317</v>
      </c>
      <c r="O78" t="s">
        <v>1811</v>
      </c>
      <c r="P78" t="s">
        <v>2307</v>
      </c>
      <c r="Q78" s="7" t="s">
        <v>2795</v>
      </c>
      <c r="S78" t="s">
        <v>3745</v>
      </c>
    </row>
    <row r="79" spans="1:19">
      <c r="A79" t="s">
        <v>96</v>
      </c>
      <c r="B79" t="s">
        <v>584</v>
      </c>
      <c r="C79" t="s">
        <v>768</v>
      </c>
      <c r="D79" t="b">
        <v>1</v>
      </c>
      <c r="E79" t="b">
        <v>0</v>
      </c>
      <c r="F79" t="b">
        <v>0</v>
      </c>
      <c r="G79" t="b">
        <v>0</v>
      </c>
      <c r="H79" t="b">
        <v>0</v>
      </c>
      <c r="I79" t="b">
        <v>0</v>
      </c>
      <c r="J79" t="b">
        <v>0</v>
      </c>
      <c r="K79" t="b">
        <v>0</v>
      </c>
      <c r="L79" t="b">
        <v>0</v>
      </c>
      <c r="M79" t="s">
        <v>832</v>
      </c>
      <c r="N79" t="s">
        <v>1318</v>
      </c>
      <c r="O79" t="s">
        <v>1812</v>
      </c>
      <c r="P79" t="s">
        <v>2308</v>
      </c>
      <c r="Q79" s="7" t="s">
        <v>2796</v>
      </c>
      <c r="R79" t="s">
        <v>3274</v>
      </c>
    </row>
    <row r="80" spans="1:19">
      <c r="A80" t="s">
        <v>97</v>
      </c>
      <c r="B80" t="s">
        <v>585</v>
      </c>
      <c r="C80" t="s">
        <v>768</v>
      </c>
      <c r="D80" t="b">
        <v>1</v>
      </c>
      <c r="E80" t="b">
        <v>0</v>
      </c>
      <c r="F80" t="b">
        <v>0</v>
      </c>
      <c r="G80" t="b">
        <v>0</v>
      </c>
      <c r="H80" t="b">
        <v>0</v>
      </c>
      <c r="I80" t="b">
        <v>0</v>
      </c>
      <c r="J80" t="b">
        <v>1</v>
      </c>
      <c r="K80" t="b">
        <v>0</v>
      </c>
      <c r="L80" t="b">
        <v>0</v>
      </c>
      <c r="M80" t="s">
        <v>833</v>
      </c>
      <c r="N80" t="s">
        <v>1319</v>
      </c>
      <c r="O80" t="s">
        <v>1813</v>
      </c>
      <c r="P80" t="s">
        <v>2309</v>
      </c>
      <c r="Q80" s="7" t="s">
        <v>2797</v>
      </c>
      <c r="R80" t="s">
        <v>3275</v>
      </c>
      <c r="S80" t="s">
        <v>3746</v>
      </c>
    </row>
    <row r="81" spans="1:19">
      <c r="A81" t="s">
        <v>98</v>
      </c>
      <c r="B81" t="s">
        <v>586</v>
      </c>
      <c r="C81" t="s">
        <v>768</v>
      </c>
      <c r="D81" t="b">
        <v>1</v>
      </c>
      <c r="E81" t="b">
        <v>0</v>
      </c>
      <c r="F81" t="b">
        <v>0</v>
      </c>
      <c r="G81" t="b">
        <v>0</v>
      </c>
      <c r="H81" t="b">
        <v>0</v>
      </c>
      <c r="I81" t="b">
        <v>0</v>
      </c>
      <c r="J81" t="b">
        <v>1</v>
      </c>
      <c r="K81" t="b">
        <v>0</v>
      </c>
      <c r="L81" t="b">
        <v>0</v>
      </c>
      <c r="M81" t="s">
        <v>834</v>
      </c>
      <c r="N81" t="s">
        <v>1320</v>
      </c>
      <c r="O81" t="s">
        <v>1814</v>
      </c>
      <c r="P81" t="s">
        <v>2310</v>
      </c>
      <c r="Q81" s="7" t="s">
        <v>2798</v>
      </c>
      <c r="R81" t="s">
        <v>3276</v>
      </c>
      <c r="S81" t="s">
        <v>3747</v>
      </c>
    </row>
    <row r="82" spans="1:19">
      <c r="A82" t="s">
        <v>99</v>
      </c>
      <c r="B82" t="s">
        <v>587</v>
      </c>
      <c r="C82" t="s">
        <v>768</v>
      </c>
      <c r="D82" t="b">
        <v>1</v>
      </c>
      <c r="E82" t="b">
        <v>0</v>
      </c>
      <c r="F82" t="b">
        <v>0</v>
      </c>
      <c r="G82" t="b">
        <v>0</v>
      </c>
      <c r="H82" t="b">
        <v>0</v>
      </c>
      <c r="I82" t="b">
        <v>0</v>
      </c>
      <c r="J82" t="b">
        <v>0</v>
      </c>
      <c r="K82" t="b">
        <v>0</v>
      </c>
      <c r="L82" t="b">
        <v>0</v>
      </c>
      <c r="M82" t="s">
        <v>835</v>
      </c>
      <c r="N82" t="s">
        <v>1321</v>
      </c>
      <c r="O82" t="s">
        <v>1815</v>
      </c>
      <c r="P82" t="s">
        <v>2311</v>
      </c>
      <c r="Q82" s="7" t="s">
        <v>2799</v>
      </c>
      <c r="R82" t="s">
        <v>3277</v>
      </c>
      <c r="S82" t="s">
        <v>3748</v>
      </c>
    </row>
    <row r="83" spans="1:19">
      <c r="A83" t="s">
        <v>100</v>
      </c>
      <c r="B83" t="s">
        <v>545</v>
      </c>
      <c r="C83" t="s">
        <v>768</v>
      </c>
      <c r="D83" t="b">
        <v>1</v>
      </c>
      <c r="E83" t="b">
        <v>0</v>
      </c>
      <c r="F83" t="b">
        <v>0</v>
      </c>
      <c r="G83" t="b">
        <v>0</v>
      </c>
      <c r="H83" t="b">
        <v>0</v>
      </c>
      <c r="I83" t="b">
        <v>0</v>
      </c>
      <c r="J83" t="b">
        <v>0</v>
      </c>
      <c r="K83" t="b">
        <v>0</v>
      </c>
      <c r="L83" t="b">
        <v>1</v>
      </c>
      <c r="M83" t="s">
        <v>836</v>
      </c>
      <c r="N83" t="s">
        <v>1322</v>
      </c>
      <c r="O83" t="s">
        <v>1816</v>
      </c>
      <c r="P83" t="s">
        <v>2312</v>
      </c>
      <c r="Q83" s="7" t="s">
        <v>2800</v>
      </c>
      <c r="R83" t="s">
        <v>3278</v>
      </c>
      <c r="S83" t="s">
        <v>3749</v>
      </c>
    </row>
    <row r="84" spans="1:19">
      <c r="A84" t="s">
        <v>101</v>
      </c>
      <c r="B84" t="s">
        <v>535</v>
      </c>
      <c r="C84" t="s">
        <v>768</v>
      </c>
      <c r="D84" t="b">
        <v>1</v>
      </c>
      <c r="E84" t="b">
        <v>0</v>
      </c>
      <c r="F84" t="b">
        <v>0</v>
      </c>
      <c r="G84" t="b">
        <v>0</v>
      </c>
      <c r="H84" t="b">
        <v>0</v>
      </c>
      <c r="I84" t="b">
        <v>0</v>
      </c>
      <c r="J84" t="b">
        <v>0</v>
      </c>
      <c r="K84" t="b">
        <v>0</v>
      </c>
      <c r="L84" t="b">
        <v>1</v>
      </c>
      <c r="M84" t="s">
        <v>837</v>
      </c>
      <c r="N84" t="s">
        <v>1323</v>
      </c>
      <c r="O84" t="s">
        <v>1817</v>
      </c>
      <c r="P84" t="s">
        <v>2313</v>
      </c>
      <c r="Q84" s="7" t="s">
        <v>2801</v>
      </c>
      <c r="R84" t="s">
        <v>3279</v>
      </c>
      <c r="S84" t="s">
        <v>3750</v>
      </c>
    </row>
    <row r="85" spans="1:19">
      <c r="A85" t="s">
        <v>102</v>
      </c>
      <c r="B85" t="s">
        <v>545</v>
      </c>
      <c r="C85" t="s">
        <v>768</v>
      </c>
      <c r="D85" t="b">
        <v>1</v>
      </c>
      <c r="E85" t="b">
        <v>0</v>
      </c>
      <c r="F85" t="b">
        <v>0</v>
      </c>
      <c r="G85" t="b">
        <v>0</v>
      </c>
      <c r="H85" t="b">
        <v>0</v>
      </c>
      <c r="I85" t="b">
        <v>0</v>
      </c>
      <c r="J85" t="b">
        <v>0</v>
      </c>
      <c r="K85" t="b">
        <v>0</v>
      </c>
      <c r="L85" t="b">
        <v>1</v>
      </c>
      <c r="M85" t="s">
        <v>838</v>
      </c>
      <c r="N85" t="s">
        <v>1324</v>
      </c>
      <c r="O85" t="s">
        <v>1818</v>
      </c>
      <c r="P85" t="s">
        <v>2314</v>
      </c>
      <c r="Q85" s="7" t="s">
        <v>2802</v>
      </c>
      <c r="R85" t="s">
        <v>3280</v>
      </c>
      <c r="S85" t="s">
        <v>3751</v>
      </c>
    </row>
    <row r="86" spans="1:19">
      <c r="A86" t="s">
        <v>103</v>
      </c>
      <c r="B86" t="s">
        <v>588</v>
      </c>
      <c r="C86" t="s">
        <v>768</v>
      </c>
      <c r="D86" t="b">
        <v>1</v>
      </c>
      <c r="E86" t="b">
        <v>0</v>
      </c>
      <c r="F86" t="b">
        <v>0</v>
      </c>
      <c r="G86" t="b">
        <v>0</v>
      </c>
      <c r="H86" t="b">
        <v>0</v>
      </c>
      <c r="I86" t="b">
        <v>0</v>
      </c>
      <c r="J86" t="b">
        <v>0</v>
      </c>
      <c r="K86" t="b">
        <v>1</v>
      </c>
      <c r="L86" t="b">
        <v>1</v>
      </c>
      <c r="M86" t="s">
        <v>839</v>
      </c>
      <c r="N86" t="s">
        <v>1325</v>
      </c>
      <c r="O86" t="s">
        <v>1819</v>
      </c>
      <c r="P86" t="s">
        <v>2315</v>
      </c>
      <c r="Q86" s="7" t="s">
        <v>2803</v>
      </c>
      <c r="R86" t="s">
        <v>3281</v>
      </c>
    </row>
    <row r="87" spans="1:19">
      <c r="A87" t="s">
        <v>104</v>
      </c>
      <c r="B87" t="s">
        <v>546</v>
      </c>
      <c r="C87" t="s">
        <v>768</v>
      </c>
      <c r="D87" t="b">
        <v>1</v>
      </c>
      <c r="E87" t="b">
        <v>0</v>
      </c>
      <c r="F87" t="b">
        <v>0</v>
      </c>
      <c r="G87" t="b">
        <v>0</v>
      </c>
      <c r="H87" t="b">
        <v>0</v>
      </c>
      <c r="I87" t="b">
        <v>0</v>
      </c>
      <c r="J87" t="b">
        <v>0</v>
      </c>
      <c r="K87" t="b">
        <v>0</v>
      </c>
      <c r="L87" t="b">
        <v>1</v>
      </c>
      <c r="M87" t="s">
        <v>840</v>
      </c>
      <c r="N87" t="s">
        <v>1326</v>
      </c>
      <c r="O87" t="s">
        <v>1820</v>
      </c>
      <c r="P87" t="s">
        <v>2316</v>
      </c>
      <c r="Q87" s="7" t="s">
        <v>2804</v>
      </c>
      <c r="R87" t="s">
        <v>3282</v>
      </c>
      <c r="S87" t="s">
        <v>3752</v>
      </c>
    </row>
    <row r="88" spans="1:19">
      <c r="A88" t="s">
        <v>105</v>
      </c>
      <c r="B88" t="s">
        <v>589</v>
      </c>
      <c r="C88" t="s">
        <v>768</v>
      </c>
      <c r="D88" t="b">
        <v>1</v>
      </c>
      <c r="E88" t="b">
        <v>0</v>
      </c>
      <c r="F88" t="b">
        <v>0</v>
      </c>
      <c r="G88" t="b">
        <v>0</v>
      </c>
      <c r="H88" t="b">
        <v>0</v>
      </c>
      <c r="I88" t="b">
        <v>0</v>
      </c>
      <c r="J88" t="b">
        <v>0</v>
      </c>
      <c r="K88" t="b">
        <v>0</v>
      </c>
      <c r="L88" t="b">
        <v>1</v>
      </c>
      <c r="M88" t="s">
        <v>841</v>
      </c>
      <c r="N88" t="s">
        <v>1327</v>
      </c>
      <c r="O88" t="s">
        <v>1821</v>
      </c>
      <c r="P88" t="s">
        <v>2317</v>
      </c>
      <c r="Q88" s="7" t="s">
        <v>2805</v>
      </c>
      <c r="R88" t="s">
        <v>3283</v>
      </c>
      <c r="S88" t="s">
        <v>3753</v>
      </c>
    </row>
    <row r="89" spans="1:19">
      <c r="A89" t="s">
        <v>106</v>
      </c>
      <c r="B89" t="s">
        <v>572</v>
      </c>
      <c r="C89" t="s">
        <v>768</v>
      </c>
      <c r="D89" t="b">
        <v>1</v>
      </c>
      <c r="E89" t="b">
        <v>0</v>
      </c>
      <c r="F89" t="b">
        <v>0</v>
      </c>
      <c r="G89" t="b">
        <v>0</v>
      </c>
      <c r="H89" t="b">
        <v>0</v>
      </c>
      <c r="I89" t="b">
        <v>0</v>
      </c>
      <c r="J89" t="b">
        <v>0</v>
      </c>
      <c r="K89" t="b">
        <v>0</v>
      </c>
      <c r="L89" t="b">
        <v>1</v>
      </c>
      <c r="M89" t="s">
        <v>842</v>
      </c>
      <c r="N89" t="s">
        <v>1328</v>
      </c>
      <c r="O89" t="s">
        <v>1822</v>
      </c>
      <c r="P89" t="s">
        <v>2318</v>
      </c>
      <c r="Q89" s="7" t="s">
        <v>2806</v>
      </c>
      <c r="R89" t="s">
        <v>3284</v>
      </c>
      <c r="S89" t="s">
        <v>3754</v>
      </c>
    </row>
    <row r="90" spans="1:19">
      <c r="A90" t="s">
        <v>107</v>
      </c>
      <c r="B90" t="s">
        <v>590</v>
      </c>
      <c r="C90" t="s">
        <v>768</v>
      </c>
      <c r="D90" t="b">
        <v>1</v>
      </c>
      <c r="E90" t="b">
        <v>0</v>
      </c>
      <c r="F90" t="b">
        <v>0</v>
      </c>
      <c r="G90" t="b">
        <v>0</v>
      </c>
      <c r="H90" t="b">
        <v>0</v>
      </c>
      <c r="I90" t="b">
        <v>0</v>
      </c>
      <c r="J90" t="b">
        <v>0</v>
      </c>
      <c r="K90" t="b">
        <v>0</v>
      </c>
      <c r="L90" t="b">
        <v>0</v>
      </c>
      <c r="M90" t="s">
        <v>843</v>
      </c>
      <c r="N90" t="s">
        <v>1329</v>
      </c>
      <c r="O90" t="s">
        <v>1823</v>
      </c>
      <c r="P90" t="s">
        <v>2319</v>
      </c>
      <c r="Q90" s="7" t="s">
        <v>2807</v>
      </c>
      <c r="R90" t="s">
        <v>3285</v>
      </c>
      <c r="S90" t="s">
        <v>3755</v>
      </c>
    </row>
    <row r="91" spans="1:19">
      <c r="A91" t="s">
        <v>108</v>
      </c>
      <c r="B91" t="s">
        <v>545</v>
      </c>
      <c r="C91" t="s">
        <v>769</v>
      </c>
      <c r="D91" t="b">
        <v>1</v>
      </c>
      <c r="E91" t="b">
        <v>0</v>
      </c>
      <c r="F91" t="b">
        <v>0</v>
      </c>
      <c r="G91" t="b">
        <v>0</v>
      </c>
      <c r="H91" t="b">
        <v>0</v>
      </c>
      <c r="I91" t="b">
        <v>0</v>
      </c>
      <c r="J91" t="b">
        <v>0</v>
      </c>
      <c r="K91" t="b">
        <v>0</v>
      </c>
      <c r="L91" t="b">
        <v>1</v>
      </c>
      <c r="M91" t="s">
        <v>844</v>
      </c>
      <c r="N91" t="s">
        <v>1330</v>
      </c>
      <c r="O91" t="s">
        <v>1824</v>
      </c>
      <c r="P91" t="s">
        <v>2320</v>
      </c>
      <c r="Q91" s="7" t="s">
        <v>2808</v>
      </c>
      <c r="R91" t="s">
        <v>3286</v>
      </c>
      <c r="S91" t="s">
        <v>3756</v>
      </c>
    </row>
    <row r="92" spans="1:19">
      <c r="A92" t="s">
        <v>109</v>
      </c>
      <c r="B92" t="s">
        <v>591</v>
      </c>
      <c r="C92" t="s">
        <v>769</v>
      </c>
      <c r="D92" t="b">
        <v>1</v>
      </c>
      <c r="E92" t="b">
        <v>0</v>
      </c>
      <c r="F92" t="b">
        <v>0</v>
      </c>
      <c r="G92" t="b">
        <v>0</v>
      </c>
      <c r="H92" t="b">
        <v>0</v>
      </c>
      <c r="I92" t="b">
        <v>1</v>
      </c>
      <c r="J92" t="b">
        <v>0</v>
      </c>
      <c r="K92" t="b">
        <v>0</v>
      </c>
      <c r="L92" t="b">
        <v>0</v>
      </c>
      <c r="M92" t="s">
        <v>845</v>
      </c>
      <c r="N92" t="s">
        <v>1331</v>
      </c>
      <c r="O92" t="s">
        <v>1825</v>
      </c>
      <c r="P92" t="s">
        <v>2321</v>
      </c>
      <c r="Q92" s="7" t="s">
        <v>2809</v>
      </c>
      <c r="R92" t="s">
        <v>3287</v>
      </c>
      <c r="S92" t="s">
        <v>3757</v>
      </c>
    </row>
    <row r="93" spans="1:19">
      <c r="A93" t="s">
        <v>110</v>
      </c>
      <c r="B93" t="s">
        <v>545</v>
      </c>
      <c r="C93" t="s">
        <v>769</v>
      </c>
      <c r="D93" t="b">
        <v>1</v>
      </c>
      <c r="E93" t="b">
        <v>0</v>
      </c>
      <c r="F93" t="b">
        <v>0</v>
      </c>
      <c r="G93" t="b">
        <v>0</v>
      </c>
      <c r="H93" t="b">
        <v>0</v>
      </c>
      <c r="I93" t="b">
        <v>0</v>
      </c>
      <c r="J93" t="b">
        <v>0</v>
      </c>
      <c r="K93" t="b">
        <v>0</v>
      </c>
      <c r="L93" t="b">
        <v>1</v>
      </c>
      <c r="M93" t="s">
        <v>846</v>
      </c>
      <c r="N93" t="s">
        <v>1332</v>
      </c>
      <c r="O93" t="s">
        <v>1826</v>
      </c>
      <c r="P93" t="s">
        <v>2322</v>
      </c>
      <c r="Q93" s="7" t="s">
        <v>2810</v>
      </c>
      <c r="R93" t="s">
        <v>3288</v>
      </c>
      <c r="S93" t="s">
        <v>3758</v>
      </c>
    </row>
    <row r="94" spans="1:19">
      <c r="A94" t="s">
        <v>111</v>
      </c>
      <c r="B94" t="s">
        <v>592</v>
      </c>
      <c r="C94" t="s">
        <v>769</v>
      </c>
      <c r="D94" t="b">
        <v>1</v>
      </c>
      <c r="E94" t="b">
        <v>0</v>
      </c>
      <c r="F94" t="b">
        <v>0</v>
      </c>
      <c r="G94" t="b">
        <v>0</v>
      </c>
      <c r="H94" t="b">
        <v>0</v>
      </c>
      <c r="I94" t="b">
        <v>0</v>
      </c>
      <c r="J94" t="b">
        <v>0</v>
      </c>
      <c r="K94" t="b">
        <v>0</v>
      </c>
      <c r="L94" t="b">
        <v>1</v>
      </c>
      <c r="M94" t="s">
        <v>847</v>
      </c>
      <c r="N94" t="s">
        <v>1333</v>
      </c>
      <c r="O94" t="s">
        <v>1827</v>
      </c>
      <c r="P94" t="s">
        <v>2323</v>
      </c>
      <c r="Q94" s="7" t="s">
        <v>2811</v>
      </c>
      <c r="R94" t="s">
        <v>3289</v>
      </c>
      <c r="S94" t="s">
        <v>3759</v>
      </c>
    </row>
    <row r="95" spans="1:19">
      <c r="A95" t="s">
        <v>112</v>
      </c>
      <c r="B95" t="s">
        <v>576</v>
      </c>
      <c r="C95" t="s">
        <v>769</v>
      </c>
      <c r="D95" t="b">
        <v>1</v>
      </c>
      <c r="E95" t="b">
        <v>0</v>
      </c>
      <c r="F95" t="b">
        <v>0</v>
      </c>
      <c r="G95" t="b">
        <v>0</v>
      </c>
      <c r="H95" t="b">
        <v>0</v>
      </c>
      <c r="I95" t="b">
        <v>0</v>
      </c>
      <c r="J95" t="b">
        <v>0</v>
      </c>
      <c r="K95" t="b">
        <v>0</v>
      </c>
      <c r="L95" t="b">
        <v>1</v>
      </c>
      <c r="M95" t="s">
        <v>848</v>
      </c>
      <c r="N95" t="s">
        <v>1334</v>
      </c>
      <c r="O95" t="s">
        <v>1828</v>
      </c>
      <c r="P95" t="s">
        <v>2324</v>
      </c>
      <c r="Q95" s="7" t="s">
        <v>2812</v>
      </c>
      <c r="R95" t="s">
        <v>3290</v>
      </c>
      <c r="S95" t="s">
        <v>3760</v>
      </c>
    </row>
    <row r="96" spans="1:19">
      <c r="A96" t="s">
        <v>113</v>
      </c>
      <c r="B96" t="s">
        <v>593</v>
      </c>
      <c r="C96" t="s">
        <v>769</v>
      </c>
      <c r="D96" t="b">
        <v>1</v>
      </c>
      <c r="E96" t="b">
        <v>0</v>
      </c>
      <c r="F96" t="b">
        <v>0</v>
      </c>
      <c r="G96" t="b">
        <v>0</v>
      </c>
      <c r="H96" t="b">
        <v>0</v>
      </c>
      <c r="I96" t="b">
        <v>0</v>
      </c>
      <c r="J96" t="b">
        <v>0</v>
      </c>
      <c r="K96" t="b">
        <v>0</v>
      </c>
      <c r="L96" t="b">
        <v>0</v>
      </c>
      <c r="M96" t="s">
        <v>849</v>
      </c>
      <c r="N96" t="s">
        <v>1335</v>
      </c>
      <c r="O96" t="s">
        <v>1829</v>
      </c>
      <c r="P96" t="s">
        <v>2325</v>
      </c>
      <c r="Q96" s="7" t="s">
        <v>2813</v>
      </c>
      <c r="R96" t="s">
        <v>3291</v>
      </c>
      <c r="S96" t="s">
        <v>3761</v>
      </c>
    </row>
    <row r="97" spans="1:19">
      <c r="A97" t="s">
        <v>114</v>
      </c>
      <c r="B97" t="s">
        <v>594</v>
      </c>
      <c r="C97" t="s">
        <v>769</v>
      </c>
      <c r="D97" t="b">
        <v>1</v>
      </c>
      <c r="E97" t="b">
        <v>0</v>
      </c>
      <c r="F97" t="b">
        <v>0</v>
      </c>
      <c r="G97" t="b">
        <v>0</v>
      </c>
      <c r="H97" t="b">
        <v>0</v>
      </c>
      <c r="I97" t="b">
        <v>0</v>
      </c>
      <c r="J97" t="b">
        <v>0</v>
      </c>
      <c r="K97" t="b">
        <v>0</v>
      </c>
      <c r="L97" t="b">
        <v>1</v>
      </c>
      <c r="M97" t="s">
        <v>850</v>
      </c>
      <c r="N97" t="s">
        <v>1336</v>
      </c>
      <c r="O97" t="s">
        <v>1830</v>
      </c>
      <c r="P97" t="s">
        <v>2326</v>
      </c>
      <c r="Q97" s="7" t="s">
        <v>2814</v>
      </c>
      <c r="R97" t="s">
        <v>3292</v>
      </c>
      <c r="S97" t="s">
        <v>3762</v>
      </c>
    </row>
    <row r="98" spans="1:19">
      <c r="A98" t="s">
        <v>115</v>
      </c>
      <c r="B98" t="s">
        <v>541</v>
      </c>
      <c r="C98" t="s">
        <v>769</v>
      </c>
      <c r="D98" t="b">
        <v>1</v>
      </c>
      <c r="E98" t="b">
        <v>0</v>
      </c>
      <c r="F98" t="b">
        <v>0</v>
      </c>
      <c r="G98" t="b">
        <v>0</v>
      </c>
      <c r="H98" t="b">
        <v>0</v>
      </c>
      <c r="I98" t="b">
        <v>0</v>
      </c>
      <c r="J98" t="b">
        <v>1</v>
      </c>
      <c r="K98" t="b">
        <v>0</v>
      </c>
      <c r="L98" t="b">
        <v>0</v>
      </c>
      <c r="M98" t="s">
        <v>851</v>
      </c>
      <c r="N98" t="s">
        <v>1337</v>
      </c>
      <c r="O98" t="s">
        <v>1831</v>
      </c>
      <c r="P98" t="s">
        <v>2327</v>
      </c>
      <c r="Q98" s="7" t="s">
        <v>2815</v>
      </c>
      <c r="R98" t="s">
        <v>3293</v>
      </c>
      <c r="S98" t="s">
        <v>3763</v>
      </c>
    </row>
    <row r="99" spans="1:19">
      <c r="A99" t="s">
        <v>116</v>
      </c>
      <c r="B99" t="s">
        <v>595</v>
      </c>
      <c r="C99" t="s">
        <v>769</v>
      </c>
      <c r="D99" t="b">
        <v>1</v>
      </c>
      <c r="E99" t="b">
        <v>0</v>
      </c>
      <c r="F99" t="b">
        <v>0</v>
      </c>
      <c r="G99" t="b">
        <v>0</v>
      </c>
      <c r="H99" t="b">
        <v>0</v>
      </c>
      <c r="I99" t="b">
        <v>0</v>
      </c>
      <c r="J99" t="b">
        <v>0</v>
      </c>
      <c r="K99" t="b">
        <v>0</v>
      </c>
      <c r="L99" t="b">
        <v>0</v>
      </c>
      <c r="M99" t="s">
        <v>852</v>
      </c>
      <c r="N99" t="s">
        <v>1338</v>
      </c>
      <c r="O99" t="s">
        <v>1832</v>
      </c>
      <c r="P99" t="s">
        <v>2328</v>
      </c>
      <c r="Q99" s="7" t="s">
        <v>2816</v>
      </c>
      <c r="R99" t="s">
        <v>3294</v>
      </c>
      <c r="S99" t="s">
        <v>3764</v>
      </c>
    </row>
    <row r="100" spans="1:19">
      <c r="A100" t="s">
        <v>117</v>
      </c>
      <c r="B100" t="s">
        <v>596</v>
      </c>
      <c r="C100" t="s">
        <v>769</v>
      </c>
      <c r="D100" t="b">
        <v>1</v>
      </c>
      <c r="E100" t="b">
        <v>0</v>
      </c>
      <c r="F100" t="b">
        <v>0</v>
      </c>
      <c r="G100" t="b">
        <v>0</v>
      </c>
      <c r="H100" t="b">
        <v>0</v>
      </c>
      <c r="I100" t="b">
        <v>0</v>
      </c>
      <c r="J100" t="b">
        <v>0</v>
      </c>
      <c r="K100" t="b">
        <v>0</v>
      </c>
      <c r="L100" t="b">
        <v>0</v>
      </c>
      <c r="N100" t="s">
        <v>1339</v>
      </c>
      <c r="O100" t="s">
        <v>1833</v>
      </c>
      <c r="P100" t="s">
        <v>2329</v>
      </c>
      <c r="Q100" s="7" t="s">
        <v>2817</v>
      </c>
      <c r="S100" t="s">
        <v>3765</v>
      </c>
    </row>
    <row r="101" spans="1:19">
      <c r="A101" t="s">
        <v>118</v>
      </c>
      <c r="B101" t="s">
        <v>597</v>
      </c>
      <c r="C101" t="s">
        <v>769</v>
      </c>
      <c r="D101" t="b">
        <v>1</v>
      </c>
      <c r="E101" t="b">
        <v>0</v>
      </c>
      <c r="F101" t="b">
        <v>0</v>
      </c>
      <c r="G101" t="b">
        <v>0</v>
      </c>
      <c r="H101" t="b">
        <v>0</v>
      </c>
      <c r="I101" t="b">
        <v>0</v>
      </c>
      <c r="J101" t="b">
        <v>0</v>
      </c>
      <c r="K101" t="b">
        <v>0</v>
      </c>
      <c r="L101" t="b">
        <v>0</v>
      </c>
      <c r="M101" t="s">
        <v>853</v>
      </c>
      <c r="N101" t="s">
        <v>1340</v>
      </c>
      <c r="O101" t="s">
        <v>1834</v>
      </c>
      <c r="P101" t="s">
        <v>2330</v>
      </c>
      <c r="Q101" s="7" t="s">
        <v>2818</v>
      </c>
      <c r="R101" t="s">
        <v>3295</v>
      </c>
      <c r="S101" t="s">
        <v>3766</v>
      </c>
    </row>
    <row r="102" spans="1:19">
      <c r="A102" t="s">
        <v>119</v>
      </c>
      <c r="B102" t="s">
        <v>520</v>
      </c>
      <c r="C102" t="s">
        <v>769</v>
      </c>
      <c r="D102" t="b">
        <v>1</v>
      </c>
      <c r="E102" t="b">
        <v>0</v>
      </c>
      <c r="F102" t="b">
        <v>0</v>
      </c>
      <c r="G102" t="b">
        <v>0</v>
      </c>
      <c r="H102" t="b">
        <v>0</v>
      </c>
      <c r="I102" t="b">
        <v>0</v>
      </c>
      <c r="J102" t="b">
        <v>0</v>
      </c>
      <c r="K102" t="b">
        <v>0</v>
      </c>
      <c r="L102" t="b">
        <v>1</v>
      </c>
      <c r="M102" t="s">
        <v>854</v>
      </c>
      <c r="N102" t="s">
        <v>1341</v>
      </c>
      <c r="O102" t="s">
        <v>1835</v>
      </c>
      <c r="P102" t="s">
        <v>2331</v>
      </c>
      <c r="Q102" s="7" t="s">
        <v>2819</v>
      </c>
      <c r="R102" t="s">
        <v>3296</v>
      </c>
      <c r="S102" t="s">
        <v>3767</v>
      </c>
    </row>
    <row r="103" spans="1:19">
      <c r="A103" t="s">
        <v>120</v>
      </c>
      <c r="B103" t="s">
        <v>587</v>
      </c>
      <c r="C103" t="s">
        <v>769</v>
      </c>
      <c r="D103" t="b">
        <v>1</v>
      </c>
      <c r="E103" t="b">
        <v>0</v>
      </c>
      <c r="F103" t="b">
        <v>0</v>
      </c>
      <c r="G103" t="b">
        <v>0</v>
      </c>
      <c r="H103" t="b">
        <v>0</v>
      </c>
      <c r="I103" t="b">
        <v>0</v>
      </c>
      <c r="J103" t="b">
        <v>0</v>
      </c>
      <c r="K103" t="b">
        <v>0</v>
      </c>
      <c r="L103" t="b">
        <v>0</v>
      </c>
      <c r="M103" t="s">
        <v>855</v>
      </c>
      <c r="N103" t="s">
        <v>1342</v>
      </c>
      <c r="O103" t="s">
        <v>1836</v>
      </c>
      <c r="P103" t="s">
        <v>2332</v>
      </c>
      <c r="Q103" s="7" t="s">
        <v>2820</v>
      </c>
      <c r="R103" t="s">
        <v>3297</v>
      </c>
      <c r="S103" t="s">
        <v>3768</v>
      </c>
    </row>
    <row r="104" spans="1:19">
      <c r="A104" t="s">
        <v>121</v>
      </c>
      <c r="B104" t="s">
        <v>545</v>
      </c>
      <c r="C104" t="s">
        <v>769</v>
      </c>
      <c r="D104" t="b">
        <v>1</v>
      </c>
      <c r="E104" t="b">
        <v>0</v>
      </c>
      <c r="F104" t="b">
        <v>0</v>
      </c>
      <c r="G104" t="b">
        <v>0</v>
      </c>
      <c r="H104" t="b">
        <v>0</v>
      </c>
      <c r="I104" t="b">
        <v>0</v>
      </c>
      <c r="J104" t="b">
        <v>0</v>
      </c>
      <c r="K104" t="b">
        <v>0</v>
      </c>
      <c r="L104" t="b">
        <v>0</v>
      </c>
      <c r="M104" t="s">
        <v>856</v>
      </c>
      <c r="N104" t="s">
        <v>1343</v>
      </c>
      <c r="O104" t="s">
        <v>1837</v>
      </c>
      <c r="P104" t="s">
        <v>2333</v>
      </c>
      <c r="Q104" s="7" t="s">
        <v>2821</v>
      </c>
      <c r="R104" t="s">
        <v>3298</v>
      </c>
      <c r="S104" t="s">
        <v>3769</v>
      </c>
    </row>
    <row r="105" spans="1:19">
      <c r="A105" t="s">
        <v>122</v>
      </c>
      <c r="B105" t="s">
        <v>598</v>
      </c>
      <c r="C105" t="s">
        <v>769</v>
      </c>
      <c r="D105" t="b">
        <v>1</v>
      </c>
      <c r="E105" t="b">
        <v>0</v>
      </c>
      <c r="F105" t="b">
        <v>0</v>
      </c>
      <c r="G105" t="b">
        <v>0</v>
      </c>
      <c r="H105" t="b">
        <v>0</v>
      </c>
      <c r="I105" t="b">
        <v>0</v>
      </c>
      <c r="J105" t="b">
        <v>0</v>
      </c>
      <c r="K105" t="b">
        <v>0</v>
      </c>
      <c r="L105" t="b">
        <v>0</v>
      </c>
      <c r="M105" t="s">
        <v>857</v>
      </c>
      <c r="N105" t="s">
        <v>1344</v>
      </c>
      <c r="O105" t="s">
        <v>1838</v>
      </c>
      <c r="P105" t="s">
        <v>2334</v>
      </c>
      <c r="Q105" s="7" t="s">
        <v>2822</v>
      </c>
      <c r="R105" t="s">
        <v>3299</v>
      </c>
      <c r="S105" t="s">
        <v>3770</v>
      </c>
    </row>
    <row r="106" spans="1:19">
      <c r="A106" t="s">
        <v>123</v>
      </c>
      <c r="B106" t="s">
        <v>599</v>
      </c>
      <c r="C106" t="s">
        <v>769</v>
      </c>
      <c r="D106" t="b">
        <v>1</v>
      </c>
      <c r="E106" t="b">
        <v>0</v>
      </c>
      <c r="F106" t="b">
        <v>0</v>
      </c>
      <c r="G106" t="b">
        <v>0</v>
      </c>
      <c r="H106" t="b">
        <v>0</v>
      </c>
      <c r="I106" t="b">
        <v>0</v>
      </c>
      <c r="J106" t="b">
        <v>0</v>
      </c>
      <c r="K106" t="b">
        <v>0</v>
      </c>
      <c r="L106" t="b">
        <v>0</v>
      </c>
      <c r="M106" t="s">
        <v>858</v>
      </c>
      <c r="N106" t="s">
        <v>1345</v>
      </c>
      <c r="O106" t="s">
        <v>1839</v>
      </c>
      <c r="P106" t="s">
        <v>2335</v>
      </c>
      <c r="Q106" s="7" t="s">
        <v>2823</v>
      </c>
      <c r="R106" t="s">
        <v>3300</v>
      </c>
      <c r="S106" t="s">
        <v>3771</v>
      </c>
    </row>
    <row r="107" spans="1:19">
      <c r="A107" t="s">
        <v>124</v>
      </c>
      <c r="B107" t="s">
        <v>586</v>
      </c>
      <c r="C107" t="s">
        <v>769</v>
      </c>
      <c r="D107" t="b">
        <v>1</v>
      </c>
      <c r="E107" t="b">
        <v>0</v>
      </c>
      <c r="F107" t="b">
        <v>0</v>
      </c>
      <c r="G107" t="b">
        <v>0</v>
      </c>
      <c r="H107" t="b">
        <v>0</v>
      </c>
      <c r="I107" t="b">
        <v>0</v>
      </c>
      <c r="J107" t="b">
        <v>0</v>
      </c>
      <c r="K107" t="b">
        <v>0</v>
      </c>
      <c r="L107" t="b">
        <v>0</v>
      </c>
      <c r="M107" t="s">
        <v>859</v>
      </c>
      <c r="N107" t="s">
        <v>1346</v>
      </c>
      <c r="O107" t="s">
        <v>1840</v>
      </c>
      <c r="P107" t="s">
        <v>2336</v>
      </c>
      <c r="Q107" s="7" t="s">
        <v>2824</v>
      </c>
      <c r="R107" t="s">
        <v>3301</v>
      </c>
      <c r="S107" t="s">
        <v>3772</v>
      </c>
    </row>
    <row r="108" spans="1:19">
      <c r="A108" t="s">
        <v>125</v>
      </c>
      <c r="B108" t="s">
        <v>545</v>
      </c>
      <c r="C108" t="s">
        <v>769</v>
      </c>
      <c r="D108" t="b">
        <v>1</v>
      </c>
      <c r="E108" t="b">
        <v>0</v>
      </c>
      <c r="F108" t="b">
        <v>0</v>
      </c>
      <c r="G108" t="b">
        <v>0</v>
      </c>
      <c r="H108" t="b">
        <v>0</v>
      </c>
      <c r="I108" t="b">
        <v>0</v>
      </c>
      <c r="J108" t="b">
        <v>0</v>
      </c>
      <c r="K108" t="b">
        <v>0</v>
      </c>
      <c r="L108" t="b">
        <v>0</v>
      </c>
      <c r="M108" t="s">
        <v>860</v>
      </c>
      <c r="N108" t="s">
        <v>1347</v>
      </c>
      <c r="O108" t="s">
        <v>1841</v>
      </c>
      <c r="P108" t="s">
        <v>2337</v>
      </c>
      <c r="Q108" s="7" t="s">
        <v>2825</v>
      </c>
      <c r="R108" t="s">
        <v>3302</v>
      </c>
      <c r="S108" t="s">
        <v>3773</v>
      </c>
    </row>
    <row r="109" spans="1:19">
      <c r="A109" t="s">
        <v>126</v>
      </c>
      <c r="B109" t="s">
        <v>594</v>
      </c>
      <c r="C109" t="s">
        <v>769</v>
      </c>
      <c r="D109" t="b">
        <v>0</v>
      </c>
      <c r="E109" t="b">
        <v>0</v>
      </c>
      <c r="F109" t="b">
        <v>0</v>
      </c>
      <c r="G109" t="b">
        <v>0</v>
      </c>
      <c r="H109" t="b">
        <v>0</v>
      </c>
      <c r="I109" t="b">
        <v>0</v>
      </c>
      <c r="J109" t="b">
        <v>0</v>
      </c>
      <c r="K109" t="b">
        <v>0</v>
      </c>
      <c r="L109" t="b">
        <v>0</v>
      </c>
      <c r="M109" t="s">
        <v>861</v>
      </c>
      <c r="O109" t="s">
        <v>1842</v>
      </c>
      <c r="P109" t="s">
        <v>2338</v>
      </c>
      <c r="Q109" s="7" t="s">
        <v>2826</v>
      </c>
      <c r="R109" t="s">
        <v>3303</v>
      </c>
    </row>
    <row r="110" spans="1:19">
      <c r="A110" t="s">
        <v>127</v>
      </c>
      <c r="B110" t="s">
        <v>552</v>
      </c>
      <c r="C110" t="s">
        <v>769</v>
      </c>
      <c r="D110" t="b">
        <v>1</v>
      </c>
      <c r="E110" t="b">
        <v>0</v>
      </c>
      <c r="F110" t="b">
        <v>0</v>
      </c>
      <c r="G110" t="b">
        <v>0</v>
      </c>
      <c r="H110" t="b">
        <v>0</v>
      </c>
      <c r="I110" t="b">
        <v>0</v>
      </c>
      <c r="J110" t="b">
        <v>0</v>
      </c>
      <c r="K110" t="b">
        <v>0</v>
      </c>
      <c r="L110" t="b">
        <v>0</v>
      </c>
      <c r="M110" t="s">
        <v>862</v>
      </c>
      <c r="N110" t="s">
        <v>1348</v>
      </c>
      <c r="O110" t="s">
        <v>1843</v>
      </c>
      <c r="P110" t="s">
        <v>2339</v>
      </c>
      <c r="Q110" s="7" t="s">
        <v>2827</v>
      </c>
      <c r="R110" t="s">
        <v>3304</v>
      </c>
      <c r="S110" t="s">
        <v>3774</v>
      </c>
    </row>
    <row r="111" spans="1:19">
      <c r="A111" t="s">
        <v>128</v>
      </c>
      <c r="B111" t="s">
        <v>556</v>
      </c>
      <c r="C111" t="s">
        <v>769</v>
      </c>
      <c r="D111" t="b">
        <v>1</v>
      </c>
      <c r="E111" t="b">
        <v>0</v>
      </c>
      <c r="F111" t="b">
        <v>0</v>
      </c>
      <c r="G111" t="b">
        <v>0</v>
      </c>
      <c r="H111" t="b">
        <v>0</v>
      </c>
      <c r="I111" t="b">
        <v>0</v>
      </c>
      <c r="J111" t="b">
        <v>0</v>
      </c>
      <c r="K111" t="b">
        <v>0</v>
      </c>
      <c r="L111" t="b">
        <v>0</v>
      </c>
      <c r="M111" t="s">
        <v>863</v>
      </c>
      <c r="N111" t="s">
        <v>1349</v>
      </c>
      <c r="O111" t="s">
        <v>1844</v>
      </c>
      <c r="P111" t="s">
        <v>2340</v>
      </c>
      <c r="Q111" s="7" t="s">
        <v>2828</v>
      </c>
      <c r="R111" t="s">
        <v>3305</v>
      </c>
      <c r="S111" t="s">
        <v>3775</v>
      </c>
    </row>
    <row r="112" spans="1:19">
      <c r="A112" t="s">
        <v>129</v>
      </c>
      <c r="B112" t="s">
        <v>600</v>
      </c>
      <c r="C112" t="s">
        <v>769</v>
      </c>
      <c r="D112" t="b">
        <v>1</v>
      </c>
      <c r="E112" t="b">
        <v>0</v>
      </c>
      <c r="F112" t="b">
        <v>0</v>
      </c>
      <c r="G112" t="b">
        <v>0</v>
      </c>
      <c r="H112" t="b">
        <v>0</v>
      </c>
      <c r="I112" t="b">
        <v>0</v>
      </c>
      <c r="J112" t="b">
        <v>0</v>
      </c>
      <c r="K112" t="b">
        <v>0</v>
      </c>
      <c r="L112" t="b">
        <v>1</v>
      </c>
      <c r="M112" t="s">
        <v>864</v>
      </c>
      <c r="N112" t="s">
        <v>1350</v>
      </c>
      <c r="O112" t="s">
        <v>1845</v>
      </c>
      <c r="P112" t="s">
        <v>2341</v>
      </c>
      <c r="Q112" s="7" t="s">
        <v>2829</v>
      </c>
      <c r="R112" t="s">
        <v>3306</v>
      </c>
    </row>
    <row r="113" spans="1:19">
      <c r="A113" t="s">
        <v>130</v>
      </c>
      <c r="B113" t="s">
        <v>545</v>
      </c>
      <c r="C113" t="s">
        <v>769</v>
      </c>
      <c r="D113" t="b">
        <v>1</v>
      </c>
      <c r="E113" t="b">
        <v>0</v>
      </c>
      <c r="F113" t="b">
        <v>0</v>
      </c>
      <c r="G113" t="b">
        <v>0</v>
      </c>
      <c r="H113" t="b">
        <v>0</v>
      </c>
      <c r="I113" t="b">
        <v>0</v>
      </c>
      <c r="J113" t="b">
        <v>0</v>
      </c>
      <c r="K113" t="b">
        <v>0</v>
      </c>
      <c r="L113" t="b">
        <v>0</v>
      </c>
      <c r="M113" t="s">
        <v>865</v>
      </c>
      <c r="N113" t="s">
        <v>1351</v>
      </c>
      <c r="O113" t="s">
        <v>1846</v>
      </c>
      <c r="P113" t="s">
        <v>2342</v>
      </c>
      <c r="Q113" s="7" t="s">
        <v>2830</v>
      </c>
      <c r="R113" t="s">
        <v>3307</v>
      </c>
      <c r="S113" t="s">
        <v>3776</v>
      </c>
    </row>
    <row r="114" spans="1:19">
      <c r="A114" t="s">
        <v>131</v>
      </c>
      <c r="B114" t="s">
        <v>576</v>
      </c>
      <c r="C114" t="s">
        <v>769</v>
      </c>
      <c r="D114" t="b">
        <v>1</v>
      </c>
      <c r="E114" t="b">
        <v>0</v>
      </c>
      <c r="F114" t="b">
        <v>0</v>
      </c>
      <c r="G114" t="b">
        <v>0</v>
      </c>
      <c r="H114" t="b">
        <v>0</v>
      </c>
      <c r="I114" t="b">
        <v>0</v>
      </c>
      <c r="J114" t="b">
        <v>0</v>
      </c>
      <c r="K114" t="b">
        <v>0</v>
      </c>
      <c r="L114" t="b">
        <v>1</v>
      </c>
      <c r="M114" t="s">
        <v>866</v>
      </c>
      <c r="N114" t="s">
        <v>1352</v>
      </c>
      <c r="O114" t="s">
        <v>1847</v>
      </c>
      <c r="P114" t="s">
        <v>2343</v>
      </c>
      <c r="Q114" s="7" t="s">
        <v>2831</v>
      </c>
      <c r="R114" t="s">
        <v>3308</v>
      </c>
      <c r="S114" t="s">
        <v>3777</v>
      </c>
    </row>
    <row r="115" spans="1:19">
      <c r="A115" t="s">
        <v>132</v>
      </c>
      <c r="B115" t="s">
        <v>601</v>
      </c>
      <c r="C115" t="s">
        <v>769</v>
      </c>
      <c r="D115" t="b">
        <v>1</v>
      </c>
      <c r="E115" t="b">
        <v>0</v>
      </c>
      <c r="F115" t="b">
        <v>0</v>
      </c>
      <c r="G115" t="b">
        <v>0</v>
      </c>
      <c r="H115" t="b">
        <v>0</v>
      </c>
      <c r="I115" t="b">
        <v>0</v>
      </c>
      <c r="J115" t="b">
        <v>0</v>
      </c>
      <c r="K115" t="b">
        <v>0</v>
      </c>
      <c r="L115" t="b">
        <v>1</v>
      </c>
      <c r="M115" t="s">
        <v>867</v>
      </c>
      <c r="N115" t="s">
        <v>1353</v>
      </c>
      <c r="O115" t="s">
        <v>1848</v>
      </c>
      <c r="P115" t="s">
        <v>2344</v>
      </c>
      <c r="Q115" s="7" t="s">
        <v>2832</v>
      </c>
      <c r="R115" t="s">
        <v>3309</v>
      </c>
      <c r="S115" t="s">
        <v>3778</v>
      </c>
    </row>
    <row r="116" spans="1:19">
      <c r="A116" t="s">
        <v>133</v>
      </c>
      <c r="B116" t="s">
        <v>573</v>
      </c>
      <c r="C116" t="s">
        <v>769</v>
      </c>
      <c r="D116" t="b">
        <v>1</v>
      </c>
      <c r="E116" t="b">
        <v>0</v>
      </c>
      <c r="F116" t="b">
        <v>0</v>
      </c>
      <c r="G116" t="b">
        <v>0</v>
      </c>
      <c r="H116" t="b">
        <v>0</v>
      </c>
      <c r="I116" t="b">
        <v>0</v>
      </c>
      <c r="J116" t="b">
        <v>0</v>
      </c>
      <c r="K116" t="b">
        <v>0</v>
      </c>
      <c r="L116" t="b">
        <v>1</v>
      </c>
      <c r="M116" t="s">
        <v>868</v>
      </c>
      <c r="N116" t="s">
        <v>1354</v>
      </c>
      <c r="O116" t="s">
        <v>1849</v>
      </c>
      <c r="P116" t="s">
        <v>2345</v>
      </c>
      <c r="Q116" s="7" t="s">
        <v>2833</v>
      </c>
      <c r="R116" t="s">
        <v>3310</v>
      </c>
    </row>
    <row r="117" spans="1:19">
      <c r="A117" t="s">
        <v>134</v>
      </c>
      <c r="B117" t="s">
        <v>545</v>
      </c>
      <c r="C117" t="s">
        <v>769</v>
      </c>
      <c r="D117" t="b">
        <v>1</v>
      </c>
      <c r="E117" t="b">
        <v>0</v>
      </c>
      <c r="F117" t="b">
        <v>0</v>
      </c>
      <c r="G117" t="b">
        <v>0</v>
      </c>
      <c r="H117" t="b">
        <v>0</v>
      </c>
      <c r="I117" t="b">
        <v>0</v>
      </c>
      <c r="J117" t="b">
        <v>0</v>
      </c>
      <c r="K117" t="b">
        <v>0</v>
      </c>
      <c r="L117" t="b">
        <v>1</v>
      </c>
      <c r="M117" t="s">
        <v>869</v>
      </c>
      <c r="N117" t="s">
        <v>1355</v>
      </c>
      <c r="O117" t="s">
        <v>1850</v>
      </c>
      <c r="P117" t="s">
        <v>2294</v>
      </c>
      <c r="Q117" s="7" t="s">
        <v>2834</v>
      </c>
      <c r="R117" t="s">
        <v>3311</v>
      </c>
      <c r="S117" t="s">
        <v>3779</v>
      </c>
    </row>
    <row r="118" spans="1:19">
      <c r="A118" t="s">
        <v>135</v>
      </c>
      <c r="B118" t="s">
        <v>544</v>
      </c>
      <c r="C118" t="s">
        <v>769</v>
      </c>
      <c r="D118" t="b">
        <v>1</v>
      </c>
      <c r="E118" t="b">
        <v>0</v>
      </c>
      <c r="F118" t="b">
        <v>0</v>
      </c>
      <c r="G118" t="b">
        <v>0</v>
      </c>
      <c r="H118" t="b">
        <v>0</v>
      </c>
      <c r="I118" t="b">
        <v>0</v>
      </c>
      <c r="J118" t="b">
        <v>0</v>
      </c>
      <c r="K118" t="b">
        <v>0</v>
      </c>
      <c r="L118" t="b">
        <v>1</v>
      </c>
      <c r="M118" t="s">
        <v>870</v>
      </c>
      <c r="N118" t="s">
        <v>1356</v>
      </c>
      <c r="O118" t="s">
        <v>1851</v>
      </c>
      <c r="P118" t="s">
        <v>2346</v>
      </c>
      <c r="Q118" s="7" t="s">
        <v>2835</v>
      </c>
      <c r="R118" t="s">
        <v>3312</v>
      </c>
      <c r="S118" t="s">
        <v>3780</v>
      </c>
    </row>
    <row r="119" spans="1:19">
      <c r="A119" t="s">
        <v>136</v>
      </c>
      <c r="B119" t="s">
        <v>602</v>
      </c>
      <c r="C119" t="s">
        <v>769</v>
      </c>
      <c r="D119" t="b">
        <v>1</v>
      </c>
      <c r="E119" t="b">
        <v>0</v>
      </c>
      <c r="F119" t="b">
        <v>0</v>
      </c>
      <c r="G119" t="b">
        <v>0</v>
      </c>
      <c r="H119" t="b">
        <v>0</v>
      </c>
      <c r="I119" t="b">
        <v>0</v>
      </c>
      <c r="J119" t="b">
        <v>0</v>
      </c>
      <c r="K119" t="b">
        <v>0</v>
      </c>
      <c r="L119" t="b">
        <v>0</v>
      </c>
      <c r="M119" t="s">
        <v>871</v>
      </c>
      <c r="N119" t="s">
        <v>1357</v>
      </c>
      <c r="O119" t="s">
        <v>1852</v>
      </c>
      <c r="P119" t="s">
        <v>2347</v>
      </c>
      <c r="Q119" s="7" t="s">
        <v>2836</v>
      </c>
      <c r="R119" t="s">
        <v>3313</v>
      </c>
      <c r="S119" t="s">
        <v>3781</v>
      </c>
    </row>
    <row r="120" spans="1:19">
      <c r="A120" t="s">
        <v>137</v>
      </c>
      <c r="B120" t="s">
        <v>603</v>
      </c>
      <c r="C120" t="s">
        <v>769</v>
      </c>
      <c r="D120" t="b">
        <v>1</v>
      </c>
      <c r="E120" t="b">
        <v>0</v>
      </c>
      <c r="F120" t="b">
        <v>0</v>
      </c>
      <c r="G120" t="b">
        <v>0</v>
      </c>
      <c r="H120" t="b">
        <v>0</v>
      </c>
      <c r="I120" t="b">
        <v>0</v>
      </c>
      <c r="J120" t="b">
        <v>0</v>
      </c>
      <c r="K120" t="b">
        <v>0</v>
      </c>
      <c r="L120" t="b">
        <v>1</v>
      </c>
      <c r="M120" t="s">
        <v>872</v>
      </c>
      <c r="N120" t="s">
        <v>1358</v>
      </c>
      <c r="O120" t="s">
        <v>1853</v>
      </c>
      <c r="P120" t="s">
        <v>2348</v>
      </c>
      <c r="Q120" s="7" t="s">
        <v>2837</v>
      </c>
      <c r="R120" t="s">
        <v>3314</v>
      </c>
      <c r="S120" t="s">
        <v>3782</v>
      </c>
    </row>
    <row r="121" spans="1:19">
      <c r="A121" t="s">
        <v>138</v>
      </c>
      <c r="B121" t="s">
        <v>544</v>
      </c>
      <c r="C121" t="s">
        <v>769</v>
      </c>
      <c r="D121" t="b">
        <v>1</v>
      </c>
      <c r="E121" t="b">
        <v>0</v>
      </c>
      <c r="F121" t="b">
        <v>0</v>
      </c>
      <c r="G121" t="b">
        <v>0</v>
      </c>
      <c r="H121" t="b">
        <v>0</v>
      </c>
      <c r="I121" t="b">
        <v>0</v>
      </c>
      <c r="J121" t="b">
        <v>0</v>
      </c>
      <c r="K121" t="b">
        <v>0</v>
      </c>
      <c r="L121" t="b">
        <v>1</v>
      </c>
      <c r="M121" t="s">
        <v>873</v>
      </c>
      <c r="N121" t="s">
        <v>1359</v>
      </c>
      <c r="O121" t="s">
        <v>1854</v>
      </c>
      <c r="P121" t="s">
        <v>2349</v>
      </c>
      <c r="Q121" s="7" t="s">
        <v>2838</v>
      </c>
      <c r="R121" t="s">
        <v>3315</v>
      </c>
      <c r="S121" t="s">
        <v>3783</v>
      </c>
    </row>
    <row r="122" spans="1:19">
      <c r="A122" t="s">
        <v>139</v>
      </c>
      <c r="B122" t="s">
        <v>539</v>
      </c>
      <c r="C122" t="s">
        <v>769</v>
      </c>
      <c r="D122" t="b">
        <v>1</v>
      </c>
      <c r="E122" t="b">
        <v>0</v>
      </c>
      <c r="F122" t="b">
        <v>0</v>
      </c>
      <c r="G122" t="b">
        <v>0</v>
      </c>
      <c r="H122" t="b">
        <v>0</v>
      </c>
      <c r="I122" t="b">
        <v>0</v>
      </c>
      <c r="J122" t="b">
        <v>0</v>
      </c>
      <c r="K122" t="b">
        <v>0</v>
      </c>
      <c r="L122" t="b">
        <v>1</v>
      </c>
      <c r="M122" t="s">
        <v>874</v>
      </c>
      <c r="N122" t="s">
        <v>1360</v>
      </c>
      <c r="O122" t="s">
        <v>1855</v>
      </c>
      <c r="P122" t="s">
        <v>2350</v>
      </c>
      <c r="Q122" s="7" t="s">
        <v>2839</v>
      </c>
      <c r="R122" t="s">
        <v>3316</v>
      </c>
      <c r="S122" t="s">
        <v>3784</v>
      </c>
    </row>
    <row r="123" spans="1:19">
      <c r="A123" t="s">
        <v>140</v>
      </c>
      <c r="B123" t="s">
        <v>604</v>
      </c>
      <c r="C123" t="s">
        <v>769</v>
      </c>
      <c r="D123" t="b">
        <v>1</v>
      </c>
      <c r="E123" t="b">
        <v>0</v>
      </c>
      <c r="F123" t="b">
        <v>0</v>
      </c>
      <c r="G123" t="b">
        <v>0</v>
      </c>
      <c r="H123" t="b">
        <v>0</v>
      </c>
      <c r="I123" t="b">
        <v>0</v>
      </c>
      <c r="J123" t="b">
        <v>0</v>
      </c>
      <c r="K123" t="b">
        <v>0</v>
      </c>
      <c r="L123" t="b">
        <v>0</v>
      </c>
      <c r="M123" t="s">
        <v>875</v>
      </c>
      <c r="N123" t="s">
        <v>1361</v>
      </c>
      <c r="O123" t="s">
        <v>1856</v>
      </c>
      <c r="P123" t="s">
        <v>2351</v>
      </c>
      <c r="Q123" s="7" t="s">
        <v>2840</v>
      </c>
      <c r="R123" t="s">
        <v>3317</v>
      </c>
      <c r="S123" t="s">
        <v>3785</v>
      </c>
    </row>
    <row r="124" spans="1:19">
      <c r="A124" t="s">
        <v>141</v>
      </c>
      <c r="B124" t="s">
        <v>605</v>
      </c>
      <c r="C124" t="s">
        <v>769</v>
      </c>
      <c r="D124" t="b">
        <v>1</v>
      </c>
      <c r="E124" t="b">
        <v>0</v>
      </c>
      <c r="F124" t="b">
        <v>0</v>
      </c>
      <c r="G124" t="b">
        <v>0</v>
      </c>
      <c r="H124" t="b">
        <v>0</v>
      </c>
      <c r="I124" t="b">
        <v>0</v>
      </c>
      <c r="J124" t="b">
        <v>0</v>
      </c>
      <c r="K124" t="b">
        <v>0</v>
      </c>
      <c r="L124" t="b">
        <v>0</v>
      </c>
      <c r="M124" t="s">
        <v>876</v>
      </c>
      <c r="N124" t="s">
        <v>1362</v>
      </c>
      <c r="O124" t="s">
        <v>1857</v>
      </c>
      <c r="P124" t="s">
        <v>2352</v>
      </c>
      <c r="Q124" s="7" t="s">
        <v>2841</v>
      </c>
      <c r="R124" t="s">
        <v>3318</v>
      </c>
      <c r="S124" t="s">
        <v>3786</v>
      </c>
    </row>
    <row r="125" spans="1:19">
      <c r="A125" t="s">
        <v>142</v>
      </c>
      <c r="B125" t="s">
        <v>606</v>
      </c>
      <c r="C125" t="s">
        <v>769</v>
      </c>
      <c r="D125" t="b">
        <v>1</v>
      </c>
      <c r="E125" t="b">
        <v>0</v>
      </c>
      <c r="F125" t="b">
        <v>0</v>
      </c>
      <c r="G125" t="b">
        <v>0</v>
      </c>
      <c r="H125" t="b">
        <v>0</v>
      </c>
      <c r="I125" t="b">
        <v>0</v>
      </c>
      <c r="J125" t="b">
        <v>0</v>
      </c>
      <c r="K125" t="b">
        <v>1</v>
      </c>
      <c r="L125" t="b">
        <v>0</v>
      </c>
      <c r="N125" t="s">
        <v>1363</v>
      </c>
      <c r="O125" t="s">
        <v>1858</v>
      </c>
      <c r="P125" t="s">
        <v>2353</v>
      </c>
      <c r="Q125" s="7" t="s">
        <v>2842</v>
      </c>
      <c r="S125" t="s">
        <v>3787</v>
      </c>
    </row>
    <row r="126" spans="1:19">
      <c r="A126" t="s">
        <v>143</v>
      </c>
      <c r="B126" t="s">
        <v>607</v>
      </c>
      <c r="C126" t="s">
        <v>769</v>
      </c>
      <c r="D126" t="b">
        <v>1</v>
      </c>
      <c r="E126" t="b">
        <v>0</v>
      </c>
      <c r="F126" t="b">
        <v>0</v>
      </c>
      <c r="G126" t="b">
        <v>0</v>
      </c>
      <c r="H126" t="b">
        <v>0</v>
      </c>
      <c r="I126" t="b">
        <v>0</v>
      </c>
      <c r="J126" t="b">
        <v>0</v>
      </c>
      <c r="K126" t="b">
        <v>0</v>
      </c>
      <c r="L126" t="b">
        <v>0</v>
      </c>
      <c r="M126" t="s">
        <v>877</v>
      </c>
      <c r="N126" t="s">
        <v>1364</v>
      </c>
      <c r="O126" t="s">
        <v>1859</v>
      </c>
      <c r="P126" t="s">
        <v>2354</v>
      </c>
      <c r="Q126" s="7" t="s">
        <v>2843</v>
      </c>
      <c r="R126" t="s">
        <v>3319</v>
      </c>
      <c r="S126" t="s">
        <v>3788</v>
      </c>
    </row>
    <row r="127" spans="1:19">
      <c r="A127" t="s">
        <v>144</v>
      </c>
      <c r="B127" t="s">
        <v>608</v>
      </c>
      <c r="C127" t="s">
        <v>769</v>
      </c>
      <c r="D127" t="b">
        <v>1</v>
      </c>
      <c r="E127" t="b">
        <v>0</v>
      </c>
      <c r="F127" t="b">
        <v>0</v>
      </c>
      <c r="G127" t="b">
        <v>0</v>
      </c>
      <c r="H127" t="b">
        <v>0</v>
      </c>
      <c r="I127" t="b">
        <v>0</v>
      </c>
      <c r="J127" t="b">
        <v>0</v>
      </c>
      <c r="K127" t="b">
        <v>0</v>
      </c>
      <c r="L127" t="b">
        <v>0</v>
      </c>
      <c r="M127" t="s">
        <v>878</v>
      </c>
      <c r="N127" t="s">
        <v>1365</v>
      </c>
      <c r="O127" t="s">
        <v>1860</v>
      </c>
      <c r="P127" t="s">
        <v>2355</v>
      </c>
      <c r="Q127" s="7" t="s">
        <v>2844</v>
      </c>
      <c r="R127" t="s">
        <v>3320</v>
      </c>
      <c r="S127" t="s">
        <v>3789</v>
      </c>
    </row>
    <row r="128" spans="1:19">
      <c r="A128" t="s">
        <v>145</v>
      </c>
      <c r="B128" t="s">
        <v>609</v>
      </c>
      <c r="C128" t="s">
        <v>769</v>
      </c>
      <c r="D128" t="b">
        <v>1</v>
      </c>
      <c r="E128" t="b">
        <v>0</v>
      </c>
      <c r="F128" t="b">
        <v>0</v>
      </c>
      <c r="G128" t="b">
        <v>0</v>
      </c>
      <c r="H128" t="b">
        <v>0</v>
      </c>
      <c r="I128" t="b">
        <v>0</v>
      </c>
      <c r="J128" t="b">
        <v>0</v>
      </c>
      <c r="K128" t="b">
        <v>0</v>
      </c>
      <c r="L128" t="b">
        <v>0</v>
      </c>
      <c r="M128" t="s">
        <v>879</v>
      </c>
      <c r="N128" t="s">
        <v>1366</v>
      </c>
      <c r="O128" t="s">
        <v>1861</v>
      </c>
      <c r="P128" t="s">
        <v>2356</v>
      </c>
      <c r="Q128" s="7" t="s">
        <v>2845</v>
      </c>
      <c r="R128" t="s">
        <v>3321</v>
      </c>
      <c r="S128" t="s">
        <v>3790</v>
      </c>
    </row>
    <row r="129" spans="1:19">
      <c r="A129" t="s">
        <v>146</v>
      </c>
      <c r="B129" t="s">
        <v>596</v>
      </c>
      <c r="C129" t="s">
        <v>769</v>
      </c>
      <c r="D129" t="b">
        <v>1</v>
      </c>
      <c r="E129" t="b">
        <v>0</v>
      </c>
      <c r="F129" t="b">
        <v>0</v>
      </c>
      <c r="G129" t="b">
        <v>0</v>
      </c>
      <c r="H129" t="b">
        <v>0</v>
      </c>
      <c r="I129" t="b">
        <v>0</v>
      </c>
      <c r="J129" t="b">
        <v>0</v>
      </c>
      <c r="K129" t="b">
        <v>0</v>
      </c>
      <c r="L129" t="b">
        <v>0</v>
      </c>
      <c r="M129" t="s">
        <v>880</v>
      </c>
      <c r="N129" t="s">
        <v>1367</v>
      </c>
      <c r="O129" t="s">
        <v>1862</v>
      </c>
      <c r="P129" t="s">
        <v>2357</v>
      </c>
      <c r="Q129" s="7" t="s">
        <v>2846</v>
      </c>
      <c r="R129" t="s">
        <v>3322</v>
      </c>
      <c r="S129" t="s">
        <v>3791</v>
      </c>
    </row>
    <row r="130" spans="1:19">
      <c r="A130" t="s">
        <v>147</v>
      </c>
      <c r="B130" t="s">
        <v>520</v>
      </c>
      <c r="C130" t="s">
        <v>769</v>
      </c>
      <c r="D130" t="b">
        <v>1</v>
      </c>
      <c r="E130" t="b">
        <v>0</v>
      </c>
      <c r="F130" t="b">
        <v>0</v>
      </c>
      <c r="G130" t="b">
        <v>0</v>
      </c>
      <c r="H130" t="b">
        <v>0</v>
      </c>
      <c r="I130" t="b">
        <v>0</v>
      </c>
      <c r="J130" t="b">
        <v>0</v>
      </c>
      <c r="K130" t="b">
        <v>0</v>
      </c>
      <c r="L130" t="b">
        <v>1</v>
      </c>
      <c r="M130" t="s">
        <v>881</v>
      </c>
      <c r="N130" t="s">
        <v>1368</v>
      </c>
      <c r="O130" t="s">
        <v>1863</v>
      </c>
      <c r="P130" t="s">
        <v>2358</v>
      </c>
      <c r="Q130" s="7" t="s">
        <v>2847</v>
      </c>
      <c r="R130" t="s">
        <v>3323</v>
      </c>
      <c r="S130" t="s">
        <v>3792</v>
      </c>
    </row>
    <row r="131" spans="1:19">
      <c r="A131" t="s">
        <v>148</v>
      </c>
      <c r="B131" t="s">
        <v>610</v>
      </c>
      <c r="C131" t="s">
        <v>769</v>
      </c>
      <c r="D131" t="b">
        <v>1</v>
      </c>
      <c r="E131" t="b">
        <v>0</v>
      </c>
      <c r="F131" t="b">
        <v>0</v>
      </c>
      <c r="G131" t="b">
        <v>0</v>
      </c>
      <c r="H131" t="b">
        <v>0</v>
      </c>
      <c r="I131" t="b">
        <v>0</v>
      </c>
      <c r="J131" t="b">
        <v>0</v>
      </c>
      <c r="K131" t="b">
        <v>0</v>
      </c>
      <c r="L131" t="b">
        <v>0</v>
      </c>
      <c r="M131" t="s">
        <v>882</v>
      </c>
      <c r="N131" t="s">
        <v>1369</v>
      </c>
      <c r="O131" t="s">
        <v>1864</v>
      </c>
      <c r="P131" t="s">
        <v>2359</v>
      </c>
      <c r="Q131" s="7" t="s">
        <v>2848</v>
      </c>
      <c r="R131" t="s">
        <v>3324</v>
      </c>
      <c r="S131" t="s">
        <v>3793</v>
      </c>
    </row>
    <row r="132" spans="1:19">
      <c r="A132" t="s">
        <v>149</v>
      </c>
      <c r="B132" t="s">
        <v>611</v>
      </c>
      <c r="C132" t="s">
        <v>769</v>
      </c>
      <c r="D132" t="b">
        <v>1</v>
      </c>
      <c r="E132" t="b">
        <v>0</v>
      </c>
      <c r="F132" t="b">
        <v>0</v>
      </c>
      <c r="G132" t="b">
        <v>0</v>
      </c>
      <c r="H132" t="b">
        <v>0</v>
      </c>
      <c r="I132" t="b">
        <v>0</v>
      </c>
      <c r="J132" t="b">
        <v>0</v>
      </c>
      <c r="K132" t="b">
        <v>0</v>
      </c>
      <c r="L132" t="b">
        <v>1</v>
      </c>
      <c r="M132" t="s">
        <v>883</v>
      </c>
      <c r="N132" t="s">
        <v>1370</v>
      </c>
      <c r="O132" t="s">
        <v>1865</v>
      </c>
      <c r="P132" t="s">
        <v>2360</v>
      </c>
      <c r="Q132" s="7" t="s">
        <v>2849</v>
      </c>
      <c r="R132" t="s">
        <v>3325</v>
      </c>
    </row>
    <row r="133" spans="1:19">
      <c r="A133" t="s">
        <v>150</v>
      </c>
      <c r="B133" t="s">
        <v>604</v>
      </c>
      <c r="C133" t="s">
        <v>769</v>
      </c>
      <c r="D133" t="b">
        <v>1</v>
      </c>
      <c r="E133" t="b">
        <v>0</v>
      </c>
      <c r="F133" t="b">
        <v>0</v>
      </c>
      <c r="G133" t="b">
        <v>0</v>
      </c>
      <c r="H133" t="b">
        <v>0</v>
      </c>
      <c r="I133" t="b">
        <v>0</v>
      </c>
      <c r="J133" t="b">
        <v>0</v>
      </c>
      <c r="K133" t="b">
        <v>0</v>
      </c>
      <c r="L133" t="b">
        <v>1</v>
      </c>
      <c r="M133" t="s">
        <v>884</v>
      </c>
      <c r="N133" t="s">
        <v>1371</v>
      </c>
      <c r="O133" t="s">
        <v>1866</v>
      </c>
      <c r="P133" t="s">
        <v>2361</v>
      </c>
      <c r="Q133" s="7" t="s">
        <v>2850</v>
      </c>
      <c r="R133" t="s">
        <v>3326</v>
      </c>
      <c r="S133" t="s">
        <v>3794</v>
      </c>
    </row>
    <row r="134" spans="1:19">
      <c r="A134" t="s">
        <v>151</v>
      </c>
      <c r="B134" t="s">
        <v>612</v>
      </c>
      <c r="C134" t="s">
        <v>769</v>
      </c>
      <c r="D134" t="b">
        <v>1</v>
      </c>
      <c r="E134" t="b">
        <v>0</v>
      </c>
      <c r="F134" t="b">
        <v>0</v>
      </c>
      <c r="G134" t="b">
        <v>0</v>
      </c>
      <c r="H134" t="b">
        <v>0</v>
      </c>
      <c r="I134" t="b">
        <v>0</v>
      </c>
      <c r="J134" t="b">
        <v>0</v>
      </c>
      <c r="K134" t="b">
        <v>0</v>
      </c>
      <c r="L134" t="b">
        <v>0</v>
      </c>
      <c r="M134" t="s">
        <v>885</v>
      </c>
      <c r="N134" t="s">
        <v>1372</v>
      </c>
      <c r="O134" t="s">
        <v>1867</v>
      </c>
      <c r="P134" t="s">
        <v>2362</v>
      </c>
      <c r="Q134" s="7" t="s">
        <v>2851</v>
      </c>
      <c r="R134" t="s">
        <v>3327</v>
      </c>
      <c r="S134" t="s">
        <v>3795</v>
      </c>
    </row>
    <row r="135" spans="1:19">
      <c r="A135" t="s">
        <v>152</v>
      </c>
      <c r="B135" t="s">
        <v>594</v>
      </c>
      <c r="C135" t="s">
        <v>769</v>
      </c>
      <c r="D135" t="b">
        <v>1</v>
      </c>
      <c r="E135" t="b">
        <v>0</v>
      </c>
      <c r="F135" t="b">
        <v>0</v>
      </c>
      <c r="G135" t="b">
        <v>0</v>
      </c>
      <c r="H135" t="b">
        <v>0</v>
      </c>
      <c r="I135" t="b">
        <v>0</v>
      </c>
      <c r="J135" t="b">
        <v>1</v>
      </c>
      <c r="K135" t="b">
        <v>0</v>
      </c>
      <c r="L135" t="b">
        <v>0</v>
      </c>
      <c r="M135" t="s">
        <v>886</v>
      </c>
      <c r="N135" t="s">
        <v>1373</v>
      </c>
      <c r="O135" t="s">
        <v>1868</v>
      </c>
      <c r="P135" t="s">
        <v>2363</v>
      </c>
      <c r="Q135" s="7" t="s">
        <v>2852</v>
      </c>
      <c r="R135" t="s">
        <v>3328</v>
      </c>
      <c r="S135" t="s">
        <v>3796</v>
      </c>
    </row>
    <row r="136" spans="1:19">
      <c r="A136" t="s">
        <v>153</v>
      </c>
      <c r="B136" t="s">
        <v>545</v>
      </c>
      <c r="C136" t="s">
        <v>769</v>
      </c>
      <c r="D136" t="b">
        <v>1</v>
      </c>
      <c r="E136" t="b">
        <v>0</v>
      </c>
      <c r="F136" t="b">
        <v>0</v>
      </c>
      <c r="G136" t="b">
        <v>0</v>
      </c>
      <c r="H136" t="b">
        <v>0</v>
      </c>
      <c r="I136" t="b">
        <v>0</v>
      </c>
      <c r="J136" t="b">
        <v>0</v>
      </c>
      <c r="K136" t="b">
        <v>0</v>
      </c>
      <c r="L136" t="b">
        <v>0</v>
      </c>
      <c r="M136" t="s">
        <v>887</v>
      </c>
      <c r="N136" t="s">
        <v>1374</v>
      </c>
      <c r="O136" t="s">
        <v>1869</v>
      </c>
      <c r="P136" t="s">
        <v>2364</v>
      </c>
      <c r="Q136" s="7" t="s">
        <v>2853</v>
      </c>
      <c r="R136" t="s">
        <v>3329</v>
      </c>
      <c r="S136" t="s">
        <v>3797</v>
      </c>
    </row>
    <row r="137" spans="1:19">
      <c r="A137" t="s">
        <v>154</v>
      </c>
      <c r="B137" t="s">
        <v>611</v>
      </c>
      <c r="C137" t="s">
        <v>769</v>
      </c>
      <c r="D137" t="b">
        <v>1</v>
      </c>
      <c r="E137" t="b">
        <v>0</v>
      </c>
      <c r="F137" t="b">
        <v>0</v>
      </c>
      <c r="G137" t="b">
        <v>0</v>
      </c>
      <c r="H137" t="b">
        <v>0</v>
      </c>
      <c r="I137" t="b">
        <v>0</v>
      </c>
      <c r="J137" t="b">
        <v>0</v>
      </c>
      <c r="K137" t="b">
        <v>0</v>
      </c>
      <c r="L137" t="b">
        <v>0</v>
      </c>
      <c r="M137" t="s">
        <v>888</v>
      </c>
      <c r="N137" t="s">
        <v>1375</v>
      </c>
      <c r="O137" t="s">
        <v>1870</v>
      </c>
      <c r="P137" t="s">
        <v>2365</v>
      </c>
      <c r="Q137" s="7" t="s">
        <v>2854</v>
      </c>
      <c r="R137" t="s">
        <v>3330</v>
      </c>
    </row>
    <row r="138" spans="1:19">
      <c r="A138" t="s">
        <v>155</v>
      </c>
      <c r="B138" t="s">
        <v>613</v>
      </c>
      <c r="C138" t="s">
        <v>769</v>
      </c>
      <c r="D138" t="b">
        <v>1</v>
      </c>
      <c r="E138" t="b">
        <v>0</v>
      </c>
      <c r="F138" t="b">
        <v>0</v>
      </c>
      <c r="G138" t="b">
        <v>0</v>
      </c>
      <c r="H138" t="b">
        <v>0</v>
      </c>
      <c r="I138" t="b">
        <v>0</v>
      </c>
      <c r="J138" t="b">
        <v>0</v>
      </c>
      <c r="K138" t="b">
        <v>1</v>
      </c>
      <c r="L138" t="b">
        <v>0</v>
      </c>
      <c r="M138" t="s">
        <v>889</v>
      </c>
      <c r="N138" t="s">
        <v>1376</v>
      </c>
      <c r="O138" t="s">
        <v>1871</v>
      </c>
      <c r="P138" t="s">
        <v>2366</v>
      </c>
      <c r="Q138" s="7" t="s">
        <v>2855</v>
      </c>
      <c r="R138" t="s">
        <v>3331</v>
      </c>
      <c r="S138" t="s">
        <v>3798</v>
      </c>
    </row>
    <row r="139" spans="1:19">
      <c r="A139" t="s">
        <v>156</v>
      </c>
      <c r="B139" t="s">
        <v>614</v>
      </c>
      <c r="C139" t="s">
        <v>769</v>
      </c>
      <c r="D139" t="b">
        <v>1</v>
      </c>
      <c r="E139" t="b">
        <v>0</v>
      </c>
      <c r="F139" t="b">
        <v>0</v>
      </c>
      <c r="G139" t="b">
        <v>0</v>
      </c>
      <c r="H139" t="b">
        <v>0</v>
      </c>
      <c r="I139" t="b">
        <v>0</v>
      </c>
      <c r="J139" t="b">
        <v>0</v>
      </c>
      <c r="K139" t="b">
        <v>0</v>
      </c>
      <c r="L139" t="b">
        <v>0</v>
      </c>
      <c r="M139" t="s">
        <v>890</v>
      </c>
      <c r="N139" t="s">
        <v>1377</v>
      </c>
      <c r="O139" t="s">
        <v>1872</v>
      </c>
      <c r="P139" t="s">
        <v>2367</v>
      </c>
      <c r="Q139" s="7" t="s">
        <v>2856</v>
      </c>
      <c r="R139" t="s">
        <v>3332</v>
      </c>
      <c r="S139" t="s">
        <v>3799</v>
      </c>
    </row>
    <row r="140" spans="1:19">
      <c r="A140" t="s">
        <v>157</v>
      </c>
      <c r="B140" t="s">
        <v>556</v>
      </c>
      <c r="C140" t="s">
        <v>769</v>
      </c>
      <c r="D140" t="b">
        <v>1</v>
      </c>
      <c r="E140" t="b">
        <v>0</v>
      </c>
      <c r="F140" t="b">
        <v>0</v>
      </c>
      <c r="G140" t="b">
        <v>0</v>
      </c>
      <c r="H140" t="b">
        <v>0</v>
      </c>
      <c r="I140" t="b">
        <v>0</v>
      </c>
      <c r="J140" t="b">
        <v>0</v>
      </c>
      <c r="K140" t="b">
        <v>0</v>
      </c>
      <c r="L140" t="b">
        <v>0</v>
      </c>
      <c r="M140" t="s">
        <v>891</v>
      </c>
      <c r="N140" t="s">
        <v>1378</v>
      </c>
      <c r="O140" t="s">
        <v>1873</v>
      </c>
      <c r="P140" t="s">
        <v>2368</v>
      </c>
      <c r="Q140" s="7" t="s">
        <v>2857</v>
      </c>
      <c r="R140" t="s">
        <v>3333</v>
      </c>
      <c r="S140" t="s">
        <v>3800</v>
      </c>
    </row>
    <row r="141" spans="1:19">
      <c r="A141" t="s">
        <v>158</v>
      </c>
      <c r="B141" t="s">
        <v>611</v>
      </c>
      <c r="C141" t="s">
        <v>769</v>
      </c>
      <c r="D141" t="b">
        <v>1</v>
      </c>
      <c r="E141" t="b">
        <v>0</v>
      </c>
      <c r="F141" t="b">
        <v>0</v>
      </c>
      <c r="G141" t="b">
        <v>0</v>
      </c>
      <c r="H141" t="b">
        <v>0</v>
      </c>
      <c r="I141" t="b">
        <v>0</v>
      </c>
      <c r="J141" t="b">
        <v>0</v>
      </c>
      <c r="K141" t="b">
        <v>0</v>
      </c>
      <c r="L141" t="b">
        <v>1</v>
      </c>
      <c r="M141" t="s">
        <v>892</v>
      </c>
      <c r="N141" t="s">
        <v>1379</v>
      </c>
      <c r="O141" t="s">
        <v>1874</v>
      </c>
      <c r="P141" t="s">
        <v>2369</v>
      </c>
      <c r="Q141" s="7" t="s">
        <v>2858</v>
      </c>
      <c r="R141" t="s">
        <v>3334</v>
      </c>
    </row>
    <row r="142" spans="1:19">
      <c r="A142" t="s">
        <v>159</v>
      </c>
      <c r="B142" t="s">
        <v>615</v>
      </c>
      <c r="C142" t="s">
        <v>769</v>
      </c>
      <c r="D142" t="b">
        <v>1</v>
      </c>
      <c r="E142" t="b">
        <v>0</v>
      </c>
      <c r="F142" t="b">
        <v>0</v>
      </c>
      <c r="G142" t="b">
        <v>0</v>
      </c>
      <c r="H142" t="b">
        <v>0</v>
      </c>
      <c r="I142" t="b">
        <v>0</v>
      </c>
      <c r="J142" t="b">
        <v>0</v>
      </c>
      <c r="K142" t="b">
        <v>0</v>
      </c>
      <c r="L142" t="b">
        <v>0</v>
      </c>
      <c r="M142" t="s">
        <v>893</v>
      </c>
      <c r="N142" t="s">
        <v>1380</v>
      </c>
      <c r="O142" t="s">
        <v>1875</v>
      </c>
      <c r="P142" t="s">
        <v>2370</v>
      </c>
      <c r="Q142" s="7" t="s">
        <v>2859</v>
      </c>
      <c r="R142" t="s">
        <v>3335</v>
      </c>
      <c r="S142" t="s">
        <v>3801</v>
      </c>
    </row>
    <row r="143" spans="1:19">
      <c r="A143" t="s">
        <v>160</v>
      </c>
      <c r="B143" t="s">
        <v>616</v>
      </c>
      <c r="C143" t="s">
        <v>769</v>
      </c>
      <c r="D143" t="b">
        <v>1</v>
      </c>
      <c r="E143" t="b">
        <v>0</v>
      </c>
      <c r="F143" t="b">
        <v>0</v>
      </c>
      <c r="G143" t="b">
        <v>0</v>
      </c>
      <c r="H143" t="b">
        <v>0</v>
      </c>
      <c r="I143" t="b">
        <v>0</v>
      </c>
      <c r="J143" t="b">
        <v>0</v>
      </c>
      <c r="K143" t="b">
        <v>0</v>
      </c>
      <c r="L143" t="b">
        <v>1</v>
      </c>
      <c r="M143" t="s">
        <v>894</v>
      </c>
      <c r="N143" t="s">
        <v>1381</v>
      </c>
      <c r="O143" t="s">
        <v>1876</v>
      </c>
      <c r="P143" t="s">
        <v>2371</v>
      </c>
      <c r="Q143" s="7" t="s">
        <v>2860</v>
      </c>
      <c r="R143" t="s">
        <v>3336</v>
      </c>
    </row>
    <row r="144" spans="1:19">
      <c r="A144" t="s">
        <v>161</v>
      </c>
      <c r="B144" t="s">
        <v>617</v>
      </c>
      <c r="C144" t="s">
        <v>769</v>
      </c>
      <c r="D144" t="b">
        <v>1</v>
      </c>
      <c r="E144" t="b">
        <v>0</v>
      </c>
      <c r="F144" t="b">
        <v>0</v>
      </c>
      <c r="G144" t="b">
        <v>0</v>
      </c>
      <c r="H144" t="b">
        <v>0</v>
      </c>
      <c r="I144" t="b">
        <v>0</v>
      </c>
      <c r="J144" t="b">
        <v>0</v>
      </c>
      <c r="K144" t="b">
        <v>0</v>
      </c>
      <c r="L144" t="b">
        <v>0</v>
      </c>
      <c r="M144" t="s">
        <v>895</v>
      </c>
      <c r="N144" t="s">
        <v>1382</v>
      </c>
      <c r="O144" t="s">
        <v>1877</v>
      </c>
      <c r="P144" t="s">
        <v>2372</v>
      </c>
      <c r="Q144" s="7" t="s">
        <v>2861</v>
      </c>
      <c r="R144" t="s">
        <v>3337</v>
      </c>
      <c r="S144" t="s">
        <v>3802</v>
      </c>
    </row>
    <row r="145" spans="1:19">
      <c r="A145" t="s">
        <v>162</v>
      </c>
      <c r="B145" t="s">
        <v>609</v>
      </c>
      <c r="C145" t="s">
        <v>769</v>
      </c>
      <c r="D145" t="b">
        <v>1</v>
      </c>
      <c r="E145" t="b">
        <v>0</v>
      </c>
      <c r="F145" t="b">
        <v>0</v>
      </c>
      <c r="G145" t="b">
        <v>0</v>
      </c>
      <c r="H145" t="b">
        <v>0</v>
      </c>
      <c r="I145" t="b">
        <v>0</v>
      </c>
      <c r="J145" t="b">
        <v>0</v>
      </c>
      <c r="K145" t="b">
        <v>0</v>
      </c>
      <c r="L145" t="b">
        <v>0</v>
      </c>
      <c r="M145" t="s">
        <v>896</v>
      </c>
      <c r="N145" t="s">
        <v>1383</v>
      </c>
      <c r="O145" t="s">
        <v>1878</v>
      </c>
      <c r="P145" t="s">
        <v>2373</v>
      </c>
      <c r="Q145" s="7" t="s">
        <v>2862</v>
      </c>
      <c r="R145" t="s">
        <v>3338</v>
      </c>
    </row>
    <row r="146" spans="1:19">
      <c r="A146" t="s">
        <v>163</v>
      </c>
      <c r="B146" t="s">
        <v>618</v>
      </c>
      <c r="C146" t="s">
        <v>769</v>
      </c>
      <c r="D146" t="b">
        <v>1</v>
      </c>
      <c r="E146" t="b">
        <v>0</v>
      </c>
      <c r="F146" t="b">
        <v>0</v>
      </c>
      <c r="G146" t="b">
        <v>0</v>
      </c>
      <c r="H146" t="b">
        <v>0</v>
      </c>
      <c r="I146" t="b">
        <v>0</v>
      </c>
      <c r="J146" t="b">
        <v>0</v>
      </c>
      <c r="K146" t="b">
        <v>0</v>
      </c>
      <c r="L146" t="b">
        <v>0</v>
      </c>
      <c r="M146" t="s">
        <v>897</v>
      </c>
      <c r="N146" t="s">
        <v>1384</v>
      </c>
      <c r="O146" t="s">
        <v>1879</v>
      </c>
      <c r="P146" t="s">
        <v>2374</v>
      </c>
      <c r="Q146" s="7" t="s">
        <v>2863</v>
      </c>
      <c r="R146" t="s">
        <v>3339</v>
      </c>
      <c r="S146" t="s">
        <v>3803</v>
      </c>
    </row>
    <row r="147" spans="1:19">
      <c r="A147" t="s">
        <v>164</v>
      </c>
      <c r="B147" t="s">
        <v>580</v>
      </c>
      <c r="C147" t="s">
        <v>769</v>
      </c>
      <c r="D147" t="b">
        <v>1</v>
      </c>
      <c r="E147" t="b">
        <v>0</v>
      </c>
      <c r="F147" t="b">
        <v>0</v>
      </c>
      <c r="G147" t="b">
        <v>0</v>
      </c>
      <c r="H147" t="b">
        <v>0</v>
      </c>
      <c r="I147" t="b">
        <v>0</v>
      </c>
      <c r="J147" t="b">
        <v>0</v>
      </c>
      <c r="K147" t="b">
        <v>0</v>
      </c>
      <c r="L147" t="b">
        <v>0</v>
      </c>
      <c r="M147" t="s">
        <v>898</v>
      </c>
      <c r="N147" t="s">
        <v>1385</v>
      </c>
      <c r="O147" t="s">
        <v>1880</v>
      </c>
      <c r="P147" t="s">
        <v>2375</v>
      </c>
      <c r="Q147" s="7" t="s">
        <v>2864</v>
      </c>
      <c r="R147" t="s">
        <v>3340</v>
      </c>
      <c r="S147" t="s">
        <v>3804</v>
      </c>
    </row>
    <row r="148" spans="1:19">
      <c r="A148" t="s">
        <v>165</v>
      </c>
      <c r="B148" t="s">
        <v>577</v>
      </c>
      <c r="C148" t="s">
        <v>769</v>
      </c>
      <c r="D148" t="b">
        <v>1</v>
      </c>
      <c r="E148" t="b">
        <v>0</v>
      </c>
      <c r="F148" t="b">
        <v>0</v>
      </c>
      <c r="G148" t="b">
        <v>0</v>
      </c>
      <c r="H148" t="b">
        <v>0</v>
      </c>
      <c r="I148" t="b">
        <v>0</v>
      </c>
      <c r="J148" t="b">
        <v>0</v>
      </c>
      <c r="K148" t="b">
        <v>0</v>
      </c>
      <c r="L148" t="b">
        <v>0</v>
      </c>
      <c r="M148" t="s">
        <v>899</v>
      </c>
      <c r="N148" t="s">
        <v>1386</v>
      </c>
      <c r="O148" t="s">
        <v>1881</v>
      </c>
      <c r="P148" t="s">
        <v>2376</v>
      </c>
      <c r="Q148" s="7" t="s">
        <v>2865</v>
      </c>
      <c r="R148" t="s">
        <v>3341</v>
      </c>
    </row>
    <row r="149" spans="1:19">
      <c r="A149" t="s">
        <v>166</v>
      </c>
      <c r="B149" t="s">
        <v>545</v>
      </c>
      <c r="C149" t="s">
        <v>769</v>
      </c>
      <c r="D149" t="b">
        <v>1</v>
      </c>
      <c r="E149" t="b">
        <v>0</v>
      </c>
      <c r="F149" t="b">
        <v>0</v>
      </c>
      <c r="G149" t="b">
        <v>0</v>
      </c>
      <c r="H149" t="b">
        <v>0</v>
      </c>
      <c r="I149" t="b">
        <v>0</v>
      </c>
      <c r="J149" t="b">
        <v>0</v>
      </c>
      <c r="K149" t="b">
        <v>0</v>
      </c>
      <c r="L149" t="b">
        <v>0</v>
      </c>
      <c r="M149" t="s">
        <v>900</v>
      </c>
      <c r="N149" t="s">
        <v>1387</v>
      </c>
      <c r="O149" t="s">
        <v>1882</v>
      </c>
      <c r="P149" t="s">
        <v>2377</v>
      </c>
      <c r="Q149" s="7" t="s">
        <v>2866</v>
      </c>
      <c r="R149" t="s">
        <v>3342</v>
      </c>
      <c r="S149" t="s">
        <v>3805</v>
      </c>
    </row>
    <row r="150" spans="1:19">
      <c r="A150" t="s">
        <v>167</v>
      </c>
      <c r="B150" t="s">
        <v>545</v>
      </c>
      <c r="C150" t="s">
        <v>769</v>
      </c>
      <c r="D150" t="b">
        <v>1</v>
      </c>
      <c r="E150" t="b">
        <v>0</v>
      </c>
      <c r="F150" t="b">
        <v>0</v>
      </c>
      <c r="G150" t="b">
        <v>0</v>
      </c>
      <c r="H150" t="b">
        <v>0</v>
      </c>
      <c r="I150" t="b">
        <v>0</v>
      </c>
      <c r="J150" t="b">
        <v>0</v>
      </c>
      <c r="K150" t="b">
        <v>0</v>
      </c>
      <c r="L150" t="b">
        <v>1</v>
      </c>
      <c r="M150" t="s">
        <v>901</v>
      </c>
      <c r="N150" t="s">
        <v>1388</v>
      </c>
      <c r="O150" t="s">
        <v>1883</v>
      </c>
      <c r="P150" t="s">
        <v>2378</v>
      </c>
      <c r="Q150" s="7" t="s">
        <v>2867</v>
      </c>
      <c r="R150" t="s">
        <v>3343</v>
      </c>
      <c r="S150" t="s">
        <v>3806</v>
      </c>
    </row>
    <row r="151" spans="1:19">
      <c r="A151" t="s">
        <v>168</v>
      </c>
      <c r="B151" t="s">
        <v>619</v>
      </c>
      <c r="C151" t="s">
        <v>769</v>
      </c>
      <c r="D151" t="b">
        <v>1</v>
      </c>
      <c r="E151" t="b">
        <v>0</v>
      </c>
      <c r="F151" t="b">
        <v>0</v>
      </c>
      <c r="G151" t="b">
        <v>0</v>
      </c>
      <c r="H151" t="b">
        <v>0</v>
      </c>
      <c r="I151" t="b">
        <v>0</v>
      </c>
      <c r="J151" t="b">
        <v>0</v>
      </c>
      <c r="K151" t="b">
        <v>0</v>
      </c>
      <c r="L151" t="b">
        <v>0</v>
      </c>
      <c r="M151" t="s">
        <v>902</v>
      </c>
      <c r="N151" t="s">
        <v>1389</v>
      </c>
      <c r="O151" t="s">
        <v>1884</v>
      </c>
      <c r="P151" t="s">
        <v>2379</v>
      </c>
      <c r="Q151" s="7" t="s">
        <v>2868</v>
      </c>
      <c r="R151" t="s">
        <v>3344</v>
      </c>
      <c r="S151" t="s">
        <v>3807</v>
      </c>
    </row>
    <row r="152" spans="1:19">
      <c r="A152" t="s">
        <v>169</v>
      </c>
      <c r="B152" t="s">
        <v>589</v>
      </c>
      <c r="C152" t="s">
        <v>769</v>
      </c>
      <c r="D152" t="b">
        <v>1</v>
      </c>
      <c r="E152" t="b">
        <v>0</v>
      </c>
      <c r="F152" t="b">
        <v>0</v>
      </c>
      <c r="G152" t="b">
        <v>0</v>
      </c>
      <c r="H152" t="b">
        <v>0</v>
      </c>
      <c r="I152" t="b">
        <v>0</v>
      </c>
      <c r="J152" t="b">
        <v>0</v>
      </c>
      <c r="K152" t="b">
        <v>0</v>
      </c>
      <c r="L152" t="b">
        <v>1</v>
      </c>
      <c r="M152" t="s">
        <v>903</v>
      </c>
      <c r="N152" t="s">
        <v>1390</v>
      </c>
      <c r="O152" t="s">
        <v>1885</v>
      </c>
      <c r="P152" t="s">
        <v>2380</v>
      </c>
      <c r="Q152" s="7" t="s">
        <v>2869</v>
      </c>
      <c r="R152" t="s">
        <v>3345</v>
      </c>
      <c r="S152" t="s">
        <v>3808</v>
      </c>
    </row>
    <row r="153" spans="1:19">
      <c r="A153" t="s">
        <v>170</v>
      </c>
      <c r="B153" t="s">
        <v>605</v>
      </c>
      <c r="C153" t="s">
        <v>769</v>
      </c>
      <c r="D153" t="b">
        <v>1</v>
      </c>
      <c r="E153" t="b">
        <v>0</v>
      </c>
      <c r="F153" t="b">
        <v>0</v>
      </c>
      <c r="G153" t="b">
        <v>0</v>
      </c>
      <c r="H153" t="b">
        <v>0</v>
      </c>
      <c r="I153" t="b">
        <v>0</v>
      </c>
      <c r="J153" t="b">
        <v>0</v>
      </c>
      <c r="K153" t="b">
        <v>0</v>
      </c>
      <c r="L153" t="b">
        <v>0</v>
      </c>
      <c r="M153" t="s">
        <v>904</v>
      </c>
      <c r="N153" t="s">
        <v>1391</v>
      </c>
      <c r="O153" t="s">
        <v>1886</v>
      </c>
      <c r="P153" t="s">
        <v>2381</v>
      </c>
      <c r="Q153" s="7" t="s">
        <v>2870</v>
      </c>
      <c r="R153" t="s">
        <v>3346</v>
      </c>
      <c r="S153" t="s">
        <v>3809</v>
      </c>
    </row>
    <row r="154" spans="1:19">
      <c r="A154" t="s">
        <v>171</v>
      </c>
      <c r="B154" t="s">
        <v>620</v>
      </c>
      <c r="C154" t="s">
        <v>769</v>
      </c>
      <c r="D154" t="b">
        <v>1</v>
      </c>
      <c r="E154" t="b">
        <v>0</v>
      </c>
      <c r="F154" t="b">
        <v>0</v>
      </c>
      <c r="G154" t="b">
        <v>0</v>
      </c>
      <c r="H154" t="b">
        <v>0</v>
      </c>
      <c r="I154" t="b">
        <v>0</v>
      </c>
      <c r="J154" t="b">
        <v>0</v>
      </c>
      <c r="K154" t="b">
        <v>0</v>
      </c>
      <c r="L154" t="b">
        <v>0</v>
      </c>
      <c r="M154" t="s">
        <v>905</v>
      </c>
      <c r="N154" t="s">
        <v>1392</v>
      </c>
      <c r="O154" t="s">
        <v>1887</v>
      </c>
      <c r="P154" t="s">
        <v>2382</v>
      </c>
      <c r="Q154" s="7" t="s">
        <v>2871</v>
      </c>
      <c r="R154" t="s">
        <v>3347</v>
      </c>
      <c r="S154" t="s">
        <v>3810</v>
      </c>
    </row>
    <row r="155" spans="1:19">
      <c r="A155" t="s">
        <v>172</v>
      </c>
      <c r="B155" t="s">
        <v>553</v>
      </c>
      <c r="C155" t="s">
        <v>769</v>
      </c>
      <c r="D155" t="b">
        <v>1</v>
      </c>
      <c r="E155" t="b">
        <v>0</v>
      </c>
      <c r="F155" t="b">
        <v>0</v>
      </c>
      <c r="G155" t="b">
        <v>0</v>
      </c>
      <c r="H155" t="b">
        <v>0</v>
      </c>
      <c r="I155" t="b">
        <v>0</v>
      </c>
      <c r="J155" t="b">
        <v>0</v>
      </c>
      <c r="K155" t="b">
        <v>0</v>
      </c>
      <c r="L155" t="b">
        <v>1</v>
      </c>
      <c r="M155" t="s">
        <v>906</v>
      </c>
      <c r="N155" t="s">
        <v>1393</v>
      </c>
      <c r="O155" t="s">
        <v>1888</v>
      </c>
      <c r="P155" t="s">
        <v>2383</v>
      </c>
      <c r="Q155" s="7" t="s">
        <v>2872</v>
      </c>
      <c r="R155" t="s">
        <v>3348</v>
      </c>
    </row>
    <row r="156" spans="1:19">
      <c r="A156" t="s">
        <v>173</v>
      </c>
      <c r="B156" t="s">
        <v>545</v>
      </c>
      <c r="C156" t="s">
        <v>769</v>
      </c>
      <c r="D156" t="b">
        <v>1</v>
      </c>
      <c r="E156" t="b">
        <v>0</v>
      </c>
      <c r="F156" t="b">
        <v>0</v>
      </c>
      <c r="G156" t="b">
        <v>0</v>
      </c>
      <c r="H156" t="b">
        <v>0</v>
      </c>
      <c r="I156" t="b">
        <v>0</v>
      </c>
      <c r="J156" t="b">
        <v>0</v>
      </c>
      <c r="K156" t="b">
        <v>0</v>
      </c>
      <c r="L156" t="b">
        <v>0</v>
      </c>
      <c r="M156" t="s">
        <v>907</v>
      </c>
      <c r="N156" t="s">
        <v>1394</v>
      </c>
      <c r="O156" t="s">
        <v>1889</v>
      </c>
      <c r="P156" t="s">
        <v>2384</v>
      </c>
      <c r="Q156" s="7" t="s">
        <v>2873</v>
      </c>
      <c r="R156" t="s">
        <v>3349</v>
      </c>
      <c r="S156" t="s">
        <v>3811</v>
      </c>
    </row>
    <row r="157" spans="1:19">
      <c r="A157" t="s">
        <v>174</v>
      </c>
      <c r="B157" t="s">
        <v>584</v>
      </c>
      <c r="C157" t="s">
        <v>769</v>
      </c>
      <c r="D157" t="b">
        <v>1</v>
      </c>
      <c r="E157" t="b">
        <v>0</v>
      </c>
      <c r="F157" t="b">
        <v>0</v>
      </c>
      <c r="G157" t="b">
        <v>0</v>
      </c>
      <c r="H157" t="b">
        <v>0</v>
      </c>
      <c r="I157" t="b">
        <v>0</v>
      </c>
      <c r="J157" t="b">
        <v>0</v>
      </c>
      <c r="K157" t="b">
        <v>0</v>
      </c>
      <c r="L157" t="b">
        <v>0</v>
      </c>
      <c r="M157" t="s">
        <v>908</v>
      </c>
      <c r="N157" t="s">
        <v>1395</v>
      </c>
      <c r="O157" t="s">
        <v>1890</v>
      </c>
      <c r="P157" t="s">
        <v>2385</v>
      </c>
      <c r="Q157" s="7" t="s">
        <v>2874</v>
      </c>
      <c r="R157" t="s">
        <v>3350</v>
      </c>
    </row>
    <row r="158" spans="1:19">
      <c r="A158" t="s">
        <v>175</v>
      </c>
      <c r="B158" t="s">
        <v>621</v>
      </c>
      <c r="C158" t="s">
        <v>769</v>
      </c>
      <c r="D158" t="b">
        <v>1</v>
      </c>
      <c r="E158" t="b">
        <v>0</v>
      </c>
      <c r="F158" t="b">
        <v>0</v>
      </c>
      <c r="G158" t="b">
        <v>0</v>
      </c>
      <c r="H158" t="b">
        <v>0</v>
      </c>
      <c r="I158" t="b">
        <v>0</v>
      </c>
      <c r="J158" t="b">
        <v>0</v>
      </c>
      <c r="K158" t="b">
        <v>0</v>
      </c>
      <c r="L158" t="b">
        <v>0</v>
      </c>
      <c r="N158" t="s">
        <v>1396</v>
      </c>
      <c r="O158" t="s">
        <v>1891</v>
      </c>
      <c r="P158" t="s">
        <v>2386</v>
      </c>
      <c r="Q158" s="7" t="s">
        <v>2875</v>
      </c>
      <c r="S158" t="s">
        <v>3812</v>
      </c>
    </row>
    <row r="159" spans="1:19">
      <c r="A159" t="s">
        <v>176</v>
      </c>
      <c r="B159" t="s">
        <v>553</v>
      </c>
      <c r="C159" t="s">
        <v>769</v>
      </c>
      <c r="D159" t="b">
        <v>1</v>
      </c>
      <c r="E159" t="b">
        <v>0</v>
      </c>
      <c r="F159" t="b">
        <v>0</v>
      </c>
      <c r="G159" t="b">
        <v>0</v>
      </c>
      <c r="H159" t="b">
        <v>0</v>
      </c>
      <c r="I159" t="b">
        <v>0</v>
      </c>
      <c r="J159" t="b">
        <v>0</v>
      </c>
      <c r="K159" t="b">
        <v>0</v>
      </c>
      <c r="L159" t="b">
        <v>1</v>
      </c>
      <c r="M159" t="s">
        <v>909</v>
      </c>
      <c r="N159" t="s">
        <v>1397</v>
      </c>
      <c r="O159" t="s">
        <v>1892</v>
      </c>
      <c r="P159" t="s">
        <v>2387</v>
      </c>
      <c r="Q159" s="7" t="s">
        <v>2876</v>
      </c>
      <c r="R159" t="s">
        <v>3351</v>
      </c>
    </row>
    <row r="160" spans="1:19">
      <c r="A160" t="s">
        <v>177</v>
      </c>
      <c r="B160" t="s">
        <v>572</v>
      </c>
      <c r="C160" t="s">
        <v>769</v>
      </c>
      <c r="D160" t="b">
        <v>1</v>
      </c>
      <c r="E160" t="b">
        <v>0</v>
      </c>
      <c r="F160" t="b">
        <v>0</v>
      </c>
      <c r="G160" t="b">
        <v>0</v>
      </c>
      <c r="H160" t="b">
        <v>0</v>
      </c>
      <c r="I160" t="b">
        <v>0</v>
      </c>
      <c r="J160" t="b">
        <v>0</v>
      </c>
      <c r="K160" t="b">
        <v>0</v>
      </c>
      <c r="L160" t="b">
        <v>1</v>
      </c>
      <c r="M160" t="s">
        <v>910</v>
      </c>
      <c r="N160" t="s">
        <v>1398</v>
      </c>
      <c r="O160" t="s">
        <v>1893</v>
      </c>
      <c r="P160" t="s">
        <v>2388</v>
      </c>
      <c r="Q160" s="7" t="s">
        <v>2877</v>
      </c>
      <c r="R160" t="s">
        <v>3352</v>
      </c>
      <c r="S160" t="s">
        <v>3813</v>
      </c>
    </row>
    <row r="161" spans="1:19">
      <c r="A161" t="s">
        <v>178</v>
      </c>
      <c r="B161" t="s">
        <v>622</v>
      </c>
      <c r="C161" t="s">
        <v>769</v>
      </c>
      <c r="D161" t="b">
        <v>1</v>
      </c>
      <c r="E161" t="b">
        <v>0</v>
      </c>
      <c r="F161" t="b">
        <v>0</v>
      </c>
      <c r="G161" t="b">
        <v>0</v>
      </c>
      <c r="H161" t="b">
        <v>0</v>
      </c>
      <c r="I161" t="b">
        <v>0</v>
      </c>
      <c r="J161" t="b">
        <v>0</v>
      </c>
      <c r="K161" t="b">
        <v>0</v>
      </c>
      <c r="L161" t="b">
        <v>0</v>
      </c>
      <c r="M161" t="s">
        <v>911</v>
      </c>
      <c r="N161" t="s">
        <v>1399</v>
      </c>
      <c r="O161" t="s">
        <v>1894</v>
      </c>
      <c r="P161" t="s">
        <v>2389</v>
      </c>
      <c r="Q161" s="7" t="s">
        <v>2878</v>
      </c>
      <c r="R161" t="s">
        <v>3353</v>
      </c>
    </row>
    <row r="162" spans="1:19">
      <c r="A162" t="s">
        <v>179</v>
      </c>
      <c r="B162" t="s">
        <v>623</v>
      </c>
      <c r="C162" t="s">
        <v>769</v>
      </c>
      <c r="D162" t="b">
        <v>1</v>
      </c>
      <c r="E162" t="b">
        <v>0</v>
      </c>
      <c r="F162" t="b">
        <v>0</v>
      </c>
      <c r="G162" t="b">
        <v>0</v>
      </c>
      <c r="H162" t="b">
        <v>0</v>
      </c>
      <c r="I162" t="b">
        <v>0</v>
      </c>
      <c r="J162" t="b">
        <v>0</v>
      </c>
      <c r="K162" t="b">
        <v>0</v>
      </c>
      <c r="L162" t="b">
        <v>1</v>
      </c>
      <c r="M162" t="s">
        <v>912</v>
      </c>
      <c r="N162" t="s">
        <v>1400</v>
      </c>
      <c r="O162" t="s">
        <v>1895</v>
      </c>
      <c r="P162" t="s">
        <v>2390</v>
      </c>
      <c r="Q162" s="7" t="s">
        <v>2879</v>
      </c>
      <c r="R162" t="s">
        <v>3354</v>
      </c>
    </row>
    <row r="163" spans="1:19">
      <c r="A163" t="s">
        <v>180</v>
      </c>
      <c r="B163" t="s">
        <v>624</v>
      </c>
      <c r="C163" t="s">
        <v>769</v>
      </c>
      <c r="D163" t="b">
        <v>1</v>
      </c>
      <c r="E163" t="b">
        <v>0</v>
      </c>
      <c r="F163" t="b">
        <v>0</v>
      </c>
      <c r="G163" t="b">
        <v>0</v>
      </c>
      <c r="H163" t="b">
        <v>0</v>
      </c>
      <c r="I163" t="b">
        <v>0</v>
      </c>
      <c r="J163" t="b">
        <v>0</v>
      </c>
      <c r="K163" t="b">
        <v>0</v>
      </c>
      <c r="L163" t="b">
        <v>0</v>
      </c>
      <c r="M163" t="s">
        <v>913</v>
      </c>
      <c r="N163" t="s">
        <v>1401</v>
      </c>
      <c r="O163" t="s">
        <v>1896</v>
      </c>
      <c r="P163" t="s">
        <v>2391</v>
      </c>
      <c r="Q163" s="7" t="s">
        <v>2880</v>
      </c>
      <c r="R163" t="s">
        <v>3355</v>
      </c>
      <c r="S163" t="s">
        <v>3814</v>
      </c>
    </row>
    <row r="164" spans="1:19">
      <c r="A164" t="s">
        <v>181</v>
      </c>
      <c r="B164" t="s">
        <v>550</v>
      </c>
      <c r="C164" t="s">
        <v>769</v>
      </c>
      <c r="D164" t="b">
        <v>1</v>
      </c>
      <c r="E164" t="b">
        <v>0</v>
      </c>
      <c r="F164" t="b">
        <v>0</v>
      </c>
      <c r="G164" t="b">
        <v>0</v>
      </c>
      <c r="H164" t="b">
        <v>0</v>
      </c>
      <c r="I164" t="b">
        <v>0</v>
      </c>
      <c r="J164" t="b">
        <v>0</v>
      </c>
      <c r="K164" t="b">
        <v>0</v>
      </c>
      <c r="L164" t="b">
        <v>1</v>
      </c>
      <c r="M164" t="s">
        <v>914</v>
      </c>
      <c r="N164" t="s">
        <v>1402</v>
      </c>
      <c r="O164" t="s">
        <v>1897</v>
      </c>
      <c r="P164" t="s">
        <v>2392</v>
      </c>
      <c r="Q164" s="7" t="s">
        <v>2881</v>
      </c>
      <c r="R164" t="s">
        <v>3356</v>
      </c>
      <c r="S164" t="s">
        <v>3815</v>
      </c>
    </row>
    <row r="165" spans="1:19">
      <c r="A165" t="s">
        <v>182</v>
      </c>
      <c r="B165" t="s">
        <v>616</v>
      </c>
      <c r="C165" t="s">
        <v>769</v>
      </c>
      <c r="D165" t="b">
        <v>1</v>
      </c>
      <c r="E165" t="b">
        <v>0</v>
      </c>
      <c r="F165" t="b">
        <v>0</v>
      </c>
      <c r="G165" t="b">
        <v>0</v>
      </c>
      <c r="H165" t="b">
        <v>0</v>
      </c>
      <c r="I165" t="b">
        <v>0</v>
      </c>
      <c r="J165" t="b">
        <v>0</v>
      </c>
      <c r="K165" t="b">
        <v>0</v>
      </c>
      <c r="L165" t="b">
        <v>1</v>
      </c>
      <c r="M165" t="s">
        <v>915</v>
      </c>
      <c r="N165" t="s">
        <v>1403</v>
      </c>
      <c r="O165" t="s">
        <v>1898</v>
      </c>
      <c r="P165" t="s">
        <v>2393</v>
      </c>
      <c r="Q165" s="7" t="s">
        <v>2882</v>
      </c>
      <c r="R165" t="s">
        <v>3357</v>
      </c>
    </row>
    <row r="166" spans="1:19">
      <c r="A166" t="s">
        <v>183</v>
      </c>
      <c r="B166" t="s">
        <v>616</v>
      </c>
      <c r="C166" t="s">
        <v>769</v>
      </c>
      <c r="D166" t="b">
        <v>1</v>
      </c>
      <c r="E166" t="b">
        <v>0</v>
      </c>
      <c r="F166" t="b">
        <v>0</v>
      </c>
      <c r="G166" t="b">
        <v>0</v>
      </c>
      <c r="H166" t="b">
        <v>0</v>
      </c>
      <c r="I166" t="b">
        <v>0</v>
      </c>
      <c r="J166" t="b">
        <v>0</v>
      </c>
      <c r="K166" t="b">
        <v>0</v>
      </c>
      <c r="L166" t="b">
        <v>0</v>
      </c>
      <c r="M166" t="s">
        <v>916</v>
      </c>
      <c r="N166" t="s">
        <v>1404</v>
      </c>
      <c r="O166" t="s">
        <v>1899</v>
      </c>
      <c r="P166" t="s">
        <v>2394</v>
      </c>
      <c r="Q166" s="7" t="s">
        <v>2883</v>
      </c>
      <c r="R166" t="s">
        <v>3358</v>
      </c>
    </row>
    <row r="167" spans="1:19">
      <c r="A167" t="s">
        <v>184</v>
      </c>
      <c r="B167" t="s">
        <v>623</v>
      </c>
      <c r="C167" t="s">
        <v>769</v>
      </c>
      <c r="D167" t="b">
        <v>1</v>
      </c>
      <c r="E167" t="b">
        <v>0</v>
      </c>
      <c r="F167" t="b">
        <v>0</v>
      </c>
      <c r="G167" t="b">
        <v>0</v>
      </c>
      <c r="H167" t="b">
        <v>0</v>
      </c>
      <c r="I167" t="b">
        <v>0</v>
      </c>
      <c r="J167" t="b">
        <v>0</v>
      </c>
      <c r="K167" t="b">
        <v>0</v>
      </c>
      <c r="L167" t="b">
        <v>1</v>
      </c>
      <c r="M167" t="s">
        <v>917</v>
      </c>
      <c r="N167" t="s">
        <v>1405</v>
      </c>
      <c r="O167" t="s">
        <v>1900</v>
      </c>
      <c r="P167" t="s">
        <v>2395</v>
      </c>
      <c r="Q167" s="7" t="s">
        <v>2884</v>
      </c>
      <c r="R167" t="s">
        <v>3359</v>
      </c>
    </row>
    <row r="168" spans="1:19">
      <c r="A168" t="s">
        <v>185</v>
      </c>
      <c r="B168" t="s">
        <v>545</v>
      </c>
      <c r="C168" t="s">
        <v>769</v>
      </c>
      <c r="D168" t="b">
        <v>1</v>
      </c>
      <c r="E168" t="b">
        <v>0</v>
      </c>
      <c r="F168" t="b">
        <v>0</v>
      </c>
      <c r="G168" t="b">
        <v>0</v>
      </c>
      <c r="H168" t="b">
        <v>0</v>
      </c>
      <c r="I168" t="b">
        <v>0</v>
      </c>
      <c r="J168" t="b">
        <v>0</v>
      </c>
      <c r="K168" t="b">
        <v>0</v>
      </c>
      <c r="L168" t="b">
        <v>0</v>
      </c>
      <c r="M168" t="s">
        <v>918</v>
      </c>
      <c r="N168" t="s">
        <v>1406</v>
      </c>
      <c r="O168" t="s">
        <v>1901</v>
      </c>
      <c r="P168" t="s">
        <v>2396</v>
      </c>
      <c r="Q168" s="7" t="s">
        <v>2885</v>
      </c>
      <c r="R168" t="s">
        <v>3360</v>
      </c>
      <c r="S168" t="s">
        <v>3816</v>
      </c>
    </row>
    <row r="169" spans="1:19">
      <c r="A169" t="s">
        <v>186</v>
      </c>
      <c r="B169" t="s">
        <v>625</v>
      </c>
      <c r="C169" t="s">
        <v>769</v>
      </c>
      <c r="D169" t="b">
        <v>1</v>
      </c>
      <c r="E169" t="b">
        <v>0</v>
      </c>
      <c r="F169" t="b">
        <v>0</v>
      </c>
      <c r="G169" t="b">
        <v>0</v>
      </c>
      <c r="H169" t="b">
        <v>0</v>
      </c>
      <c r="I169" t="b">
        <v>0</v>
      </c>
      <c r="J169" t="b">
        <v>0</v>
      </c>
      <c r="K169" t="b">
        <v>0</v>
      </c>
      <c r="L169" t="b">
        <v>1</v>
      </c>
      <c r="M169" t="s">
        <v>919</v>
      </c>
      <c r="N169" t="s">
        <v>1407</v>
      </c>
      <c r="O169" t="s">
        <v>1902</v>
      </c>
      <c r="P169" t="s">
        <v>2397</v>
      </c>
      <c r="Q169" s="7" t="s">
        <v>2886</v>
      </c>
      <c r="R169" t="s">
        <v>3361</v>
      </c>
    </row>
    <row r="170" spans="1:19">
      <c r="A170" t="s">
        <v>187</v>
      </c>
      <c r="B170" t="s">
        <v>626</v>
      </c>
      <c r="C170" t="s">
        <v>769</v>
      </c>
      <c r="D170" t="b">
        <v>1</v>
      </c>
      <c r="E170" t="b">
        <v>0</v>
      </c>
      <c r="F170" t="b">
        <v>0</v>
      </c>
      <c r="G170" t="b">
        <v>0</v>
      </c>
      <c r="H170" t="b">
        <v>0</v>
      </c>
      <c r="I170" t="b">
        <v>0</v>
      </c>
      <c r="J170" t="b">
        <v>0</v>
      </c>
      <c r="K170" t="b">
        <v>0</v>
      </c>
      <c r="L170" t="b">
        <v>0</v>
      </c>
      <c r="M170" t="s">
        <v>920</v>
      </c>
      <c r="N170" t="s">
        <v>1408</v>
      </c>
      <c r="O170" t="s">
        <v>1903</v>
      </c>
      <c r="P170" t="s">
        <v>2398</v>
      </c>
      <c r="Q170" s="7" t="s">
        <v>2887</v>
      </c>
      <c r="R170" t="s">
        <v>3362</v>
      </c>
      <c r="S170" t="s">
        <v>3817</v>
      </c>
    </row>
    <row r="171" spans="1:19">
      <c r="A171" t="s">
        <v>188</v>
      </c>
      <c r="B171" t="s">
        <v>529</v>
      </c>
      <c r="C171" t="s">
        <v>769</v>
      </c>
      <c r="D171" t="b">
        <v>1</v>
      </c>
      <c r="E171" t="b">
        <v>0</v>
      </c>
      <c r="F171" t="b">
        <v>0</v>
      </c>
      <c r="G171" t="b">
        <v>0</v>
      </c>
      <c r="H171" t="b">
        <v>0</v>
      </c>
      <c r="I171" t="b">
        <v>0</v>
      </c>
      <c r="J171" t="b">
        <v>0</v>
      </c>
      <c r="K171" t="b">
        <v>0</v>
      </c>
      <c r="L171" t="b">
        <v>0</v>
      </c>
      <c r="M171" t="s">
        <v>921</v>
      </c>
      <c r="N171" t="s">
        <v>1409</v>
      </c>
      <c r="O171" t="s">
        <v>1904</v>
      </c>
      <c r="P171" t="s">
        <v>2399</v>
      </c>
      <c r="Q171" s="7" t="s">
        <v>2888</v>
      </c>
      <c r="R171" t="s">
        <v>3363</v>
      </c>
    </row>
    <row r="172" spans="1:19">
      <c r="A172" t="s">
        <v>189</v>
      </c>
      <c r="B172" t="s">
        <v>535</v>
      </c>
      <c r="C172" t="s">
        <v>769</v>
      </c>
      <c r="D172" t="b">
        <v>1</v>
      </c>
      <c r="E172" t="b">
        <v>0</v>
      </c>
      <c r="F172" t="b">
        <v>0</v>
      </c>
      <c r="G172" t="b">
        <v>0</v>
      </c>
      <c r="H172" t="b">
        <v>0</v>
      </c>
      <c r="I172" t="b">
        <v>0</v>
      </c>
      <c r="J172" t="b">
        <v>0</v>
      </c>
      <c r="K172" t="b">
        <v>0</v>
      </c>
      <c r="L172" t="b">
        <v>0</v>
      </c>
      <c r="M172" t="s">
        <v>922</v>
      </c>
      <c r="N172" t="s">
        <v>1410</v>
      </c>
      <c r="O172" t="s">
        <v>1905</v>
      </c>
      <c r="P172" t="s">
        <v>2400</v>
      </c>
      <c r="Q172" s="7" t="s">
        <v>2889</v>
      </c>
      <c r="R172" t="s">
        <v>3364</v>
      </c>
      <c r="S172" t="s">
        <v>3818</v>
      </c>
    </row>
    <row r="173" spans="1:19">
      <c r="A173" t="s">
        <v>190</v>
      </c>
      <c r="B173" t="s">
        <v>627</v>
      </c>
      <c r="C173" t="s">
        <v>769</v>
      </c>
      <c r="D173" t="b">
        <v>1</v>
      </c>
      <c r="E173" t="b">
        <v>0</v>
      </c>
      <c r="F173" t="b">
        <v>0</v>
      </c>
      <c r="G173" t="b">
        <v>0</v>
      </c>
      <c r="H173" t="b">
        <v>0</v>
      </c>
      <c r="I173" t="b">
        <v>0</v>
      </c>
      <c r="J173" t="b">
        <v>0</v>
      </c>
      <c r="K173" t="b">
        <v>0</v>
      </c>
      <c r="L173" t="b">
        <v>0</v>
      </c>
      <c r="M173" t="s">
        <v>923</v>
      </c>
      <c r="N173" t="s">
        <v>1411</v>
      </c>
      <c r="O173" t="s">
        <v>1906</v>
      </c>
      <c r="P173" t="s">
        <v>2401</v>
      </c>
      <c r="Q173" s="7" t="s">
        <v>2890</v>
      </c>
      <c r="R173" t="s">
        <v>3365</v>
      </c>
    </row>
    <row r="174" spans="1:19">
      <c r="A174" t="s">
        <v>191</v>
      </c>
      <c r="B174" t="s">
        <v>628</v>
      </c>
      <c r="C174" t="s">
        <v>769</v>
      </c>
      <c r="D174" t="b">
        <v>1</v>
      </c>
      <c r="E174" t="b">
        <v>0</v>
      </c>
      <c r="F174" t="b">
        <v>0</v>
      </c>
      <c r="G174" t="b">
        <v>0</v>
      </c>
      <c r="H174" t="b">
        <v>0</v>
      </c>
      <c r="I174" t="b">
        <v>0</v>
      </c>
      <c r="J174" t="b">
        <v>0</v>
      </c>
      <c r="K174" t="b">
        <v>0</v>
      </c>
      <c r="L174" t="b">
        <v>0</v>
      </c>
      <c r="M174" t="s">
        <v>924</v>
      </c>
      <c r="N174" t="s">
        <v>1412</v>
      </c>
      <c r="O174" t="s">
        <v>1907</v>
      </c>
      <c r="P174" t="s">
        <v>2402</v>
      </c>
      <c r="Q174" s="7" t="s">
        <v>2891</v>
      </c>
      <c r="R174" t="s">
        <v>3366</v>
      </c>
      <c r="S174" t="s">
        <v>3819</v>
      </c>
    </row>
    <row r="175" spans="1:19">
      <c r="A175" t="s">
        <v>192</v>
      </c>
      <c r="B175" t="s">
        <v>572</v>
      </c>
      <c r="C175" t="s">
        <v>769</v>
      </c>
      <c r="D175" t="b">
        <v>1</v>
      </c>
      <c r="E175" t="b">
        <v>0</v>
      </c>
      <c r="F175" t="b">
        <v>0</v>
      </c>
      <c r="G175" t="b">
        <v>0</v>
      </c>
      <c r="H175" t="b">
        <v>0</v>
      </c>
      <c r="I175" t="b">
        <v>0</v>
      </c>
      <c r="J175" t="b">
        <v>0</v>
      </c>
      <c r="K175" t="b">
        <v>0</v>
      </c>
      <c r="L175" t="b">
        <v>1</v>
      </c>
      <c r="M175" t="s">
        <v>925</v>
      </c>
      <c r="N175" t="s">
        <v>1413</v>
      </c>
      <c r="O175" t="s">
        <v>1908</v>
      </c>
      <c r="P175" t="s">
        <v>2403</v>
      </c>
      <c r="Q175" s="7" t="s">
        <v>2892</v>
      </c>
      <c r="R175" t="s">
        <v>3367</v>
      </c>
      <c r="S175" t="s">
        <v>3820</v>
      </c>
    </row>
    <row r="176" spans="1:19">
      <c r="A176" t="s">
        <v>193</v>
      </c>
      <c r="B176" t="s">
        <v>623</v>
      </c>
      <c r="C176" t="s">
        <v>769</v>
      </c>
      <c r="D176" t="b">
        <v>1</v>
      </c>
      <c r="E176" t="b">
        <v>0</v>
      </c>
      <c r="F176" t="b">
        <v>0</v>
      </c>
      <c r="G176" t="b">
        <v>0</v>
      </c>
      <c r="H176" t="b">
        <v>0</v>
      </c>
      <c r="I176" t="b">
        <v>0</v>
      </c>
      <c r="J176" t="b">
        <v>0</v>
      </c>
      <c r="K176" t="b">
        <v>0</v>
      </c>
      <c r="L176" t="b">
        <v>1</v>
      </c>
      <c r="M176" t="s">
        <v>926</v>
      </c>
      <c r="N176" t="s">
        <v>1414</v>
      </c>
      <c r="O176" t="s">
        <v>1909</v>
      </c>
      <c r="P176" t="s">
        <v>2404</v>
      </c>
      <c r="Q176" s="7" t="s">
        <v>2893</v>
      </c>
      <c r="R176" t="s">
        <v>3368</v>
      </c>
    </row>
    <row r="177" spans="1:19">
      <c r="A177" t="s">
        <v>194</v>
      </c>
      <c r="B177" t="s">
        <v>629</v>
      </c>
      <c r="C177" t="s">
        <v>769</v>
      </c>
      <c r="D177" t="b">
        <v>1</v>
      </c>
      <c r="E177" t="b">
        <v>0</v>
      </c>
      <c r="F177" t="b">
        <v>0</v>
      </c>
      <c r="G177" t="b">
        <v>0</v>
      </c>
      <c r="H177" t="b">
        <v>0</v>
      </c>
      <c r="I177" t="b">
        <v>0</v>
      </c>
      <c r="J177" t="b">
        <v>0</v>
      </c>
      <c r="K177" t="b">
        <v>0</v>
      </c>
      <c r="L177" t="b">
        <v>0</v>
      </c>
      <c r="M177" t="s">
        <v>927</v>
      </c>
      <c r="N177" t="s">
        <v>1415</v>
      </c>
      <c r="O177" t="s">
        <v>1910</v>
      </c>
      <c r="P177" t="s">
        <v>2405</v>
      </c>
      <c r="Q177" s="7" t="s">
        <v>2894</v>
      </c>
      <c r="R177" t="s">
        <v>3369</v>
      </c>
      <c r="S177" t="s">
        <v>3821</v>
      </c>
    </row>
    <row r="178" spans="1:19">
      <c r="A178" t="s">
        <v>195</v>
      </c>
      <c r="B178" t="s">
        <v>535</v>
      </c>
      <c r="C178" t="s">
        <v>769</v>
      </c>
      <c r="D178" t="b">
        <v>1</v>
      </c>
      <c r="E178" t="b">
        <v>0</v>
      </c>
      <c r="F178" t="b">
        <v>0</v>
      </c>
      <c r="G178" t="b">
        <v>0</v>
      </c>
      <c r="H178" t="b">
        <v>0</v>
      </c>
      <c r="I178" t="b">
        <v>0</v>
      </c>
      <c r="J178" t="b">
        <v>0</v>
      </c>
      <c r="K178" t="b">
        <v>0</v>
      </c>
      <c r="L178" t="b">
        <v>0</v>
      </c>
      <c r="M178" t="s">
        <v>928</v>
      </c>
      <c r="N178" t="s">
        <v>1416</v>
      </c>
      <c r="O178" t="s">
        <v>1911</v>
      </c>
      <c r="P178" t="s">
        <v>2406</v>
      </c>
      <c r="Q178" s="7" t="s">
        <v>2895</v>
      </c>
      <c r="R178" t="s">
        <v>3370</v>
      </c>
      <c r="S178" t="s">
        <v>3822</v>
      </c>
    </row>
    <row r="179" spans="1:19">
      <c r="A179" t="s">
        <v>196</v>
      </c>
      <c r="B179" t="s">
        <v>630</v>
      </c>
      <c r="C179" t="s">
        <v>769</v>
      </c>
      <c r="D179" t="b">
        <v>1</v>
      </c>
      <c r="E179" t="b">
        <v>0</v>
      </c>
      <c r="F179" t="b">
        <v>0</v>
      </c>
      <c r="G179" t="b">
        <v>0</v>
      </c>
      <c r="H179" t="b">
        <v>0</v>
      </c>
      <c r="I179" t="b">
        <v>0</v>
      </c>
      <c r="J179" t="b">
        <v>0</v>
      </c>
      <c r="K179" t="b">
        <v>0</v>
      </c>
      <c r="L179" t="b">
        <v>1</v>
      </c>
      <c r="M179" t="s">
        <v>929</v>
      </c>
      <c r="N179" t="s">
        <v>1417</v>
      </c>
      <c r="O179" t="s">
        <v>1912</v>
      </c>
      <c r="P179" t="s">
        <v>2407</v>
      </c>
      <c r="Q179" s="7" t="s">
        <v>2896</v>
      </c>
      <c r="R179" t="s">
        <v>3371</v>
      </c>
    </row>
    <row r="180" spans="1:19">
      <c r="A180" t="s">
        <v>197</v>
      </c>
      <c r="B180" t="s">
        <v>604</v>
      </c>
      <c r="C180" t="s">
        <v>769</v>
      </c>
      <c r="D180" t="b">
        <v>1</v>
      </c>
      <c r="E180" t="b">
        <v>0</v>
      </c>
      <c r="F180" t="b">
        <v>0</v>
      </c>
      <c r="G180" t="b">
        <v>0</v>
      </c>
      <c r="H180" t="b">
        <v>0</v>
      </c>
      <c r="I180" t="b">
        <v>0</v>
      </c>
      <c r="J180" t="b">
        <v>0</v>
      </c>
      <c r="K180" t="b">
        <v>0</v>
      </c>
      <c r="L180" t="b">
        <v>0</v>
      </c>
      <c r="M180" t="s">
        <v>930</v>
      </c>
      <c r="N180" t="s">
        <v>1418</v>
      </c>
      <c r="O180" t="s">
        <v>1913</v>
      </c>
      <c r="P180" t="s">
        <v>2408</v>
      </c>
      <c r="Q180" s="7" t="s">
        <v>2897</v>
      </c>
      <c r="R180" t="s">
        <v>3372</v>
      </c>
      <c r="S180" t="s">
        <v>3823</v>
      </c>
    </row>
    <row r="181" spans="1:19">
      <c r="A181" t="s">
        <v>198</v>
      </c>
      <c r="B181" t="s">
        <v>623</v>
      </c>
      <c r="C181" t="s">
        <v>769</v>
      </c>
      <c r="D181" t="b">
        <v>1</v>
      </c>
      <c r="E181" t="b">
        <v>0</v>
      </c>
      <c r="F181" t="b">
        <v>0</v>
      </c>
      <c r="G181" t="b">
        <v>0</v>
      </c>
      <c r="H181" t="b">
        <v>0</v>
      </c>
      <c r="I181" t="b">
        <v>0</v>
      </c>
      <c r="J181" t="b">
        <v>0</v>
      </c>
      <c r="K181" t="b">
        <v>0</v>
      </c>
      <c r="L181" t="b">
        <v>1</v>
      </c>
      <c r="M181" t="s">
        <v>931</v>
      </c>
      <c r="N181" t="s">
        <v>1419</v>
      </c>
      <c r="O181" t="s">
        <v>1914</v>
      </c>
      <c r="P181" t="s">
        <v>2409</v>
      </c>
      <c r="Q181" s="7" t="s">
        <v>2898</v>
      </c>
      <c r="R181" t="s">
        <v>3373</v>
      </c>
    </row>
    <row r="182" spans="1:19">
      <c r="A182" t="s">
        <v>199</v>
      </c>
      <c r="B182" t="s">
        <v>612</v>
      </c>
      <c r="C182" t="s">
        <v>769</v>
      </c>
      <c r="D182" t="b">
        <v>1</v>
      </c>
      <c r="E182" t="b">
        <v>0</v>
      </c>
      <c r="F182" t="b">
        <v>0</v>
      </c>
      <c r="G182" t="b">
        <v>0</v>
      </c>
      <c r="H182" t="b">
        <v>0</v>
      </c>
      <c r="I182" t="b">
        <v>0</v>
      </c>
      <c r="J182" t="b">
        <v>1</v>
      </c>
      <c r="K182" t="b">
        <v>0</v>
      </c>
      <c r="L182" t="b">
        <v>0</v>
      </c>
      <c r="M182" t="s">
        <v>932</v>
      </c>
      <c r="N182" t="s">
        <v>1420</v>
      </c>
      <c r="O182" t="s">
        <v>1915</v>
      </c>
      <c r="P182" t="s">
        <v>2410</v>
      </c>
      <c r="Q182" s="7" t="s">
        <v>2899</v>
      </c>
      <c r="R182" t="s">
        <v>3374</v>
      </c>
      <c r="S182" t="s">
        <v>3824</v>
      </c>
    </row>
    <row r="183" spans="1:19">
      <c r="A183" t="s">
        <v>200</v>
      </c>
      <c r="B183" t="s">
        <v>631</v>
      </c>
      <c r="C183" t="s">
        <v>769</v>
      </c>
      <c r="D183" t="b">
        <v>1</v>
      </c>
      <c r="E183" t="b">
        <v>0</v>
      </c>
      <c r="F183" t="b">
        <v>0</v>
      </c>
      <c r="G183" t="b">
        <v>0</v>
      </c>
      <c r="H183" t="b">
        <v>0</v>
      </c>
      <c r="I183" t="b">
        <v>0</v>
      </c>
      <c r="J183" t="b">
        <v>0</v>
      </c>
      <c r="K183" t="b">
        <v>0</v>
      </c>
      <c r="L183" t="b">
        <v>0</v>
      </c>
      <c r="M183" t="s">
        <v>933</v>
      </c>
      <c r="N183" t="s">
        <v>1421</v>
      </c>
      <c r="O183" t="s">
        <v>1916</v>
      </c>
      <c r="P183" t="s">
        <v>2411</v>
      </c>
      <c r="Q183" s="7" t="s">
        <v>2900</v>
      </c>
      <c r="R183" t="s">
        <v>3375</v>
      </c>
      <c r="S183" t="s">
        <v>3825</v>
      </c>
    </row>
    <row r="184" spans="1:19">
      <c r="A184" t="s">
        <v>201</v>
      </c>
      <c r="B184" t="s">
        <v>532</v>
      </c>
      <c r="C184" t="s">
        <v>769</v>
      </c>
      <c r="D184" t="b">
        <v>1</v>
      </c>
      <c r="E184" t="b">
        <v>0</v>
      </c>
      <c r="F184" t="b">
        <v>0</v>
      </c>
      <c r="G184" t="b">
        <v>0</v>
      </c>
      <c r="H184" t="b">
        <v>0</v>
      </c>
      <c r="I184" t="b">
        <v>0</v>
      </c>
      <c r="J184" t="b">
        <v>0</v>
      </c>
      <c r="K184" t="b">
        <v>0</v>
      </c>
      <c r="L184" t="b">
        <v>1</v>
      </c>
      <c r="M184" t="s">
        <v>934</v>
      </c>
      <c r="N184" t="s">
        <v>1422</v>
      </c>
      <c r="O184" t="s">
        <v>1917</v>
      </c>
      <c r="P184" t="s">
        <v>2412</v>
      </c>
      <c r="Q184" s="7" t="s">
        <v>2901</v>
      </c>
      <c r="R184" t="s">
        <v>3376</v>
      </c>
    </row>
    <row r="185" spans="1:19">
      <c r="A185" t="s">
        <v>202</v>
      </c>
      <c r="B185" t="s">
        <v>632</v>
      </c>
      <c r="C185" t="s">
        <v>769</v>
      </c>
      <c r="D185" t="b">
        <v>1</v>
      </c>
      <c r="E185" t="b">
        <v>0</v>
      </c>
      <c r="F185" t="b">
        <v>0</v>
      </c>
      <c r="G185" t="b">
        <v>0</v>
      </c>
      <c r="H185" t="b">
        <v>0</v>
      </c>
      <c r="I185" t="b">
        <v>0</v>
      </c>
      <c r="J185" t="b">
        <v>0</v>
      </c>
      <c r="K185" t="b">
        <v>0</v>
      </c>
      <c r="L185" t="b">
        <v>1</v>
      </c>
      <c r="M185" t="s">
        <v>935</v>
      </c>
      <c r="N185" t="s">
        <v>1423</v>
      </c>
      <c r="O185" t="s">
        <v>1918</v>
      </c>
      <c r="P185" t="s">
        <v>2413</v>
      </c>
      <c r="Q185" s="7" t="s">
        <v>2902</v>
      </c>
      <c r="R185" t="s">
        <v>3377</v>
      </c>
      <c r="S185" t="s">
        <v>3826</v>
      </c>
    </row>
    <row r="186" spans="1:19">
      <c r="A186" t="s">
        <v>203</v>
      </c>
      <c r="B186" t="s">
        <v>633</v>
      </c>
      <c r="C186" t="s">
        <v>769</v>
      </c>
      <c r="D186" t="b">
        <v>1</v>
      </c>
      <c r="E186" t="b">
        <v>0</v>
      </c>
      <c r="F186" t="b">
        <v>0</v>
      </c>
      <c r="G186" t="b">
        <v>0</v>
      </c>
      <c r="H186" t="b">
        <v>0</v>
      </c>
      <c r="I186" t="b">
        <v>0</v>
      </c>
      <c r="J186" t="b">
        <v>0</v>
      </c>
      <c r="K186" t="b">
        <v>0</v>
      </c>
      <c r="L186" t="b">
        <v>0</v>
      </c>
      <c r="M186" t="s">
        <v>936</v>
      </c>
      <c r="N186" t="s">
        <v>1424</v>
      </c>
      <c r="O186" t="s">
        <v>1919</v>
      </c>
      <c r="P186" t="s">
        <v>2414</v>
      </c>
      <c r="Q186" s="7" t="s">
        <v>2903</v>
      </c>
      <c r="R186" t="s">
        <v>3378</v>
      </c>
      <c r="S186" t="s">
        <v>3827</v>
      </c>
    </row>
    <row r="187" spans="1:19">
      <c r="A187" t="s">
        <v>204</v>
      </c>
      <c r="B187" t="s">
        <v>634</v>
      </c>
      <c r="C187" t="s">
        <v>769</v>
      </c>
      <c r="D187" t="b">
        <v>1</v>
      </c>
      <c r="E187" t="b">
        <v>0</v>
      </c>
      <c r="F187" t="b">
        <v>0</v>
      </c>
      <c r="G187" t="b">
        <v>0</v>
      </c>
      <c r="H187" t="b">
        <v>0</v>
      </c>
      <c r="I187" t="b">
        <v>0</v>
      </c>
      <c r="J187" t="b">
        <v>0</v>
      </c>
      <c r="K187" t="b">
        <v>0</v>
      </c>
      <c r="L187" t="b">
        <v>0</v>
      </c>
      <c r="M187" t="s">
        <v>937</v>
      </c>
      <c r="N187" t="s">
        <v>1425</v>
      </c>
      <c r="O187" t="s">
        <v>1920</v>
      </c>
      <c r="P187" t="s">
        <v>2415</v>
      </c>
      <c r="Q187" s="7" t="s">
        <v>2904</v>
      </c>
      <c r="R187" t="s">
        <v>3379</v>
      </c>
      <c r="S187" t="s">
        <v>3828</v>
      </c>
    </row>
    <row r="188" spans="1:19">
      <c r="A188" t="s">
        <v>205</v>
      </c>
      <c r="B188" t="s">
        <v>550</v>
      </c>
      <c r="C188" t="s">
        <v>769</v>
      </c>
      <c r="D188" t="b">
        <v>1</v>
      </c>
      <c r="E188" t="b">
        <v>0</v>
      </c>
      <c r="F188" t="b">
        <v>0</v>
      </c>
      <c r="G188" t="b">
        <v>0</v>
      </c>
      <c r="H188" t="b">
        <v>0</v>
      </c>
      <c r="I188" t="b">
        <v>0</v>
      </c>
      <c r="J188" t="b">
        <v>1</v>
      </c>
      <c r="K188" t="b">
        <v>0</v>
      </c>
      <c r="L188" t="b">
        <v>0</v>
      </c>
      <c r="M188" t="s">
        <v>938</v>
      </c>
      <c r="N188" t="s">
        <v>1426</v>
      </c>
      <c r="O188" t="s">
        <v>1921</v>
      </c>
      <c r="P188" t="s">
        <v>2416</v>
      </c>
      <c r="Q188" s="7" t="s">
        <v>2905</v>
      </c>
      <c r="R188" t="s">
        <v>3380</v>
      </c>
      <c r="S188" t="s">
        <v>3829</v>
      </c>
    </row>
    <row r="189" spans="1:19">
      <c r="A189" t="s">
        <v>206</v>
      </c>
      <c r="B189" t="s">
        <v>520</v>
      </c>
      <c r="C189" t="s">
        <v>769</v>
      </c>
      <c r="D189" t="b">
        <v>1</v>
      </c>
      <c r="E189" t="b">
        <v>0</v>
      </c>
      <c r="F189" t="b">
        <v>0</v>
      </c>
      <c r="G189" t="b">
        <v>0</v>
      </c>
      <c r="H189" t="b">
        <v>0</v>
      </c>
      <c r="I189" t="b">
        <v>0</v>
      </c>
      <c r="J189" t="b">
        <v>0</v>
      </c>
      <c r="K189" t="b">
        <v>0</v>
      </c>
      <c r="L189" t="b">
        <v>1</v>
      </c>
      <c r="M189" t="s">
        <v>939</v>
      </c>
      <c r="N189" t="s">
        <v>1427</v>
      </c>
      <c r="O189" t="s">
        <v>1922</v>
      </c>
      <c r="P189" t="s">
        <v>2417</v>
      </c>
      <c r="Q189" s="7" t="s">
        <v>2906</v>
      </c>
      <c r="R189" t="s">
        <v>3381</v>
      </c>
      <c r="S189" t="s">
        <v>3830</v>
      </c>
    </row>
    <row r="190" spans="1:19">
      <c r="A190" t="s">
        <v>207</v>
      </c>
      <c r="B190" t="s">
        <v>635</v>
      </c>
      <c r="C190" t="s">
        <v>769</v>
      </c>
      <c r="D190" t="b">
        <v>1</v>
      </c>
      <c r="E190" t="b">
        <v>0</v>
      </c>
      <c r="F190" t="b">
        <v>0</v>
      </c>
      <c r="G190" t="b">
        <v>0</v>
      </c>
      <c r="H190" t="b">
        <v>0</v>
      </c>
      <c r="I190" t="b">
        <v>0</v>
      </c>
      <c r="J190" t="b">
        <v>0</v>
      </c>
      <c r="K190" t="b">
        <v>0</v>
      </c>
      <c r="L190" t="b">
        <v>0</v>
      </c>
      <c r="M190" t="s">
        <v>940</v>
      </c>
      <c r="N190" t="s">
        <v>1428</v>
      </c>
      <c r="O190" t="s">
        <v>1923</v>
      </c>
      <c r="P190" t="s">
        <v>2418</v>
      </c>
      <c r="Q190" s="7" t="s">
        <v>2907</v>
      </c>
      <c r="R190" t="s">
        <v>3382</v>
      </c>
      <c r="S190" t="s">
        <v>3831</v>
      </c>
    </row>
    <row r="191" spans="1:19">
      <c r="A191" t="s">
        <v>208</v>
      </c>
      <c r="B191" t="s">
        <v>636</v>
      </c>
      <c r="C191" t="s">
        <v>769</v>
      </c>
      <c r="D191" t="b">
        <v>1</v>
      </c>
      <c r="E191" t="b">
        <v>0</v>
      </c>
      <c r="F191" t="b">
        <v>0</v>
      </c>
      <c r="G191" t="b">
        <v>0</v>
      </c>
      <c r="H191" t="b">
        <v>0</v>
      </c>
      <c r="I191" t="b">
        <v>0</v>
      </c>
      <c r="J191" t="b">
        <v>1</v>
      </c>
      <c r="K191" t="b">
        <v>0</v>
      </c>
      <c r="L191" t="b">
        <v>0</v>
      </c>
      <c r="M191" t="s">
        <v>941</v>
      </c>
      <c r="N191" t="s">
        <v>1429</v>
      </c>
      <c r="O191" t="s">
        <v>1924</v>
      </c>
      <c r="P191" t="s">
        <v>2419</v>
      </c>
      <c r="Q191" s="7" t="s">
        <v>2908</v>
      </c>
      <c r="R191" t="s">
        <v>3383</v>
      </c>
      <c r="S191" t="s">
        <v>3832</v>
      </c>
    </row>
    <row r="192" spans="1:19">
      <c r="A192" t="s">
        <v>209</v>
      </c>
      <c r="B192" t="s">
        <v>589</v>
      </c>
      <c r="C192" t="s">
        <v>769</v>
      </c>
      <c r="D192" t="b">
        <v>1</v>
      </c>
      <c r="E192" t="b">
        <v>0</v>
      </c>
      <c r="F192" t="b">
        <v>0</v>
      </c>
      <c r="G192" t="b">
        <v>0</v>
      </c>
      <c r="H192" t="b">
        <v>0</v>
      </c>
      <c r="I192" t="b">
        <v>0</v>
      </c>
      <c r="J192" t="b">
        <v>0</v>
      </c>
      <c r="K192" t="b">
        <v>0</v>
      </c>
      <c r="L192" t="b">
        <v>1</v>
      </c>
      <c r="M192" t="s">
        <v>942</v>
      </c>
      <c r="N192" t="s">
        <v>1430</v>
      </c>
      <c r="O192" t="s">
        <v>1925</v>
      </c>
      <c r="P192" t="s">
        <v>2420</v>
      </c>
      <c r="Q192" s="7" t="s">
        <v>2909</v>
      </c>
      <c r="R192" t="s">
        <v>3384</v>
      </c>
      <c r="S192" t="s">
        <v>3833</v>
      </c>
    </row>
    <row r="193" spans="1:19">
      <c r="A193" t="s">
        <v>210</v>
      </c>
      <c r="B193" t="s">
        <v>625</v>
      </c>
      <c r="C193" t="s">
        <v>769</v>
      </c>
      <c r="D193" t="b">
        <v>1</v>
      </c>
      <c r="E193" t="b">
        <v>0</v>
      </c>
      <c r="F193" t="b">
        <v>0</v>
      </c>
      <c r="G193" t="b">
        <v>0</v>
      </c>
      <c r="H193" t="b">
        <v>0</v>
      </c>
      <c r="I193" t="b">
        <v>0</v>
      </c>
      <c r="J193" t="b">
        <v>0</v>
      </c>
      <c r="K193" t="b">
        <v>0</v>
      </c>
      <c r="L193" t="b">
        <v>1</v>
      </c>
      <c r="M193" t="s">
        <v>943</v>
      </c>
      <c r="N193" t="s">
        <v>1431</v>
      </c>
      <c r="O193" t="s">
        <v>1926</v>
      </c>
      <c r="P193" t="s">
        <v>2421</v>
      </c>
      <c r="Q193" s="7" t="s">
        <v>2910</v>
      </c>
      <c r="R193" t="s">
        <v>3385</v>
      </c>
    </row>
    <row r="194" spans="1:19">
      <c r="A194" t="s">
        <v>211</v>
      </c>
      <c r="B194" t="s">
        <v>637</v>
      </c>
      <c r="C194" t="s">
        <v>770</v>
      </c>
      <c r="D194" t="b">
        <v>1</v>
      </c>
      <c r="E194" t="b">
        <v>0</v>
      </c>
      <c r="F194" t="b">
        <v>0</v>
      </c>
      <c r="G194" t="b">
        <v>0</v>
      </c>
      <c r="H194" t="b">
        <v>0</v>
      </c>
      <c r="I194" t="b">
        <v>0</v>
      </c>
      <c r="J194" t="b">
        <v>0</v>
      </c>
      <c r="K194" t="b">
        <v>0</v>
      </c>
      <c r="L194" t="b">
        <v>1</v>
      </c>
      <c r="M194" t="s">
        <v>944</v>
      </c>
      <c r="N194" t="s">
        <v>1432</v>
      </c>
      <c r="O194" t="s">
        <v>1927</v>
      </c>
      <c r="P194" t="s">
        <v>2422</v>
      </c>
      <c r="Q194" s="7" t="s">
        <v>2911</v>
      </c>
      <c r="R194" t="s">
        <v>3386</v>
      </c>
      <c r="S194" t="s">
        <v>3834</v>
      </c>
    </row>
    <row r="195" spans="1:19">
      <c r="A195" t="s">
        <v>212</v>
      </c>
      <c r="B195" t="s">
        <v>638</v>
      </c>
      <c r="C195" t="s">
        <v>770</v>
      </c>
      <c r="D195" t="b">
        <v>1</v>
      </c>
      <c r="E195" t="b">
        <v>0</v>
      </c>
      <c r="F195" t="b">
        <v>0</v>
      </c>
      <c r="G195" t="b">
        <v>0</v>
      </c>
      <c r="H195" t="b">
        <v>0</v>
      </c>
      <c r="I195" t="b">
        <v>0</v>
      </c>
      <c r="J195" t="b">
        <v>0</v>
      </c>
      <c r="K195" t="b">
        <v>0</v>
      </c>
      <c r="L195" t="b">
        <v>0</v>
      </c>
      <c r="M195" t="s">
        <v>945</v>
      </c>
      <c r="N195" t="s">
        <v>1433</v>
      </c>
      <c r="O195" t="s">
        <v>1928</v>
      </c>
      <c r="P195" t="s">
        <v>2423</v>
      </c>
      <c r="Q195" s="7" t="s">
        <v>2912</v>
      </c>
      <c r="R195" t="s">
        <v>3387</v>
      </c>
    </row>
    <row r="196" spans="1:19">
      <c r="A196" t="s">
        <v>213</v>
      </c>
      <c r="B196" t="s">
        <v>639</v>
      </c>
      <c r="C196" t="s">
        <v>770</v>
      </c>
      <c r="D196" t="b">
        <v>1</v>
      </c>
      <c r="E196" t="b">
        <v>0</v>
      </c>
      <c r="F196" t="b">
        <v>0</v>
      </c>
      <c r="G196" t="b">
        <v>0</v>
      </c>
      <c r="H196" t="b">
        <v>0</v>
      </c>
      <c r="I196" t="b">
        <v>0</v>
      </c>
      <c r="J196" t="b">
        <v>0</v>
      </c>
      <c r="K196" t="b">
        <v>1</v>
      </c>
      <c r="L196" t="b">
        <v>0</v>
      </c>
      <c r="M196" t="s">
        <v>946</v>
      </c>
      <c r="O196" t="s">
        <v>1929</v>
      </c>
      <c r="P196" t="s">
        <v>2424</v>
      </c>
      <c r="Q196" s="7" t="s">
        <v>2913</v>
      </c>
      <c r="R196" t="s">
        <v>3388</v>
      </c>
    </row>
    <row r="197" spans="1:19">
      <c r="A197" t="s">
        <v>214</v>
      </c>
      <c r="B197" t="s">
        <v>535</v>
      </c>
      <c r="C197" t="s">
        <v>770</v>
      </c>
      <c r="D197" t="b">
        <v>1</v>
      </c>
      <c r="E197" t="b">
        <v>0</v>
      </c>
      <c r="F197" t="b">
        <v>0</v>
      </c>
      <c r="G197" t="b">
        <v>0</v>
      </c>
      <c r="H197" t="b">
        <v>0</v>
      </c>
      <c r="I197" t="b">
        <v>0</v>
      </c>
      <c r="J197" t="b">
        <v>0</v>
      </c>
      <c r="K197" t="b">
        <v>0</v>
      </c>
      <c r="L197" t="b">
        <v>0</v>
      </c>
      <c r="M197" t="s">
        <v>947</v>
      </c>
      <c r="N197" t="s">
        <v>1434</v>
      </c>
      <c r="O197" t="s">
        <v>1930</v>
      </c>
      <c r="P197" t="s">
        <v>2425</v>
      </c>
      <c r="Q197" s="7" t="s">
        <v>2914</v>
      </c>
      <c r="R197" t="s">
        <v>3389</v>
      </c>
      <c r="S197" t="s">
        <v>3835</v>
      </c>
    </row>
    <row r="198" spans="1:19">
      <c r="A198" t="s">
        <v>215</v>
      </c>
      <c r="B198" t="s">
        <v>640</v>
      </c>
      <c r="C198" t="s">
        <v>770</v>
      </c>
      <c r="D198" t="b">
        <v>1</v>
      </c>
      <c r="E198" t="b">
        <v>0</v>
      </c>
      <c r="F198" t="b">
        <v>0</v>
      </c>
      <c r="G198" t="b">
        <v>0</v>
      </c>
      <c r="H198" t="b">
        <v>0</v>
      </c>
      <c r="I198" t="b">
        <v>0</v>
      </c>
      <c r="J198" t="b">
        <v>0</v>
      </c>
      <c r="K198" t="b">
        <v>0</v>
      </c>
      <c r="L198" t="b">
        <v>0</v>
      </c>
      <c r="M198" t="s">
        <v>948</v>
      </c>
      <c r="N198" t="s">
        <v>1435</v>
      </c>
      <c r="O198" t="s">
        <v>1931</v>
      </c>
      <c r="P198" t="s">
        <v>2426</v>
      </c>
      <c r="Q198" s="7" t="s">
        <v>2915</v>
      </c>
      <c r="R198" t="s">
        <v>3390</v>
      </c>
    </row>
    <row r="199" spans="1:19">
      <c r="A199" t="s">
        <v>216</v>
      </c>
      <c r="B199" t="s">
        <v>633</v>
      </c>
      <c r="C199" t="s">
        <v>770</v>
      </c>
      <c r="D199" t="b">
        <v>1</v>
      </c>
      <c r="E199" t="b">
        <v>0</v>
      </c>
      <c r="F199" t="b">
        <v>0</v>
      </c>
      <c r="G199" t="b">
        <v>0</v>
      </c>
      <c r="H199" t="b">
        <v>0</v>
      </c>
      <c r="I199" t="b">
        <v>0</v>
      </c>
      <c r="J199" t="b">
        <v>0</v>
      </c>
      <c r="K199" t="b">
        <v>0</v>
      </c>
      <c r="L199" t="b">
        <v>0</v>
      </c>
      <c r="M199" t="s">
        <v>949</v>
      </c>
      <c r="N199" t="s">
        <v>1436</v>
      </c>
      <c r="O199" t="s">
        <v>1932</v>
      </c>
      <c r="P199" t="s">
        <v>2427</v>
      </c>
      <c r="Q199" s="7" t="s">
        <v>2916</v>
      </c>
      <c r="R199" t="s">
        <v>3391</v>
      </c>
      <c r="S199" t="s">
        <v>3836</v>
      </c>
    </row>
    <row r="200" spans="1:19">
      <c r="A200" t="s">
        <v>217</v>
      </c>
      <c r="B200" t="s">
        <v>641</v>
      </c>
      <c r="C200" t="s">
        <v>770</v>
      </c>
      <c r="D200" t="b">
        <v>1</v>
      </c>
      <c r="E200" t="b">
        <v>0</v>
      </c>
      <c r="F200" t="b">
        <v>0</v>
      </c>
      <c r="G200" t="b">
        <v>0</v>
      </c>
      <c r="H200" t="b">
        <v>0</v>
      </c>
      <c r="I200" t="b">
        <v>0</v>
      </c>
      <c r="J200" t="b">
        <v>0</v>
      </c>
      <c r="K200" t="b">
        <v>0</v>
      </c>
      <c r="L200" t="b">
        <v>0</v>
      </c>
      <c r="M200" t="s">
        <v>950</v>
      </c>
      <c r="N200" t="s">
        <v>1437</v>
      </c>
      <c r="O200" t="s">
        <v>1933</v>
      </c>
      <c r="P200" t="s">
        <v>2428</v>
      </c>
      <c r="Q200" s="7" t="s">
        <v>2917</v>
      </c>
      <c r="R200" t="s">
        <v>3392</v>
      </c>
      <c r="S200" t="s">
        <v>3837</v>
      </c>
    </row>
    <row r="201" spans="1:19">
      <c r="A201" t="s">
        <v>218</v>
      </c>
      <c r="B201" t="s">
        <v>642</v>
      </c>
      <c r="C201" t="s">
        <v>770</v>
      </c>
      <c r="D201" t="b">
        <v>1</v>
      </c>
      <c r="E201" t="b">
        <v>0</v>
      </c>
      <c r="F201" t="b">
        <v>0</v>
      </c>
      <c r="G201" t="b">
        <v>0</v>
      </c>
      <c r="H201" t="b">
        <v>0</v>
      </c>
      <c r="I201" t="b">
        <v>0</v>
      </c>
      <c r="J201" t="b">
        <v>0</v>
      </c>
      <c r="K201" t="b">
        <v>0</v>
      </c>
      <c r="L201" t="b">
        <v>0</v>
      </c>
      <c r="M201" t="s">
        <v>951</v>
      </c>
      <c r="N201" t="s">
        <v>1438</v>
      </c>
      <c r="O201" t="s">
        <v>1934</v>
      </c>
      <c r="P201" t="s">
        <v>2429</v>
      </c>
      <c r="Q201" s="7" t="s">
        <v>2918</v>
      </c>
      <c r="R201" t="s">
        <v>3393</v>
      </c>
      <c r="S201" t="s">
        <v>3838</v>
      </c>
    </row>
    <row r="202" spans="1:19">
      <c r="A202" t="s">
        <v>219</v>
      </c>
      <c r="B202" t="s">
        <v>545</v>
      </c>
      <c r="C202" t="s">
        <v>770</v>
      </c>
      <c r="D202" t="b">
        <v>1</v>
      </c>
      <c r="E202" t="b">
        <v>0</v>
      </c>
      <c r="F202" t="b">
        <v>0</v>
      </c>
      <c r="G202" t="b">
        <v>0</v>
      </c>
      <c r="H202" t="b">
        <v>0</v>
      </c>
      <c r="I202" t="b">
        <v>0</v>
      </c>
      <c r="J202" t="b">
        <v>0</v>
      </c>
      <c r="K202" t="b">
        <v>0</v>
      </c>
      <c r="L202" t="b">
        <v>1</v>
      </c>
      <c r="M202" t="s">
        <v>952</v>
      </c>
      <c r="N202" t="s">
        <v>1439</v>
      </c>
      <c r="O202" t="s">
        <v>1935</v>
      </c>
      <c r="P202" t="s">
        <v>2430</v>
      </c>
      <c r="Q202" s="7" t="s">
        <v>2919</v>
      </c>
      <c r="R202" t="s">
        <v>3394</v>
      </c>
      <c r="S202" t="s">
        <v>3839</v>
      </c>
    </row>
    <row r="203" spans="1:19">
      <c r="A203" t="s">
        <v>220</v>
      </c>
      <c r="B203" t="s">
        <v>611</v>
      </c>
      <c r="C203" t="s">
        <v>770</v>
      </c>
      <c r="D203" t="b">
        <v>1</v>
      </c>
      <c r="E203" t="b">
        <v>0</v>
      </c>
      <c r="F203" t="b">
        <v>0</v>
      </c>
      <c r="G203" t="b">
        <v>0</v>
      </c>
      <c r="H203" t="b">
        <v>0</v>
      </c>
      <c r="I203" t="b">
        <v>0</v>
      </c>
      <c r="J203" t="b">
        <v>0</v>
      </c>
      <c r="K203" t="b">
        <v>0</v>
      </c>
      <c r="L203" t="b">
        <v>0</v>
      </c>
      <c r="M203" t="s">
        <v>953</v>
      </c>
      <c r="N203" t="s">
        <v>1440</v>
      </c>
      <c r="O203" t="s">
        <v>1936</v>
      </c>
      <c r="P203" t="s">
        <v>2431</v>
      </c>
      <c r="Q203" s="7" t="s">
        <v>2920</v>
      </c>
      <c r="R203" t="s">
        <v>3395</v>
      </c>
    </row>
    <row r="204" spans="1:19">
      <c r="A204" t="s">
        <v>221</v>
      </c>
      <c r="B204" t="s">
        <v>643</v>
      </c>
      <c r="C204" t="s">
        <v>770</v>
      </c>
      <c r="D204" t="b">
        <v>1</v>
      </c>
      <c r="E204" t="b">
        <v>0</v>
      </c>
      <c r="F204" t="b">
        <v>0</v>
      </c>
      <c r="G204" t="b">
        <v>0</v>
      </c>
      <c r="H204" t="b">
        <v>0</v>
      </c>
      <c r="I204" t="b">
        <v>0</v>
      </c>
      <c r="J204" t="b">
        <v>0</v>
      </c>
      <c r="K204" t="b">
        <v>0</v>
      </c>
      <c r="L204" t="b">
        <v>0</v>
      </c>
      <c r="N204" t="s">
        <v>1441</v>
      </c>
      <c r="O204" t="s">
        <v>1937</v>
      </c>
      <c r="P204" t="s">
        <v>2432</v>
      </c>
      <c r="Q204" s="7" t="s">
        <v>2921</v>
      </c>
      <c r="S204" t="s">
        <v>3840</v>
      </c>
    </row>
    <row r="205" spans="1:19">
      <c r="A205" t="s">
        <v>222</v>
      </c>
      <c r="B205" t="s">
        <v>604</v>
      </c>
      <c r="C205" t="s">
        <v>770</v>
      </c>
      <c r="D205" t="b">
        <v>1</v>
      </c>
      <c r="E205" t="b">
        <v>0</v>
      </c>
      <c r="F205" t="b">
        <v>0</v>
      </c>
      <c r="G205" t="b">
        <v>0</v>
      </c>
      <c r="H205" t="b">
        <v>0</v>
      </c>
      <c r="I205" t="b">
        <v>0</v>
      </c>
      <c r="J205" t="b">
        <v>0</v>
      </c>
      <c r="K205" t="b">
        <v>0</v>
      </c>
      <c r="L205" t="b">
        <v>1</v>
      </c>
      <c r="M205" t="s">
        <v>954</v>
      </c>
      <c r="N205" t="s">
        <v>1442</v>
      </c>
      <c r="O205" t="s">
        <v>1938</v>
      </c>
      <c r="P205" t="s">
        <v>2433</v>
      </c>
      <c r="Q205" s="7" t="s">
        <v>2922</v>
      </c>
      <c r="R205" t="s">
        <v>3396</v>
      </c>
      <c r="S205" t="s">
        <v>3841</v>
      </c>
    </row>
    <row r="206" spans="1:19">
      <c r="A206" t="s">
        <v>223</v>
      </c>
      <c r="B206" t="s">
        <v>644</v>
      </c>
      <c r="C206" t="s">
        <v>770</v>
      </c>
      <c r="D206" t="b">
        <v>1</v>
      </c>
      <c r="E206" t="b">
        <v>0</v>
      </c>
      <c r="F206" t="b">
        <v>0</v>
      </c>
      <c r="G206" t="b">
        <v>0</v>
      </c>
      <c r="H206" t="b">
        <v>0</v>
      </c>
      <c r="I206" t="b">
        <v>0</v>
      </c>
      <c r="J206" t="b">
        <v>0</v>
      </c>
      <c r="K206" t="b">
        <v>0</v>
      </c>
      <c r="L206" t="b">
        <v>0</v>
      </c>
      <c r="M206" t="s">
        <v>955</v>
      </c>
      <c r="N206" t="s">
        <v>1443</v>
      </c>
      <c r="O206" t="s">
        <v>1939</v>
      </c>
      <c r="P206" t="s">
        <v>2434</v>
      </c>
      <c r="Q206" s="7" t="s">
        <v>2923</v>
      </c>
      <c r="R206" t="s">
        <v>3397</v>
      </c>
      <c r="S206" t="s">
        <v>3842</v>
      </c>
    </row>
    <row r="207" spans="1:19">
      <c r="A207" t="s">
        <v>224</v>
      </c>
      <c r="B207" t="s">
        <v>645</v>
      </c>
      <c r="C207" t="s">
        <v>770</v>
      </c>
      <c r="D207" t="b">
        <v>1</v>
      </c>
      <c r="E207" t="b">
        <v>0</v>
      </c>
      <c r="F207" t="b">
        <v>0</v>
      </c>
      <c r="G207" t="b">
        <v>0</v>
      </c>
      <c r="H207" t="b">
        <v>0</v>
      </c>
      <c r="I207" t="b">
        <v>0</v>
      </c>
      <c r="J207" t="b">
        <v>0</v>
      </c>
      <c r="K207" t="b">
        <v>0</v>
      </c>
      <c r="L207" t="b">
        <v>0</v>
      </c>
      <c r="M207" t="s">
        <v>956</v>
      </c>
      <c r="N207" t="s">
        <v>1444</v>
      </c>
      <c r="O207" t="s">
        <v>1940</v>
      </c>
      <c r="P207" t="s">
        <v>2435</v>
      </c>
      <c r="Q207" s="7" t="s">
        <v>2924</v>
      </c>
      <c r="R207" t="s">
        <v>3398</v>
      </c>
      <c r="S207" t="s">
        <v>3843</v>
      </c>
    </row>
    <row r="208" spans="1:19">
      <c r="A208" t="s">
        <v>225</v>
      </c>
      <c r="B208" t="s">
        <v>646</v>
      </c>
      <c r="C208" t="s">
        <v>770</v>
      </c>
      <c r="D208" t="b">
        <v>1</v>
      </c>
      <c r="E208" t="b">
        <v>0</v>
      </c>
      <c r="F208" t="b">
        <v>0</v>
      </c>
      <c r="G208" t="b">
        <v>0</v>
      </c>
      <c r="H208" t="b">
        <v>0</v>
      </c>
      <c r="I208" t="b">
        <v>0</v>
      </c>
      <c r="J208" t="b">
        <v>0</v>
      </c>
      <c r="K208" t="b">
        <v>0</v>
      </c>
      <c r="L208" t="b">
        <v>0</v>
      </c>
      <c r="M208" t="s">
        <v>957</v>
      </c>
      <c r="N208" t="s">
        <v>1445</v>
      </c>
      <c r="O208" t="s">
        <v>1941</v>
      </c>
      <c r="P208" t="s">
        <v>2436</v>
      </c>
      <c r="Q208" s="7" t="s">
        <v>2925</v>
      </c>
      <c r="R208" t="s">
        <v>3399</v>
      </c>
      <c r="S208" t="s">
        <v>3844</v>
      </c>
    </row>
    <row r="209" spans="1:19">
      <c r="A209" t="s">
        <v>226</v>
      </c>
      <c r="B209" t="s">
        <v>554</v>
      </c>
      <c r="C209" t="s">
        <v>770</v>
      </c>
      <c r="D209" t="b">
        <v>1</v>
      </c>
      <c r="E209" t="b">
        <v>0</v>
      </c>
      <c r="F209" t="b">
        <v>0</v>
      </c>
      <c r="G209" t="b">
        <v>0</v>
      </c>
      <c r="H209" t="b">
        <v>0</v>
      </c>
      <c r="I209" t="b">
        <v>0</v>
      </c>
      <c r="J209" t="b">
        <v>0</v>
      </c>
      <c r="K209" t="b">
        <v>0</v>
      </c>
      <c r="L209" t="b">
        <v>0</v>
      </c>
      <c r="M209" t="s">
        <v>958</v>
      </c>
      <c r="N209" t="s">
        <v>1446</v>
      </c>
      <c r="O209" t="s">
        <v>1942</v>
      </c>
      <c r="P209" t="s">
        <v>2437</v>
      </c>
      <c r="Q209" s="7" t="s">
        <v>2926</v>
      </c>
      <c r="R209" t="s">
        <v>3400</v>
      </c>
    </row>
    <row r="210" spans="1:19">
      <c r="A210" t="s">
        <v>227</v>
      </c>
      <c r="B210" t="s">
        <v>548</v>
      </c>
      <c r="C210" t="s">
        <v>770</v>
      </c>
      <c r="D210" t="b">
        <v>1</v>
      </c>
      <c r="E210" t="b">
        <v>0</v>
      </c>
      <c r="F210" t="b">
        <v>0</v>
      </c>
      <c r="G210" t="b">
        <v>0</v>
      </c>
      <c r="H210" t="b">
        <v>0</v>
      </c>
      <c r="I210" t="b">
        <v>0</v>
      </c>
      <c r="J210" t="b">
        <v>0</v>
      </c>
      <c r="K210" t="b">
        <v>0</v>
      </c>
      <c r="L210" t="b">
        <v>1</v>
      </c>
      <c r="M210" t="s">
        <v>959</v>
      </c>
      <c r="N210" t="s">
        <v>1447</v>
      </c>
      <c r="O210" t="s">
        <v>1943</v>
      </c>
      <c r="P210" t="s">
        <v>2438</v>
      </c>
      <c r="Q210" s="7" t="s">
        <v>2927</v>
      </c>
      <c r="R210" t="s">
        <v>3401</v>
      </c>
    </row>
    <row r="211" spans="1:19">
      <c r="A211" t="s">
        <v>228</v>
      </c>
      <c r="B211" t="s">
        <v>520</v>
      </c>
      <c r="C211" t="s">
        <v>770</v>
      </c>
      <c r="D211" t="b">
        <v>1</v>
      </c>
      <c r="E211" t="b">
        <v>0</v>
      </c>
      <c r="F211" t="b">
        <v>0</v>
      </c>
      <c r="G211" t="b">
        <v>0</v>
      </c>
      <c r="H211" t="b">
        <v>0</v>
      </c>
      <c r="I211" t="b">
        <v>0</v>
      </c>
      <c r="J211" t="b">
        <v>0</v>
      </c>
      <c r="K211" t="b">
        <v>0</v>
      </c>
      <c r="L211" t="b">
        <v>1</v>
      </c>
      <c r="M211" t="s">
        <v>960</v>
      </c>
      <c r="N211" t="s">
        <v>1448</v>
      </c>
      <c r="O211" t="s">
        <v>1944</v>
      </c>
      <c r="P211" t="s">
        <v>2439</v>
      </c>
      <c r="Q211" s="7" t="s">
        <v>2928</v>
      </c>
      <c r="R211" t="s">
        <v>3402</v>
      </c>
      <c r="S211" t="s">
        <v>3845</v>
      </c>
    </row>
    <row r="212" spans="1:19">
      <c r="A212" t="s">
        <v>229</v>
      </c>
      <c r="B212" t="s">
        <v>647</v>
      </c>
      <c r="C212" t="s">
        <v>770</v>
      </c>
      <c r="D212" t="b">
        <v>1</v>
      </c>
      <c r="E212" t="b">
        <v>0</v>
      </c>
      <c r="F212" t="b">
        <v>0</v>
      </c>
      <c r="G212" t="b">
        <v>1</v>
      </c>
      <c r="H212" t="b">
        <v>0</v>
      </c>
      <c r="I212" t="b">
        <v>0</v>
      </c>
      <c r="J212" t="b">
        <v>0</v>
      </c>
      <c r="K212" t="b">
        <v>0</v>
      </c>
      <c r="L212" t="b">
        <v>0</v>
      </c>
      <c r="M212" t="s">
        <v>961</v>
      </c>
      <c r="N212" t="s">
        <v>1449</v>
      </c>
      <c r="O212" t="s">
        <v>1945</v>
      </c>
      <c r="P212" t="s">
        <v>2440</v>
      </c>
      <c r="Q212" s="7" t="s">
        <v>2929</v>
      </c>
      <c r="R212" t="s">
        <v>3403</v>
      </c>
      <c r="S212" t="s">
        <v>3846</v>
      </c>
    </row>
    <row r="213" spans="1:19">
      <c r="A213" t="s">
        <v>230</v>
      </c>
      <c r="B213" t="s">
        <v>648</v>
      </c>
      <c r="C213" t="s">
        <v>770</v>
      </c>
      <c r="D213" t="b">
        <v>1</v>
      </c>
      <c r="E213" t="b">
        <v>0</v>
      </c>
      <c r="F213" t="b">
        <v>0</v>
      </c>
      <c r="G213" t="b">
        <v>0</v>
      </c>
      <c r="H213" t="b">
        <v>0</v>
      </c>
      <c r="I213" t="b">
        <v>0</v>
      </c>
      <c r="J213" t="b">
        <v>0</v>
      </c>
      <c r="K213" t="b">
        <v>0</v>
      </c>
      <c r="L213" t="b">
        <v>0</v>
      </c>
      <c r="M213" t="s">
        <v>962</v>
      </c>
      <c r="N213" t="s">
        <v>1450</v>
      </c>
      <c r="O213" t="s">
        <v>1946</v>
      </c>
      <c r="P213" t="s">
        <v>2441</v>
      </c>
      <c r="Q213" s="7" t="s">
        <v>2930</v>
      </c>
      <c r="R213" t="s">
        <v>3404</v>
      </c>
      <c r="S213" t="s">
        <v>3847</v>
      </c>
    </row>
    <row r="214" spans="1:19">
      <c r="A214" t="s">
        <v>231</v>
      </c>
      <c r="B214" t="s">
        <v>649</v>
      </c>
      <c r="C214" t="s">
        <v>770</v>
      </c>
      <c r="D214" t="b">
        <v>1</v>
      </c>
      <c r="E214" t="b">
        <v>0</v>
      </c>
      <c r="F214" t="b">
        <v>0</v>
      </c>
      <c r="G214" t="b">
        <v>0</v>
      </c>
      <c r="H214" t="b">
        <v>0</v>
      </c>
      <c r="I214" t="b">
        <v>0</v>
      </c>
      <c r="J214" t="b">
        <v>0</v>
      </c>
      <c r="K214" t="b">
        <v>0</v>
      </c>
      <c r="L214" t="b">
        <v>1</v>
      </c>
      <c r="M214" t="s">
        <v>963</v>
      </c>
      <c r="N214" t="s">
        <v>1451</v>
      </c>
      <c r="O214" t="s">
        <v>1947</v>
      </c>
      <c r="P214" t="s">
        <v>2442</v>
      </c>
      <c r="Q214" s="7" t="s">
        <v>2931</v>
      </c>
      <c r="R214" t="s">
        <v>3405</v>
      </c>
      <c r="S214" t="s">
        <v>3848</v>
      </c>
    </row>
    <row r="215" spans="1:19">
      <c r="A215" t="s">
        <v>232</v>
      </c>
      <c r="B215" t="s">
        <v>650</v>
      </c>
      <c r="C215" t="s">
        <v>770</v>
      </c>
      <c r="D215" t="b">
        <v>1</v>
      </c>
      <c r="E215" t="b">
        <v>0</v>
      </c>
      <c r="F215" t="b">
        <v>0</v>
      </c>
      <c r="G215" t="b">
        <v>0</v>
      </c>
      <c r="H215" t="b">
        <v>0</v>
      </c>
      <c r="I215" t="b">
        <v>0</v>
      </c>
      <c r="J215" t="b">
        <v>1</v>
      </c>
      <c r="K215" t="b">
        <v>0</v>
      </c>
      <c r="L215" t="b">
        <v>0</v>
      </c>
      <c r="M215" t="s">
        <v>964</v>
      </c>
      <c r="N215" t="s">
        <v>1452</v>
      </c>
      <c r="O215" t="s">
        <v>1948</v>
      </c>
      <c r="P215" t="s">
        <v>2443</v>
      </c>
      <c r="Q215" s="7" t="s">
        <v>2932</v>
      </c>
      <c r="R215" t="s">
        <v>3406</v>
      </c>
    </row>
    <row r="216" spans="1:19">
      <c r="A216" t="s">
        <v>233</v>
      </c>
      <c r="B216" t="s">
        <v>651</v>
      </c>
      <c r="C216" t="s">
        <v>770</v>
      </c>
      <c r="D216" t="b">
        <v>1</v>
      </c>
      <c r="E216" t="b">
        <v>0</v>
      </c>
      <c r="F216" t="b">
        <v>0</v>
      </c>
      <c r="G216" t="b">
        <v>0</v>
      </c>
      <c r="H216" t="b">
        <v>0</v>
      </c>
      <c r="I216" t="b">
        <v>0</v>
      </c>
      <c r="J216" t="b">
        <v>0</v>
      </c>
      <c r="K216" t="b">
        <v>0</v>
      </c>
      <c r="L216" t="b">
        <v>1</v>
      </c>
      <c r="M216" t="s">
        <v>965</v>
      </c>
      <c r="N216" t="s">
        <v>1453</v>
      </c>
      <c r="O216" t="s">
        <v>1949</v>
      </c>
      <c r="P216" t="s">
        <v>2444</v>
      </c>
      <c r="Q216" s="7" t="s">
        <v>2933</v>
      </c>
      <c r="R216" t="s">
        <v>3407</v>
      </c>
      <c r="S216" t="s">
        <v>3849</v>
      </c>
    </row>
    <row r="217" spans="1:19">
      <c r="A217" t="s">
        <v>234</v>
      </c>
      <c r="B217" t="s">
        <v>603</v>
      </c>
      <c r="C217" t="s">
        <v>770</v>
      </c>
      <c r="D217" t="b">
        <v>1</v>
      </c>
      <c r="E217" t="b">
        <v>0</v>
      </c>
      <c r="F217" t="b">
        <v>0</v>
      </c>
      <c r="G217" t="b">
        <v>0</v>
      </c>
      <c r="H217" t="b">
        <v>0</v>
      </c>
      <c r="I217" t="b">
        <v>0</v>
      </c>
      <c r="J217" t="b">
        <v>0</v>
      </c>
      <c r="K217" t="b">
        <v>0</v>
      </c>
      <c r="L217" t="b">
        <v>1</v>
      </c>
      <c r="M217" t="s">
        <v>966</v>
      </c>
      <c r="N217" t="s">
        <v>1454</v>
      </c>
      <c r="O217" t="s">
        <v>1950</v>
      </c>
      <c r="P217" t="s">
        <v>2445</v>
      </c>
      <c r="Q217" s="7" t="s">
        <v>2934</v>
      </c>
      <c r="R217" t="s">
        <v>3408</v>
      </c>
      <c r="S217" t="s">
        <v>3850</v>
      </c>
    </row>
    <row r="218" spans="1:19">
      <c r="A218" t="s">
        <v>235</v>
      </c>
      <c r="B218" t="s">
        <v>652</v>
      </c>
      <c r="C218" t="s">
        <v>770</v>
      </c>
      <c r="D218" t="b">
        <v>1</v>
      </c>
      <c r="E218" t="b">
        <v>0</v>
      </c>
      <c r="F218" t="b">
        <v>0</v>
      </c>
      <c r="G218" t="b">
        <v>0</v>
      </c>
      <c r="H218" t="b">
        <v>0</v>
      </c>
      <c r="I218" t="b">
        <v>0</v>
      </c>
      <c r="J218" t="b">
        <v>1</v>
      </c>
      <c r="K218" t="b">
        <v>0</v>
      </c>
      <c r="L218" t="b">
        <v>1</v>
      </c>
      <c r="M218" t="s">
        <v>967</v>
      </c>
      <c r="N218" t="s">
        <v>1455</v>
      </c>
      <c r="O218" t="s">
        <v>1951</v>
      </c>
      <c r="P218" t="s">
        <v>2446</v>
      </c>
      <c r="Q218" s="7" t="s">
        <v>2935</v>
      </c>
      <c r="R218" t="s">
        <v>3409</v>
      </c>
      <c r="S218" t="s">
        <v>3851</v>
      </c>
    </row>
    <row r="219" spans="1:19">
      <c r="A219" t="s">
        <v>236</v>
      </c>
      <c r="B219" t="s">
        <v>653</v>
      </c>
      <c r="C219" t="s">
        <v>770</v>
      </c>
      <c r="D219" t="b">
        <v>1</v>
      </c>
      <c r="E219" t="b">
        <v>0</v>
      </c>
      <c r="F219" t="b">
        <v>0</v>
      </c>
      <c r="G219" t="b">
        <v>0</v>
      </c>
      <c r="H219" t="b">
        <v>0</v>
      </c>
      <c r="I219" t="b">
        <v>0</v>
      </c>
      <c r="J219" t="b">
        <v>0</v>
      </c>
      <c r="K219" t="b">
        <v>0</v>
      </c>
      <c r="L219" t="b">
        <v>0</v>
      </c>
      <c r="M219" t="s">
        <v>968</v>
      </c>
      <c r="N219" t="s">
        <v>1456</v>
      </c>
      <c r="O219" t="s">
        <v>1952</v>
      </c>
      <c r="P219" t="s">
        <v>2447</v>
      </c>
      <c r="Q219" s="7" t="s">
        <v>2936</v>
      </c>
      <c r="R219" t="s">
        <v>3410</v>
      </c>
    </row>
    <row r="220" spans="1:19">
      <c r="A220" t="s">
        <v>237</v>
      </c>
      <c r="B220" t="s">
        <v>654</v>
      </c>
      <c r="C220" t="s">
        <v>770</v>
      </c>
      <c r="D220" t="b">
        <v>1</v>
      </c>
      <c r="E220" t="b">
        <v>0</v>
      </c>
      <c r="F220" t="b">
        <v>0</v>
      </c>
      <c r="G220" t="b">
        <v>0</v>
      </c>
      <c r="H220" t="b">
        <v>0</v>
      </c>
      <c r="I220" t="b">
        <v>0</v>
      </c>
      <c r="J220" t="b">
        <v>0</v>
      </c>
      <c r="K220" t="b">
        <v>0</v>
      </c>
      <c r="L220" t="b">
        <v>1</v>
      </c>
      <c r="M220" t="s">
        <v>969</v>
      </c>
      <c r="N220" t="s">
        <v>1457</v>
      </c>
      <c r="O220" t="s">
        <v>1953</v>
      </c>
      <c r="P220" t="s">
        <v>2448</v>
      </c>
      <c r="Q220" s="7" t="s">
        <v>2937</v>
      </c>
      <c r="R220" t="s">
        <v>3411</v>
      </c>
      <c r="S220" t="s">
        <v>3852</v>
      </c>
    </row>
    <row r="221" spans="1:19">
      <c r="A221" t="s">
        <v>238</v>
      </c>
      <c r="B221" t="s">
        <v>655</v>
      </c>
      <c r="C221" t="s">
        <v>770</v>
      </c>
      <c r="D221" t="b">
        <v>1</v>
      </c>
      <c r="E221" t="b">
        <v>0</v>
      </c>
      <c r="F221" t="b">
        <v>0</v>
      </c>
      <c r="G221" t="b">
        <v>0</v>
      </c>
      <c r="H221" t="b">
        <v>0</v>
      </c>
      <c r="I221" t="b">
        <v>0</v>
      </c>
      <c r="J221" t="b">
        <v>0</v>
      </c>
      <c r="K221" t="b">
        <v>0</v>
      </c>
      <c r="L221" t="b">
        <v>1</v>
      </c>
      <c r="M221" t="s">
        <v>970</v>
      </c>
      <c r="N221" t="s">
        <v>1458</v>
      </c>
      <c r="O221" t="s">
        <v>1954</v>
      </c>
      <c r="P221" t="s">
        <v>2449</v>
      </c>
      <c r="Q221" s="7" t="s">
        <v>2938</v>
      </c>
      <c r="R221" t="s">
        <v>3412</v>
      </c>
      <c r="S221" t="s">
        <v>3853</v>
      </c>
    </row>
    <row r="222" spans="1:19">
      <c r="A222" t="s">
        <v>239</v>
      </c>
      <c r="B222" t="s">
        <v>584</v>
      </c>
      <c r="C222" t="s">
        <v>770</v>
      </c>
      <c r="D222" t="b">
        <v>1</v>
      </c>
      <c r="E222" t="b">
        <v>0</v>
      </c>
      <c r="F222" t="b">
        <v>0</v>
      </c>
      <c r="G222" t="b">
        <v>0</v>
      </c>
      <c r="H222" t="b">
        <v>0</v>
      </c>
      <c r="I222" t="b">
        <v>0</v>
      </c>
      <c r="J222" t="b">
        <v>1</v>
      </c>
      <c r="K222" t="b">
        <v>0</v>
      </c>
      <c r="L222" t="b">
        <v>0</v>
      </c>
      <c r="M222" t="s">
        <v>971</v>
      </c>
      <c r="N222" t="s">
        <v>1459</v>
      </c>
      <c r="O222" t="s">
        <v>1955</v>
      </c>
      <c r="P222" t="s">
        <v>2450</v>
      </c>
      <c r="Q222" s="7" t="s">
        <v>2939</v>
      </c>
      <c r="R222" t="s">
        <v>3413</v>
      </c>
    </row>
    <row r="223" spans="1:19">
      <c r="A223" t="s">
        <v>240</v>
      </c>
      <c r="B223" t="s">
        <v>639</v>
      </c>
      <c r="C223" t="s">
        <v>770</v>
      </c>
      <c r="D223" t="b">
        <v>1</v>
      </c>
      <c r="E223" t="b">
        <v>0</v>
      </c>
      <c r="F223" t="b">
        <v>0</v>
      </c>
      <c r="G223" t="b">
        <v>0</v>
      </c>
      <c r="H223" t="b">
        <v>0</v>
      </c>
      <c r="I223" t="b">
        <v>0</v>
      </c>
      <c r="J223" t="b">
        <v>0</v>
      </c>
      <c r="K223" t="b">
        <v>1</v>
      </c>
      <c r="L223" t="b">
        <v>0</v>
      </c>
      <c r="M223" t="s">
        <v>972</v>
      </c>
      <c r="N223" t="s">
        <v>1460</v>
      </c>
      <c r="O223" t="s">
        <v>1956</v>
      </c>
      <c r="P223" t="s">
        <v>2451</v>
      </c>
      <c r="Q223" s="7" t="s">
        <v>2940</v>
      </c>
      <c r="R223" t="s">
        <v>3414</v>
      </c>
      <c r="S223" t="s">
        <v>3854</v>
      </c>
    </row>
    <row r="224" spans="1:19">
      <c r="A224" t="s">
        <v>241</v>
      </c>
      <c r="B224" t="s">
        <v>656</v>
      </c>
      <c r="C224" t="s">
        <v>770</v>
      </c>
      <c r="D224" t="b">
        <v>1</v>
      </c>
      <c r="E224" t="b">
        <v>0</v>
      </c>
      <c r="F224" t="b">
        <v>0</v>
      </c>
      <c r="G224" t="b">
        <v>0</v>
      </c>
      <c r="H224" t="b">
        <v>0</v>
      </c>
      <c r="I224" t="b">
        <v>0</v>
      </c>
      <c r="J224" t="b">
        <v>0</v>
      </c>
      <c r="K224" t="b">
        <v>0</v>
      </c>
      <c r="L224" t="b">
        <v>0</v>
      </c>
      <c r="M224" t="s">
        <v>973</v>
      </c>
      <c r="N224" t="s">
        <v>1461</v>
      </c>
      <c r="O224" t="s">
        <v>1957</v>
      </c>
      <c r="P224" t="s">
        <v>2452</v>
      </c>
      <c r="Q224" s="7" t="s">
        <v>2941</v>
      </c>
      <c r="R224" t="s">
        <v>3415</v>
      </c>
    </row>
    <row r="225" spans="1:19">
      <c r="A225" t="s">
        <v>242</v>
      </c>
      <c r="B225" t="s">
        <v>657</v>
      </c>
      <c r="C225" t="s">
        <v>770</v>
      </c>
      <c r="D225" t="b">
        <v>1</v>
      </c>
      <c r="E225" t="b">
        <v>0</v>
      </c>
      <c r="F225" t="b">
        <v>0</v>
      </c>
      <c r="G225" t="b">
        <v>0</v>
      </c>
      <c r="H225" t="b">
        <v>0</v>
      </c>
      <c r="I225" t="b">
        <v>0</v>
      </c>
      <c r="J225" t="b">
        <v>0</v>
      </c>
      <c r="K225" t="b">
        <v>0</v>
      </c>
      <c r="L225" t="b">
        <v>0</v>
      </c>
      <c r="M225" t="s">
        <v>974</v>
      </c>
      <c r="N225" t="s">
        <v>1462</v>
      </c>
      <c r="O225" t="s">
        <v>1958</v>
      </c>
      <c r="P225" t="s">
        <v>2453</v>
      </c>
      <c r="Q225" s="7" t="s">
        <v>2942</v>
      </c>
      <c r="R225" t="s">
        <v>3416</v>
      </c>
    </row>
    <row r="226" spans="1:19">
      <c r="A226" t="s">
        <v>243</v>
      </c>
      <c r="B226" t="s">
        <v>563</v>
      </c>
      <c r="C226" t="s">
        <v>770</v>
      </c>
      <c r="D226" t="b">
        <v>1</v>
      </c>
      <c r="E226" t="b">
        <v>0</v>
      </c>
      <c r="F226" t="b">
        <v>0</v>
      </c>
      <c r="G226" t="b">
        <v>0</v>
      </c>
      <c r="H226" t="b">
        <v>0</v>
      </c>
      <c r="I226" t="b">
        <v>0</v>
      </c>
      <c r="J226" t="b">
        <v>0</v>
      </c>
      <c r="K226" t="b">
        <v>0</v>
      </c>
      <c r="L226" t="b">
        <v>0</v>
      </c>
      <c r="M226" t="s">
        <v>975</v>
      </c>
      <c r="N226" t="s">
        <v>1463</v>
      </c>
      <c r="O226" t="s">
        <v>1959</v>
      </c>
      <c r="P226" t="s">
        <v>2454</v>
      </c>
      <c r="Q226" s="7" t="s">
        <v>2943</v>
      </c>
      <c r="R226" t="s">
        <v>3417</v>
      </c>
      <c r="S226" t="s">
        <v>3855</v>
      </c>
    </row>
    <row r="227" spans="1:19">
      <c r="A227" t="s">
        <v>244</v>
      </c>
      <c r="B227" t="s">
        <v>552</v>
      </c>
      <c r="C227" t="s">
        <v>770</v>
      </c>
      <c r="D227" t="b">
        <v>1</v>
      </c>
      <c r="E227" t="b">
        <v>0</v>
      </c>
      <c r="F227" t="b">
        <v>0</v>
      </c>
      <c r="G227" t="b">
        <v>0</v>
      </c>
      <c r="H227" t="b">
        <v>0</v>
      </c>
      <c r="I227" t="b">
        <v>0</v>
      </c>
      <c r="J227" t="b">
        <v>0</v>
      </c>
      <c r="K227" t="b">
        <v>0</v>
      </c>
      <c r="L227" t="b">
        <v>0</v>
      </c>
      <c r="M227" t="s">
        <v>976</v>
      </c>
      <c r="N227" t="s">
        <v>1464</v>
      </c>
      <c r="O227" t="s">
        <v>1960</v>
      </c>
      <c r="P227" t="s">
        <v>2455</v>
      </c>
      <c r="Q227" s="7" t="s">
        <v>2944</v>
      </c>
      <c r="R227" t="s">
        <v>3418</v>
      </c>
      <c r="S227" t="s">
        <v>3856</v>
      </c>
    </row>
    <row r="228" spans="1:19">
      <c r="A228" t="s">
        <v>245</v>
      </c>
      <c r="B228" t="s">
        <v>658</v>
      </c>
      <c r="C228" t="s">
        <v>770</v>
      </c>
      <c r="D228" t="b">
        <v>1</v>
      </c>
      <c r="E228" t="b">
        <v>0</v>
      </c>
      <c r="F228" t="b">
        <v>0</v>
      </c>
      <c r="G228" t="b">
        <v>0</v>
      </c>
      <c r="H228" t="b">
        <v>0</v>
      </c>
      <c r="I228" t="b">
        <v>0</v>
      </c>
      <c r="J228" t="b">
        <v>0</v>
      </c>
      <c r="K228" t="b">
        <v>0</v>
      </c>
      <c r="L228" t="b">
        <v>1</v>
      </c>
      <c r="M228" t="s">
        <v>977</v>
      </c>
      <c r="N228" t="s">
        <v>1465</v>
      </c>
      <c r="O228" t="s">
        <v>1961</v>
      </c>
      <c r="P228" t="s">
        <v>2456</v>
      </c>
      <c r="Q228" s="7" t="s">
        <v>2945</v>
      </c>
      <c r="R228" t="s">
        <v>3419</v>
      </c>
      <c r="S228" t="s">
        <v>3857</v>
      </c>
    </row>
    <row r="229" spans="1:19">
      <c r="A229" t="s">
        <v>246</v>
      </c>
      <c r="B229" t="s">
        <v>659</v>
      </c>
      <c r="C229" t="s">
        <v>770</v>
      </c>
      <c r="D229" t="b">
        <v>1</v>
      </c>
      <c r="E229" t="b">
        <v>0</v>
      </c>
      <c r="F229" t="b">
        <v>0</v>
      </c>
      <c r="G229" t="b">
        <v>0</v>
      </c>
      <c r="H229" t="b">
        <v>0</v>
      </c>
      <c r="I229" t="b">
        <v>0</v>
      </c>
      <c r="J229" t="b">
        <v>0</v>
      </c>
      <c r="K229" t="b">
        <v>0</v>
      </c>
      <c r="L229" t="b">
        <v>1</v>
      </c>
      <c r="M229" t="s">
        <v>978</v>
      </c>
      <c r="N229" t="s">
        <v>1466</v>
      </c>
      <c r="O229" t="s">
        <v>1962</v>
      </c>
      <c r="P229" t="s">
        <v>2457</v>
      </c>
      <c r="Q229" s="7" t="s">
        <v>2946</v>
      </c>
      <c r="R229" t="s">
        <v>3420</v>
      </c>
      <c r="S229" t="s">
        <v>3858</v>
      </c>
    </row>
    <row r="230" spans="1:19">
      <c r="A230" t="s">
        <v>247</v>
      </c>
      <c r="B230" t="s">
        <v>660</v>
      </c>
      <c r="C230" t="s">
        <v>770</v>
      </c>
      <c r="D230" t="b">
        <v>1</v>
      </c>
      <c r="E230" t="b">
        <v>0</v>
      </c>
      <c r="F230" t="b">
        <v>0</v>
      </c>
      <c r="G230" t="b">
        <v>0</v>
      </c>
      <c r="H230" t="b">
        <v>0</v>
      </c>
      <c r="I230" t="b">
        <v>0</v>
      </c>
      <c r="J230" t="b">
        <v>0</v>
      </c>
      <c r="K230" t="b">
        <v>0</v>
      </c>
      <c r="L230" t="b">
        <v>0</v>
      </c>
      <c r="M230" t="s">
        <v>979</v>
      </c>
      <c r="N230" t="s">
        <v>1467</v>
      </c>
      <c r="O230" t="s">
        <v>1963</v>
      </c>
      <c r="P230" t="s">
        <v>2458</v>
      </c>
      <c r="Q230" s="7" t="s">
        <v>2947</v>
      </c>
      <c r="R230" t="s">
        <v>3421</v>
      </c>
      <c r="S230" t="s">
        <v>3859</v>
      </c>
    </row>
    <row r="231" spans="1:19">
      <c r="A231" t="s">
        <v>248</v>
      </c>
      <c r="B231" t="s">
        <v>560</v>
      </c>
      <c r="C231" t="s">
        <v>770</v>
      </c>
      <c r="D231" t="b">
        <v>1</v>
      </c>
      <c r="E231" t="b">
        <v>0</v>
      </c>
      <c r="F231" t="b">
        <v>0</v>
      </c>
      <c r="G231" t="b">
        <v>0</v>
      </c>
      <c r="H231" t="b">
        <v>0</v>
      </c>
      <c r="I231" t="b">
        <v>0</v>
      </c>
      <c r="J231" t="b">
        <v>0</v>
      </c>
      <c r="K231" t="b">
        <v>0</v>
      </c>
      <c r="L231" t="b">
        <v>1</v>
      </c>
      <c r="M231" t="s">
        <v>980</v>
      </c>
      <c r="N231" t="s">
        <v>1468</v>
      </c>
      <c r="O231" t="s">
        <v>1964</v>
      </c>
      <c r="P231" t="s">
        <v>2459</v>
      </c>
      <c r="Q231" s="7" t="s">
        <v>2948</v>
      </c>
      <c r="R231" t="s">
        <v>3422</v>
      </c>
      <c r="S231" t="s">
        <v>3860</v>
      </c>
    </row>
    <row r="232" spans="1:19">
      <c r="A232" t="s">
        <v>249</v>
      </c>
      <c r="B232" t="s">
        <v>640</v>
      </c>
      <c r="C232" t="s">
        <v>770</v>
      </c>
      <c r="D232" t="b">
        <v>1</v>
      </c>
      <c r="E232" t="b">
        <v>0</v>
      </c>
      <c r="F232" t="b">
        <v>0</v>
      </c>
      <c r="G232" t="b">
        <v>0</v>
      </c>
      <c r="H232" t="b">
        <v>0</v>
      </c>
      <c r="I232" t="b">
        <v>0</v>
      </c>
      <c r="J232" t="b">
        <v>0</v>
      </c>
      <c r="K232" t="b">
        <v>0</v>
      </c>
      <c r="L232" t="b">
        <v>1</v>
      </c>
      <c r="M232" t="s">
        <v>981</v>
      </c>
      <c r="N232" t="s">
        <v>1469</v>
      </c>
      <c r="O232" t="s">
        <v>1965</v>
      </c>
      <c r="P232" t="s">
        <v>2460</v>
      </c>
      <c r="Q232" s="7" t="s">
        <v>2949</v>
      </c>
      <c r="R232" t="s">
        <v>3423</v>
      </c>
    </row>
    <row r="233" spans="1:19">
      <c r="A233" t="s">
        <v>250</v>
      </c>
      <c r="B233" t="s">
        <v>651</v>
      </c>
      <c r="C233" t="s">
        <v>770</v>
      </c>
      <c r="D233" t="b">
        <v>1</v>
      </c>
      <c r="E233" t="b">
        <v>0</v>
      </c>
      <c r="F233" t="b">
        <v>0</v>
      </c>
      <c r="G233" t="b">
        <v>0</v>
      </c>
      <c r="H233" t="b">
        <v>0</v>
      </c>
      <c r="I233" t="b">
        <v>0</v>
      </c>
      <c r="J233" t="b">
        <v>0</v>
      </c>
      <c r="K233" t="b">
        <v>0</v>
      </c>
      <c r="L233" t="b">
        <v>0</v>
      </c>
      <c r="M233" t="s">
        <v>982</v>
      </c>
      <c r="N233" t="s">
        <v>1470</v>
      </c>
      <c r="O233" t="s">
        <v>1966</v>
      </c>
      <c r="P233" t="s">
        <v>2461</v>
      </c>
      <c r="Q233" s="7" t="s">
        <v>2950</v>
      </c>
      <c r="R233" t="s">
        <v>3424</v>
      </c>
      <c r="S233" t="s">
        <v>3861</v>
      </c>
    </row>
    <row r="234" spans="1:19">
      <c r="A234" t="s">
        <v>251</v>
      </c>
      <c r="B234" t="s">
        <v>535</v>
      </c>
      <c r="C234" t="s">
        <v>770</v>
      </c>
      <c r="D234" t="b">
        <v>1</v>
      </c>
      <c r="E234" t="b">
        <v>0</v>
      </c>
      <c r="F234" t="b">
        <v>0</v>
      </c>
      <c r="G234" t="b">
        <v>0</v>
      </c>
      <c r="H234" t="b">
        <v>0</v>
      </c>
      <c r="I234" t="b">
        <v>0</v>
      </c>
      <c r="J234" t="b">
        <v>0</v>
      </c>
      <c r="K234" t="b">
        <v>0</v>
      </c>
      <c r="L234" t="b">
        <v>0</v>
      </c>
      <c r="M234" t="s">
        <v>983</v>
      </c>
      <c r="N234" t="s">
        <v>1471</v>
      </c>
      <c r="O234" t="s">
        <v>1967</v>
      </c>
      <c r="P234" t="s">
        <v>2462</v>
      </c>
      <c r="Q234" s="7" t="s">
        <v>2951</v>
      </c>
      <c r="R234" t="s">
        <v>3425</v>
      </c>
      <c r="S234" t="s">
        <v>3862</v>
      </c>
    </row>
    <row r="235" spans="1:19">
      <c r="A235" t="s">
        <v>252</v>
      </c>
      <c r="B235" t="s">
        <v>526</v>
      </c>
      <c r="C235" t="s">
        <v>770</v>
      </c>
      <c r="D235" t="b">
        <v>1</v>
      </c>
      <c r="E235" t="b">
        <v>0</v>
      </c>
      <c r="F235" t="b">
        <v>0</v>
      </c>
      <c r="G235" t="b">
        <v>0</v>
      </c>
      <c r="H235" t="b">
        <v>0</v>
      </c>
      <c r="I235" t="b">
        <v>0</v>
      </c>
      <c r="J235" t="b">
        <v>0</v>
      </c>
      <c r="K235" t="b">
        <v>0</v>
      </c>
      <c r="L235" t="b">
        <v>1</v>
      </c>
      <c r="M235" t="s">
        <v>984</v>
      </c>
      <c r="N235" t="s">
        <v>1472</v>
      </c>
      <c r="O235" t="s">
        <v>1968</v>
      </c>
      <c r="P235" t="s">
        <v>2463</v>
      </c>
      <c r="Q235" s="7" t="s">
        <v>2952</v>
      </c>
      <c r="R235" t="s">
        <v>3426</v>
      </c>
      <c r="S235" t="s">
        <v>3863</v>
      </c>
    </row>
    <row r="236" spans="1:19">
      <c r="A236" t="s">
        <v>253</v>
      </c>
      <c r="B236" t="s">
        <v>544</v>
      </c>
      <c r="C236" t="s">
        <v>770</v>
      </c>
      <c r="D236" t="b">
        <v>1</v>
      </c>
      <c r="E236" t="b">
        <v>0</v>
      </c>
      <c r="F236" t="b">
        <v>0</v>
      </c>
      <c r="G236" t="b">
        <v>0</v>
      </c>
      <c r="H236" t="b">
        <v>0</v>
      </c>
      <c r="I236" t="b">
        <v>0</v>
      </c>
      <c r="J236" t="b">
        <v>0</v>
      </c>
      <c r="K236" t="b">
        <v>0</v>
      </c>
      <c r="L236" t="b">
        <v>1</v>
      </c>
      <c r="M236" t="s">
        <v>985</v>
      </c>
      <c r="N236" t="s">
        <v>1473</v>
      </c>
      <c r="O236" t="s">
        <v>1969</v>
      </c>
      <c r="P236" t="s">
        <v>2464</v>
      </c>
      <c r="Q236" s="7" t="s">
        <v>2953</v>
      </c>
      <c r="R236" t="s">
        <v>3427</v>
      </c>
      <c r="S236" t="s">
        <v>3864</v>
      </c>
    </row>
    <row r="237" spans="1:19">
      <c r="A237" t="s">
        <v>254</v>
      </c>
      <c r="B237" t="s">
        <v>586</v>
      </c>
      <c r="C237" t="s">
        <v>770</v>
      </c>
      <c r="D237" t="b">
        <v>1</v>
      </c>
      <c r="E237" t="b">
        <v>0</v>
      </c>
      <c r="F237" t="b">
        <v>0</v>
      </c>
      <c r="G237" t="b">
        <v>0</v>
      </c>
      <c r="H237" t="b">
        <v>0</v>
      </c>
      <c r="I237" t="b">
        <v>0</v>
      </c>
      <c r="J237" t="b">
        <v>1</v>
      </c>
      <c r="K237" t="b">
        <v>0</v>
      </c>
      <c r="L237" t="b">
        <v>0</v>
      </c>
      <c r="M237" t="s">
        <v>986</v>
      </c>
      <c r="N237" t="s">
        <v>1474</v>
      </c>
      <c r="O237" t="s">
        <v>1970</v>
      </c>
      <c r="P237" t="s">
        <v>2465</v>
      </c>
      <c r="Q237" s="7" t="s">
        <v>2954</v>
      </c>
      <c r="R237" t="s">
        <v>3428</v>
      </c>
      <c r="S237" t="s">
        <v>3865</v>
      </c>
    </row>
    <row r="238" spans="1:19">
      <c r="A238" t="s">
        <v>255</v>
      </c>
      <c r="B238" t="s">
        <v>622</v>
      </c>
      <c r="C238" t="s">
        <v>770</v>
      </c>
      <c r="D238" t="b">
        <v>1</v>
      </c>
      <c r="E238" t="b">
        <v>0</v>
      </c>
      <c r="F238" t="b">
        <v>0</v>
      </c>
      <c r="G238" t="b">
        <v>0</v>
      </c>
      <c r="H238" t="b">
        <v>0</v>
      </c>
      <c r="I238" t="b">
        <v>0</v>
      </c>
      <c r="J238" t="b">
        <v>0</v>
      </c>
      <c r="K238" t="b">
        <v>0</v>
      </c>
      <c r="L238" t="b">
        <v>0</v>
      </c>
      <c r="M238" t="s">
        <v>987</v>
      </c>
      <c r="N238" t="s">
        <v>1475</v>
      </c>
      <c r="O238" t="s">
        <v>1971</v>
      </c>
      <c r="P238" t="s">
        <v>2466</v>
      </c>
      <c r="Q238" s="7" t="s">
        <v>2955</v>
      </c>
      <c r="R238" t="s">
        <v>3429</v>
      </c>
    </row>
    <row r="239" spans="1:19">
      <c r="A239" t="s">
        <v>256</v>
      </c>
      <c r="B239" t="s">
        <v>661</v>
      </c>
      <c r="C239" t="s">
        <v>770</v>
      </c>
      <c r="D239" t="b">
        <v>1</v>
      </c>
      <c r="E239" t="b">
        <v>0</v>
      </c>
      <c r="F239" t="b">
        <v>0</v>
      </c>
      <c r="G239" t="b">
        <v>0</v>
      </c>
      <c r="H239" t="b">
        <v>0</v>
      </c>
      <c r="I239" t="b">
        <v>0</v>
      </c>
      <c r="J239" t="b">
        <v>0</v>
      </c>
      <c r="K239" t="b">
        <v>0</v>
      </c>
      <c r="L239" t="b">
        <v>1</v>
      </c>
      <c r="M239" t="s">
        <v>988</v>
      </c>
      <c r="N239" t="s">
        <v>1476</v>
      </c>
      <c r="O239" t="s">
        <v>1972</v>
      </c>
      <c r="P239" t="s">
        <v>2467</v>
      </c>
      <c r="Q239" s="7" t="s">
        <v>2956</v>
      </c>
      <c r="R239" t="s">
        <v>3430</v>
      </c>
    </row>
    <row r="240" spans="1:19">
      <c r="A240" t="s">
        <v>257</v>
      </c>
      <c r="B240" t="s">
        <v>532</v>
      </c>
      <c r="C240" t="s">
        <v>770</v>
      </c>
      <c r="D240" t="b">
        <v>1</v>
      </c>
      <c r="E240" t="b">
        <v>0</v>
      </c>
      <c r="F240" t="b">
        <v>0</v>
      </c>
      <c r="G240" t="b">
        <v>0</v>
      </c>
      <c r="H240" t="b">
        <v>0</v>
      </c>
      <c r="I240" t="b">
        <v>0</v>
      </c>
      <c r="J240" t="b">
        <v>0</v>
      </c>
      <c r="K240" t="b">
        <v>0</v>
      </c>
      <c r="L240" t="b">
        <v>1</v>
      </c>
      <c r="M240" t="s">
        <v>989</v>
      </c>
      <c r="N240" t="s">
        <v>1477</v>
      </c>
      <c r="O240" t="s">
        <v>1973</v>
      </c>
      <c r="P240" t="s">
        <v>2468</v>
      </c>
      <c r="Q240" s="7" t="s">
        <v>2957</v>
      </c>
      <c r="R240" t="s">
        <v>3431</v>
      </c>
    </row>
    <row r="241" spans="1:19">
      <c r="A241" t="s">
        <v>258</v>
      </c>
      <c r="B241" t="s">
        <v>603</v>
      </c>
      <c r="C241" t="s">
        <v>770</v>
      </c>
      <c r="D241" t="b">
        <v>1</v>
      </c>
      <c r="E241" t="b">
        <v>0</v>
      </c>
      <c r="F241" t="b">
        <v>0</v>
      </c>
      <c r="G241" t="b">
        <v>0</v>
      </c>
      <c r="H241" t="b">
        <v>0</v>
      </c>
      <c r="I241" t="b">
        <v>0</v>
      </c>
      <c r="J241" t="b">
        <v>0</v>
      </c>
      <c r="K241" t="b">
        <v>0</v>
      </c>
      <c r="L241" t="b">
        <v>1</v>
      </c>
      <c r="M241" t="s">
        <v>990</v>
      </c>
      <c r="N241" t="s">
        <v>1478</v>
      </c>
      <c r="O241" t="s">
        <v>1974</v>
      </c>
      <c r="P241" t="s">
        <v>2469</v>
      </c>
      <c r="Q241" s="7" t="s">
        <v>2958</v>
      </c>
      <c r="R241" t="s">
        <v>3432</v>
      </c>
      <c r="S241" t="s">
        <v>3866</v>
      </c>
    </row>
    <row r="242" spans="1:19">
      <c r="A242" t="s">
        <v>259</v>
      </c>
      <c r="B242" t="s">
        <v>662</v>
      </c>
      <c r="C242" t="s">
        <v>770</v>
      </c>
      <c r="D242" t="b">
        <v>1</v>
      </c>
      <c r="E242" t="b">
        <v>0</v>
      </c>
      <c r="F242" t="b">
        <v>0</v>
      </c>
      <c r="G242" t="b">
        <v>0</v>
      </c>
      <c r="H242" t="b">
        <v>0</v>
      </c>
      <c r="I242" t="b">
        <v>0</v>
      </c>
      <c r="J242" t="b">
        <v>0</v>
      </c>
      <c r="K242" t="b">
        <v>0</v>
      </c>
      <c r="L242" t="b">
        <v>0</v>
      </c>
      <c r="M242" t="s">
        <v>991</v>
      </c>
      <c r="N242" t="s">
        <v>1479</v>
      </c>
      <c r="O242" t="s">
        <v>1975</v>
      </c>
      <c r="P242" t="s">
        <v>2470</v>
      </c>
      <c r="Q242" s="7" t="s">
        <v>2959</v>
      </c>
      <c r="R242" t="s">
        <v>3433</v>
      </c>
      <c r="S242" t="s">
        <v>3867</v>
      </c>
    </row>
    <row r="243" spans="1:19">
      <c r="A243" t="s">
        <v>260</v>
      </c>
      <c r="B243" t="s">
        <v>663</v>
      </c>
      <c r="C243" t="s">
        <v>770</v>
      </c>
      <c r="D243" t="b">
        <v>1</v>
      </c>
      <c r="E243" t="b">
        <v>0</v>
      </c>
      <c r="F243" t="b">
        <v>0</v>
      </c>
      <c r="G243" t="b">
        <v>0</v>
      </c>
      <c r="H243" t="b">
        <v>0</v>
      </c>
      <c r="I243" t="b">
        <v>0</v>
      </c>
      <c r="J243" t="b">
        <v>0</v>
      </c>
      <c r="K243" t="b">
        <v>0</v>
      </c>
      <c r="L243" t="b">
        <v>0</v>
      </c>
      <c r="M243" t="s">
        <v>992</v>
      </c>
      <c r="N243" t="s">
        <v>1480</v>
      </c>
      <c r="O243" t="s">
        <v>1976</v>
      </c>
      <c r="P243" t="s">
        <v>2471</v>
      </c>
      <c r="Q243" s="7" t="s">
        <v>2960</v>
      </c>
      <c r="R243" t="s">
        <v>3434</v>
      </c>
    </row>
    <row r="244" spans="1:19">
      <c r="A244" t="s">
        <v>261</v>
      </c>
      <c r="B244" t="s">
        <v>562</v>
      </c>
      <c r="C244" t="s">
        <v>770</v>
      </c>
      <c r="D244" t="b">
        <v>1</v>
      </c>
      <c r="E244" t="b">
        <v>0</v>
      </c>
      <c r="F244" t="b">
        <v>0</v>
      </c>
      <c r="G244" t="b">
        <v>0</v>
      </c>
      <c r="H244" t="b">
        <v>0</v>
      </c>
      <c r="I244" t="b">
        <v>0</v>
      </c>
      <c r="J244" t="b">
        <v>0</v>
      </c>
      <c r="K244" t="b">
        <v>0</v>
      </c>
      <c r="L244" t="b">
        <v>1</v>
      </c>
      <c r="M244" t="s">
        <v>993</v>
      </c>
      <c r="N244" t="s">
        <v>1481</v>
      </c>
      <c r="O244" t="s">
        <v>1977</v>
      </c>
      <c r="P244" t="s">
        <v>2472</v>
      </c>
      <c r="Q244" s="7" t="s">
        <v>2961</v>
      </c>
      <c r="R244" t="s">
        <v>3435</v>
      </c>
      <c r="S244" t="s">
        <v>3868</v>
      </c>
    </row>
    <row r="245" spans="1:19">
      <c r="A245" t="s">
        <v>262</v>
      </c>
      <c r="B245" t="s">
        <v>532</v>
      </c>
      <c r="C245" t="s">
        <v>770</v>
      </c>
      <c r="D245" t="b">
        <v>1</v>
      </c>
      <c r="E245" t="b">
        <v>0</v>
      </c>
      <c r="F245" t="b">
        <v>0</v>
      </c>
      <c r="G245" t="b">
        <v>0</v>
      </c>
      <c r="H245" t="b">
        <v>0</v>
      </c>
      <c r="I245" t="b">
        <v>0</v>
      </c>
      <c r="J245" t="b">
        <v>0</v>
      </c>
      <c r="K245" t="b">
        <v>0</v>
      </c>
      <c r="L245" t="b">
        <v>1</v>
      </c>
      <c r="M245" t="s">
        <v>994</v>
      </c>
      <c r="N245" t="s">
        <v>1482</v>
      </c>
      <c r="O245" t="s">
        <v>1978</v>
      </c>
      <c r="P245" t="s">
        <v>2473</v>
      </c>
      <c r="Q245" s="7" t="s">
        <v>2962</v>
      </c>
      <c r="R245" t="s">
        <v>3436</v>
      </c>
    </row>
    <row r="246" spans="1:19">
      <c r="A246" t="s">
        <v>263</v>
      </c>
      <c r="B246" t="s">
        <v>611</v>
      </c>
      <c r="C246" t="s">
        <v>770</v>
      </c>
      <c r="D246" t="b">
        <v>1</v>
      </c>
      <c r="E246" t="b">
        <v>0</v>
      </c>
      <c r="F246" t="b">
        <v>0</v>
      </c>
      <c r="G246" t="b">
        <v>0</v>
      </c>
      <c r="H246" t="b">
        <v>0</v>
      </c>
      <c r="I246" t="b">
        <v>0</v>
      </c>
      <c r="J246" t="b">
        <v>0</v>
      </c>
      <c r="K246" t="b">
        <v>0</v>
      </c>
      <c r="L246" t="b">
        <v>0</v>
      </c>
      <c r="M246" t="s">
        <v>995</v>
      </c>
      <c r="N246" t="s">
        <v>1483</v>
      </c>
      <c r="O246" t="s">
        <v>1979</v>
      </c>
      <c r="P246" t="s">
        <v>2474</v>
      </c>
      <c r="Q246" s="7" t="s">
        <v>2963</v>
      </c>
      <c r="R246" t="s">
        <v>3437</v>
      </c>
    </row>
    <row r="247" spans="1:19">
      <c r="A247" t="s">
        <v>264</v>
      </c>
      <c r="B247" t="s">
        <v>664</v>
      </c>
      <c r="C247" t="s">
        <v>770</v>
      </c>
      <c r="D247" t="b">
        <v>1</v>
      </c>
      <c r="E247" t="b">
        <v>0</v>
      </c>
      <c r="F247" t="b">
        <v>0</v>
      </c>
      <c r="G247" t="b">
        <v>0</v>
      </c>
      <c r="H247" t="b">
        <v>0</v>
      </c>
      <c r="I247" t="b">
        <v>0</v>
      </c>
      <c r="J247" t="b">
        <v>0</v>
      </c>
      <c r="K247" t="b">
        <v>0</v>
      </c>
      <c r="L247" t="b">
        <v>0</v>
      </c>
      <c r="N247" t="s">
        <v>1484</v>
      </c>
      <c r="O247" t="s">
        <v>1980</v>
      </c>
      <c r="P247" t="s">
        <v>2475</v>
      </c>
      <c r="Q247" s="7" t="s">
        <v>2964</v>
      </c>
      <c r="S247" t="s">
        <v>3869</v>
      </c>
    </row>
    <row r="248" spans="1:19">
      <c r="A248" t="s">
        <v>265</v>
      </c>
      <c r="B248" t="s">
        <v>665</v>
      </c>
      <c r="C248" t="s">
        <v>770</v>
      </c>
      <c r="D248" t="b">
        <v>1</v>
      </c>
      <c r="E248" t="b">
        <v>0</v>
      </c>
      <c r="F248" t="b">
        <v>0</v>
      </c>
      <c r="G248" t="b">
        <v>0</v>
      </c>
      <c r="H248" t="b">
        <v>0</v>
      </c>
      <c r="I248" t="b">
        <v>0</v>
      </c>
      <c r="J248" t="b">
        <v>0</v>
      </c>
      <c r="K248" t="b">
        <v>0</v>
      </c>
      <c r="L248" t="b">
        <v>0</v>
      </c>
      <c r="M248" t="s">
        <v>996</v>
      </c>
      <c r="N248" t="s">
        <v>1485</v>
      </c>
      <c r="O248" t="s">
        <v>1981</v>
      </c>
      <c r="P248" t="s">
        <v>2476</v>
      </c>
      <c r="Q248" s="7" t="s">
        <v>2965</v>
      </c>
      <c r="R248" t="s">
        <v>3438</v>
      </c>
      <c r="S248" t="s">
        <v>3870</v>
      </c>
    </row>
    <row r="249" spans="1:19">
      <c r="A249" t="s">
        <v>266</v>
      </c>
      <c r="B249" t="s">
        <v>533</v>
      </c>
      <c r="C249" t="s">
        <v>770</v>
      </c>
      <c r="D249" t="b">
        <v>1</v>
      </c>
      <c r="E249" t="b">
        <v>0</v>
      </c>
      <c r="F249" t="b">
        <v>0</v>
      </c>
      <c r="G249" t="b">
        <v>1</v>
      </c>
      <c r="H249" t="b">
        <v>0</v>
      </c>
      <c r="I249" t="b">
        <v>0</v>
      </c>
      <c r="J249" t="b">
        <v>0</v>
      </c>
      <c r="K249" t="b">
        <v>0</v>
      </c>
      <c r="L249" t="b">
        <v>0</v>
      </c>
      <c r="M249" t="s">
        <v>997</v>
      </c>
      <c r="N249" t="s">
        <v>1486</v>
      </c>
      <c r="O249" t="s">
        <v>1982</v>
      </c>
      <c r="P249" t="s">
        <v>2477</v>
      </c>
      <c r="Q249" s="7" t="s">
        <v>2966</v>
      </c>
      <c r="R249" t="s">
        <v>3439</v>
      </c>
      <c r="S249" t="s">
        <v>3871</v>
      </c>
    </row>
    <row r="250" spans="1:19">
      <c r="A250" t="s">
        <v>267</v>
      </c>
      <c r="B250" t="s">
        <v>589</v>
      </c>
      <c r="C250" t="s">
        <v>770</v>
      </c>
      <c r="D250" t="b">
        <v>1</v>
      </c>
      <c r="E250" t="b">
        <v>0</v>
      </c>
      <c r="F250" t="b">
        <v>0</v>
      </c>
      <c r="G250" t="b">
        <v>0</v>
      </c>
      <c r="H250" t="b">
        <v>0</v>
      </c>
      <c r="I250" t="b">
        <v>0</v>
      </c>
      <c r="J250" t="b">
        <v>0</v>
      </c>
      <c r="K250" t="b">
        <v>0</v>
      </c>
      <c r="L250" t="b">
        <v>1</v>
      </c>
      <c r="M250" t="s">
        <v>998</v>
      </c>
      <c r="N250" t="s">
        <v>1487</v>
      </c>
      <c r="O250" t="s">
        <v>1983</v>
      </c>
      <c r="P250" t="s">
        <v>2478</v>
      </c>
      <c r="Q250" s="7" t="s">
        <v>2967</v>
      </c>
      <c r="R250" t="s">
        <v>3440</v>
      </c>
      <c r="S250" t="s">
        <v>3872</v>
      </c>
    </row>
    <row r="251" spans="1:19">
      <c r="A251" t="s">
        <v>268</v>
      </c>
      <c r="B251" t="s">
        <v>666</v>
      </c>
      <c r="C251" t="s">
        <v>770</v>
      </c>
      <c r="D251" t="b">
        <v>1</v>
      </c>
      <c r="E251" t="b">
        <v>0</v>
      </c>
      <c r="F251" t="b">
        <v>0</v>
      </c>
      <c r="G251" t="b">
        <v>0</v>
      </c>
      <c r="H251" t="b">
        <v>0</v>
      </c>
      <c r="I251" t="b">
        <v>0</v>
      </c>
      <c r="J251" t="b">
        <v>0</v>
      </c>
      <c r="K251" t="b">
        <v>0</v>
      </c>
      <c r="L251" t="b">
        <v>1</v>
      </c>
      <c r="M251" t="s">
        <v>999</v>
      </c>
      <c r="N251" t="s">
        <v>1488</v>
      </c>
      <c r="O251" t="s">
        <v>1984</v>
      </c>
      <c r="P251" t="s">
        <v>2479</v>
      </c>
      <c r="Q251" s="7" t="s">
        <v>2968</v>
      </c>
      <c r="R251" t="s">
        <v>3441</v>
      </c>
      <c r="S251" t="s">
        <v>3873</v>
      </c>
    </row>
    <row r="252" spans="1:19">
      <c r="A252" t="s">
        <v>269</v>
      </c>
      <c r="B252" t="s">
        <v>585</v>
      </c>
      <c r="C252" t="s">
        <v>770</v>
      </c>
      <c r="D252" t="b">
        <v>1</v>
      </c>
      <c r="E252" t="b">
        <v>0</v>
      </c>
      <c r="F252" t="b">
        <v>0</v>
      </c>
      <c r="G252" t="b">
        <v>0</v>
      </c>
      <c r="H252" t="b">
        <v>0</v>
      </c>
      <c r="I252" t="b">
        <v>0</v>
      </c>
      <c r="J252" t="b">
        <v>1</v>
      </c>
      <c r="K252" t="b">
        <v>0</v>
      </c>
      <c r="L252" t="b">
        <v>0</v>
      </c>
      <c r="M252" t="s">
        <v>1000</v>
      </c>
      <c r="N252" t="s">
        <v>1489</v>
      </c>
      <c r="O252" t="s">
        <v>1985</v>
      </c>
      <c r="P252" t="s">
        <v>2480</v>
      </c>
      <c r="Q252" s="7" t="s">
        <v>2969</v>
      </c>
      <c r="R252" t="s">
        <v>3442</v>
      </c>
      <c r="S252" t="s">
        <v>3874</v>
      </c>
    </row>
    <row r="253" spans="1:19">
      <c r="A253" t="s">
        <v>270</v>
      </c>
      <c r="B253" t="s">
        <v>625</v>
      </c>
      <c r="C253" t="s">
        <v>770</v>
      </c>
      <c r="D253" t="b">
        <v>1</v>
      </c>
      <c r="E253" t="b">
        <v>0</v>
      </c>
      <c r="F253" t="b">
        <v>0</v>
      </c>
      <c r="G253" t="b">
        <v>0</v>
      </c>
      <c r="H253" t="b">
        <v>0</v>
      </c>
      <c r="I253" t="b">
        <v>0</v>
      </c>
      <c r="J253" t="b">
        <v>0</v>
      </c>
      <c r="K253" t="b">
        <v>0</v>
      </c>
      <c r="L253" t="b">
        <v>1</v>
      </c>
      <c r="M253" t="s">
        <v>1001</v>
      </c>
      <c r="N253" t="s">
        <v>1490</v>
      </c>
      <c r="O253" t="s">
        <v>1986</v>
      </c>
      <c r="P253" t="s">
        <v>2481</v>
      </c>
      <c r="Q253" s="7" t="s">
        <v>2970</v>
      </c>
      <c r="R253" t="s">
        <v>3443</v>
      </c>
    </row>
    <row r="254" spans="1:19">
      <c r="A254" t="s">
        <v>271</v>
      </c>
      <c r="B254" t="s">
        <v>667</v>
      </c>
      <c r="C254" t="s">
        <v>770</v>
      </c>
      <c r="D254" t="b">
        <v>1</v>
      </c>
      <c r="E254" t="b">
        <v>0</v>
      </c>
      <c r="F254" t="b">
        <v>0</v>
      </c>
      <c r="G254" t="b">
        <v>0</v>
      </c>
      <c r="H254" t="b">
        <v>0</v>
      </c>
      <c r="I254" t="b">
        <v>0</v>
      </c>
      <c r="J254" t="b">
        <v>0</v>
      </c>
      <c r="K254" t="b">
        <v>0</v>
      </c>
      <c r="L254" t="b">
        <v>0</v>
      </c>
      <c r="M254" t="s">
        <v>1002</v>
      </c>
      <c r="N254" t="s">
        <v>1491</v>
      </c>
      <c r="O254" t="s">
        <v>1987</v>
      </c>
      <c r="P254" t="s">
        <v>2482</v>
      </c>
      <c r="Q254" s="7" t="s">
        <v>2971</v>
      </c>
      <c r="R254" t="s">
        <v>3444</v>
      </c>
    </row>
    <row r="255" spans="1:19">
      <c r="A255" t="s">
        <v>272</v>
      </c>
      <c r="B255" t="s">
        <v>668</v>
      </c>
      <c r="C255" t="s">
        <v>770</v>
      </c>
      <c r="D255" t="b">
        <v>1</v>
      </c>
      <c r="E255" t="b">
        <v>0</v>
      </c>
      <c r="F255" t="b">
        <v>0</v>
      </c>
      <c r="G255" t="b">
        <v>0</v>
      </c>
      <c r="H255" t="b">
        <v>0</v>
      </c>
      <c r="I255" t="b">
        <v>0</v>
      </c>
      <c r="J255" t="b">
        <v>0</v>
      </c>
      <c r="K255" t="b">
        <v>0</v>
      </c>
      <c r="L255" t="b">
        <v>0</v>
      </c>
      <c r="M255" t="s">
        <v>1003</v>
      </c>
      <c r="N255" t="s">
        <v>1492</v>
      </c>
      <c r="O255" t="s">
        <v>1988</v>
      </c>
      <c r="P255" t="s">
        <v>2483</v>
      </c>
      <c r="Q255" s="7" t="s">
        <v>2972</v>
      </c>
      <c r="R255" t="s">
        <v>3445</v>
      </c>
      <c r="S255" t="s">
        <v>3875</v>
      </c>
    </row>
    <row r="256" spans="1:19">
      <c r="A256" t="s">
        <v>273</v>
      </c>
      <c r="B256" t="s">
        <v>669</v>
      </c>
      <c r="C256" t="s">
        <v>770</v>
      </c>
      <c r="D256" t="b">
        <v>1</v>
      </c>
      <c r="E256" t="b">
        <v>0</v>
      </c>
      <c r="F256" t="b">
        <v>0</v>
      </c>
      <c r="G256" t="b">
        <v>0</v>
      </c>
      <c r="H256" t="b">
        <v>0</v>
      </c>
      <c r="I256" t="b">
        <v>0</v>
      </c>
      <c r="J256" t="b">
        <v>0</v>
      </c>
      <c r="K256" t="b">
        <v>0</v>
      </c>
      <c r="L256" t="b">
        <v>0</v>
      </c>
      <c r="M256" t="s">
        <v>1004</v>
      </c>
      <c r="N256" t="s">
        <v>1493</v>
      </c>
      <c r="O256" t="s">
        <v>1989</v>
      </c>
      <c r="P256" t="s">
        <v>2484</v>
      </c>
      <c r="Q256" s="7" t="s">
        <v>2973</v>
      </c>
      <c r="R256" t="s">
        <v>3446</v>
      </c>
    </row>
    <row r="257" spans="1:19">
      <c r="A257" t="s">
        <v>274</v>
      </c>
      <c r="B257" t="s">
        <v>670</v>
      </c>
      <c r="C257" t="s">
        <v>770</v>
      </c>
      <c r="D257" t="b">
        <v>1</v>
      </c>
      <c r="E257" t="b">
        <v>0</v>
      </c>
      <c r="F257" t="b">
        <v>0</v>
      </c>
      <c r="G257" t="b">
        <v>0</v>
      </c>
      <c r="H257" t="b">
        <v>0</v>
      </c>
      <c r="I257" t="b">
        <v>0</v>
      </c>
      <c r="J257" t="b">
        <v>0</v>
      </c>
      <c r="K257" t="b">
        <v>0</v>
      </c>
      <c r="L257" t="b">
        <v>0</v>
      </c>
      <c r="M257" t="s">
        <v>1005</v>
      </c>
      <c r="N257" t="s">
        <v>1494</v>
      </c>
      <c r="O257" t="s">
        <v>1990</v>
      </c>
      <c r="P257" t="s">
        <v>2485</v>
      </c>
      <c r="Q257" s="7" t="s">
        <v>2974</v>
      </c>
      <c r="R257" t="s">
        <v>3447</v>
      </c>
      <c r="S257" t="s">
        <v>3876</v>
      </c>
    </row>
    <row r="258" spans="1:19">
      <c r="A258" t="s">
        <v>275</v>
      </c>
      <c r="B258" t="s">
        <v>553</v>
      </c>
      <c r="C258" t="s">
        <v>770</v>
      </c>
      <c r="D258" t="b">
        <v>1</v>
      </c>
      <c r="E258" t="b">
        <v>0</v>
      </c>
      <c r="F258" t="b">
        <v>0</v>
      </c>
      <c r="G258" t="b">
        <v>0</v>
      </c>
      <c r="H258" t="b">
        <v>0</v>
      </c>
      <c r="I258" t="b">
        <v>0</v>
      </c>
      <c r="J258" t="b">
        <v>0</v>
      </c>
      <c r="K258" t="b">
        <v>0</v>
      </c>
      <c r="L258" t="b">
        <v>1</v>
      </c>
      <c r="M258" t="s">
        <v>1006</v>
      </c>
      <c r="N258" t="s">
        <v>1495</v>
      </c>
      <c r="O258" t="s">
        <v>1991</v>
      </c>
      <c r="P258" t="s">
        <v>2486</v>
      </c>
      <c r="Q258" s="7" t="s">
        <v>2975</v>
      </c>
      <c r="R258" t="s">
        <v>3448</v>
      </c>
    </row>
    <row r="259" spans="1:19">
      <c r="A259" t="s">
        <v>276</v>
      </c>
      <c r="B259" t="s">
        <v>625</v>
      </c>
      <c r="C259" t="s">
        <v>770</v>
      </c>
      <c r="D259" t="b">
        <v>1</v>
      </c>
      <c r="E259" t="b">
        <v>0</v>
      </c>
      <c r="F259" t="b">
        <v>0</v>
      </c>
      <c r="G259" t="b">
        <v>0</v>
      </c>
      <c r="H259" t="b">
        <v>0</v>
      </c>
      <c r="I259" t="b">
        <v>0</v>
      </c>
      <c r="J259" t="b">
        <v>0</v>
      </c>
      <c r="K259" t="b">
        <v>0</v>
      </c>
      <c r="L259" t="b">
        <v>0</v>
      </c>
      <c r="M259" t="s">
        <v>1007</v>
      </c>
      <c r="N259" t="s">
        <v>1496</v>
      </c>
      <c r="O259" t="s">
        <v>1992</v>
      </c>
      <c r="P259" t="s">
        <v>2487</v>
      </c>
      <c r="Q259" s="7" t="s">
        <v>2976</v>
      </c>
      <c r="R259" t="s">
        <v>3449</v>
      </c>
    </row>
    <row r="260" spans="1:19">
      <c r="A260" t="s">
        <v>277</v>
      </c>
      <c r="B260" t="s">
        <v>560</v>
      </c>
      <c r="C260" t="s">
        <v>770</v>
      </c>
      <c r="D260" t="b">
        <v>1</v>
      </c>
      <c r="E260" t="b">
        <v>0</v>
      </c>
      <c r="F260" t="b">
        <v>0</v>
      </c>
      <c r="G260" t="b">
        <v>0</v>
      </c>
      <c r="H260" t="b">
        <v>0</v>
      </c>
      <c r="I260" t="b">
        <v>0</v>
      </c>
      <c r="J260" t="b">
        <v>0</v>
      </c>
      <c r="K260" t="b">
        <v>0</v>
      </c>
      <c r="L260" t="b">
        <v>1</v>
      </c>
      <c r="M260" t="s">
        <v>1008</v>
      </c>
      <c r="N260" t="s">
        <v>1497</v>
      </c>
      <c r="O260" t="s">
        <v>1993</v>
      </c>
      <c r="P260" t="s">
        <v>2488</v>
      </c>
      <c r="Q260" s="7" t="s">
        <v>2977</v>
      </c>
      <c r="R260" t="s">
        <v>3450</v>
      </c>
      <c r="S260" t="s">
        <v>3877</v>
      </c>
    </row>
    <row r="261" spans="1:19">
      <c r="A261" t="s">
        <v>278</v>
      </c>
      <c r="B261" t="s">
        <v>671</v>
      </c>
      <c r="C261" t="s">
        <v>770</v>
      </c>
      <c r="D261" t="b">
        <v>1</v>
      </c>
      <c r="E261" t="b">
        <v>0</v>
      </c>
      <c r="F261" t="b">
        <v>0</v>
      </c>
      <c r="G261" t="b">
        <v>0</v>
      </c>
      <c r="H261" t="b">
        <v>0</v>
      </c>
      <c r="I261" t="b">
        <v>0</v>
      </c>
      <c r="J261" t="b">
        <v>0</v>
      </c>
      <c r="K261" t="b">
        <v>0</v>
      </c>
      <c r="L261" t="b">
        <v>1</v>
      </c>
      <c r="M261" t="s">
        <v>1009</v>
      </c>
      <c r="N261" t="s">
        <v>1498</v>
      </c>
      <c r="O261" t="s">
        <v>1994</v>
      </c>
      <c r="P261" t="s">
        <v>2489</v>
      </c>
      <c r="Q261" s="7" t="s">
        <v>2978</v>
      </c>
      <c r="R261" t="s">
        <v>3451</v>
      </c>
      <c r="S261" t="s">
        <v>3878</v>
      </c>
    </row>
    <row r="262" spans="1:19">
      <c r="A262" t="s">
        <v>279</v>
      </c>
      <c r="B262" t="s">
        <v>672</v>
      </c>
      <c r="C262" t="s">
        <v>770</v>
      </c>
      <c r="D262" t="b">
        <v>1</v>
      </c>
      <c r="E262" t="b">
        <v>0</v>
      </c>
      <c r="F262" t="b">
        <v>0</v>
      </c>
      <c r="G262" t="b">
        <v>0</v>
      </c>
      <c r="H262" t="b">
        <v>0</v>
      </c>
      <c r="I262" t="b">
        <v>0</v>
      </c>
      <c r="J262" t="b">
        <v>1</v>
      </c>
      <c r="K262" t="b">
        <v>0</v>
      </c>
      <c r="L262" t="b">
        <v>0</v>
      </c>
      <c r="N262" t="s">
        <v>1499</v>
      </c>
      <c r="O262" t="s">
        <v>1995</v>
      </c>
      <c r="P262" t="s">
        <v>2490</v>
      </c>
      <c r="Q262" s="7" t="s">
        <v>2979</v>
      </c>
      <c r="S262" t="s">
        <v>3879</v>
      </c>
    </row>
    <row r="263" spans="1:19">
      <c r="A263" t="s">
        <v>280</v>
      </c>
      <c r="B263" t="s">
        <v>545</v>
      </c>
      <c r="C263" t="s">
        <v>770</v>
      </c>
      <c r="D263" t="b">
        <v>1</v>
      </c>
      <c r="E263" t="b">
        <v>0</v>
      </c>
      <c r="F263" t="b">
        <v>0</v>
      </c>
      <c r="G263" t="b">
        <v>0</v>
      </c>
      <c r="H263" t="b">
        <v>0</v>
      </c>
      <c r="I263" t="b">
        <v>0</v>
      </c>
      <c r="J263" t="b">
        <v>0</v>
      </c>
      <c r="K263" t="b">
        <v>0</v>
      </c>
      <c r="L263" t="b">
        <v>1</v>
      </c>
      <c r="M263" t="s">
        <v>1010</v>
      </c>
      <c r="N263" t="s">
        <v>1500</v>
      </c>
      <c r="O263" t="s">
        <v>1996</v>
      </c>
      <c r="P263" t="s">
        <v>2491</v>
      </c>
      <c r="Q263" s="7" t="s">
        <v>2980</v>
      </c>
      <c r="R263" t="s">
        <v>3452</v>
      </c>
      <c r="S263" t="s">
        <v>3880</v>
      </c>
    </row>
    <row r="264" spans="1:19">
      <c r="A264" t="s">
        <v>281</v>
      </c>
      <c r="B264" t="s">
        <v>541</v>
      </c>
      <c r="C264" t="s">
        <v>770</v>
      </c>
      <c r="D264" t="b">
        <v>1</v>
      </c>
      <c r="E264" t="b">
        <v>0</v>
      </c>
      <c r="F264" t="b">
        <v>0</v>
      </c>
      <c r="G264" t="b">
        <v>0</v>
      </c>
      <c r="H264" t="b">
        <v>0</v>
      </c>
      <c r="I264" t="b">
        <v>0</v>
      </c>
      <c r="J264" t="b">
        <v>0</v>
      </c>
      <c r="K264" t="b">
        <v>0</v>
      </c>
      <c r="L264" t="b">
        <v>1</v>
      </c>
      <c r="M264" t="s">
        <v>1011</v>
      </c>
      <c r="N264" t="s">
        <v>1501</v>
      </c>
      <c r="O264" t="s">
        <v>1997</v>
      </c>
      <c r="P264" t="s">
        <v>2492</v>
      </c>
      <c r="Q264" s="7" t="s">
        <v>2981</v>
      </c>
      <c r="R264" t="s">
        <v>3453</v>
      </c>
      <c r="S264" t="s">
        <v>3881</v>
      </c>
    </row>
    <row r="265" spans="1:19">
      <c r="A265" t="s">
        <v>282</v>
      </c>
      <c r="B265" t="s">
        <v>587</v>
      </c>
      <c r="C265" t="s">
        <v>770</v>
      </c>
      <c r="D265" t="b">
        <v>1</v>
      </c>
      <c r="E265" t="b">
        <v>0</v>
      </c>
      <c r="F265" t="b">
        <v>0</v>
      </c>
      <c r="G265" t="b">
        <v>0</v>
      </c>
      <c r="H265" t="b">
        <v>0</v>
      </c>
      <c r="I265" t="b">
        <v>0</v>
      </c>
      <c r="J265" t="b">
        <v>0</v>
      </c>
      <c r="K265" t="b">
        <v>0</v>
      </c>
      <c r="L265" t="b">
        <v>1</v>
      </c>
      <c r="M265" t="s">
        <v>1012</v>
      </c>
      <c r="N265" t="s">
        <v>1502</v>
      </c>
      <c r="O265" t="s">
        <v>1998</v>
      </c>
      <c r="P265" t="s">
        <v>2493</v>
      </c>
      <c r="Q265" s="7" t="s">
        <v>2982</v>
      </c>
      <c r="R265" t="s">
        <v>3454</v>
      </c>
      <c r="S265" t="s">
        <v>3882</v>
      </c>
    </row>
    <row r="266" spans="1:19">
      <c r="A266" t="s">
        <v>283</v>
      </c>
      <c r="B266" t="s">
        <v>670</v>
      </c>
      <c r="C266" t="s">
        <v>770</v>
      </c>
      <c r="D266" t="b">
        <v>1</v>
      </c>
      <c r="E266" t="b">
        <v>0</v>
      </c>
      <c r="F266" t="b">
        <v>0</v>
      </c>
      <c r="G266" t="b">
        <v>0</v>
      </c>
      <c r="H266" t="b">
        <v>0</v>
      </c>
      <c r="I266" t="b">
        <v>0</v>
      </c>
      <c r="J266" t="b">
        <v>0</v>
      </c>
      <c r="K266" t="b">
        <v>0</v>
      </c>
      <c r="L266" t="b">
        <v>1</v>
      </c>
      <c r="M266" t="s">
        <v>1013</v>
      </c>
      <c r="N266" t="s">
        <v>1503</v>
      </c>
      <c r="O266" t="s">
        <v>1999</v>
      </c>
      <c r="P266" t="s">
        <v>2494</v>
      </c>
      <c r="Q266" s="7" t="s">
        <v>2983</v>
      </c>
      <c r="R266" t="s">
        <v>3455</v>
      </c>
      <c r="S266" t="s">
        <v>3883</v>
      </c>
    </row>
    <row r="267" spans="1:19">
      <c r="A267" t="s">
        <v>284</v>
      </c>
      <c r="B267" t="s">
        <v>673</v>
      </c>
      <c r="C267" t="s">
        <v>770</v>
      </c>
      <c r="D267" t="b">
        <v>1</v>
      </c>
      <c r="E267" t="b">
        <v>0</v>
      </c>
      <c r="F267" t="b">
        <v>0</v>
      </c>
      <c r="G267" t="b">
        <v>0</v>
      </c>
      <c r="H267" t="b">
        <v>0</v>
      </c>
      <c r="I267" t="b">
        <v>0</v>
      </c>
      <c r="J267" t="b">
        <v>0</v>
      </c>
      <c r="K267" t="b">
        <v>0</v>
      </c>
      <c r="L267" t="b">
        <v>0</v>
      </c>
      <c r="M267" t="s">
        <v>1014</v>
      </c>
      <c r="N267" t="s">
        <v>1504</v>
      </c>
      <c r="O267" t="s">
        <v>2000</v>
      </c>
      <c r="P267" t="s">
        <v>2495</v>
      </c>
      <c r="Q267" s="7" t="s">
        <v>2984</v>
      </c>
      <c r="R267" t="s">
        <v>3456</v>
      </c>
      <c r="S267" t="s">
        <v>3884</v>
      </c>
    </row>
    <row r="268" spans="1:19">
      <c r="A268" t="s">
        <v>285</v>
      </c>
      <c r="B268" t="s">
        <v>674</v>
      </c>
      <c r="C268" t="s">
        <v>770</v>
      </c>
      <c r="D268" t="b">
        <v>1</v>
      </c>
      <c r="E268" t="b">
        <v>0</v>
      </c>
      <c r="F268" t="b">
        <v>0</v>
      </c>
      <c r="G268" t="b">
        <v>0</v>
      </c>
      <c r="H268" t="b">
        <v>0</v>
      </c>
      <c r="I268" t="b">
        <v>0</v>
      </c>
      <c r="J268" t="b">
        <v>0</v>
      </c>
      <c r="K268" t="b">
        <v>1</v>
      </c>
      <c r="L268" t="b">
        <v>0</v>
      </c>
      <c r="N268" t="s">
        <v>1505</v>
      </c>
      <c r="O268" t="s">
        <v>2001</v>
      </c>
      <c r="P268" t="s">
        <v>2496</v>
      </c>
      <c r="Q268" s="7" t="s">
        <v>2985</v>
      </c>
      <c r="S268" t="s">
        <v>3885</v>
      </c>
    </row>
    <row r="269" spans="1:19">
      <c r="A269" t="s">
        <v>286</v>
      </c>
      <c r="B269" t="s">
        <v>675</v>
      </c>
      <c r="C269" t="s">
        <v>770</v>
      </c>
      <c r="D269" t="b">
        <v>1</v>
      </c>
      <c r="E269" t="b">
        <v>0</v>
      </c>
      <c r="F269" t="b">
        <v>0</v>
      </c>
      <c r="G269" t="b">
        <v>0</v>
      </c>
      <c r="H269" t="b">
        <v>0</v>
      </c>
      <c r="I269" t="b">
        <v>0</v>
      </c>
      <c r="J269" t="b">
        <v>0</v>
      </c>
      <c r="K269" t="b">
        <v>0</v>
      </c>
      <c r="L269" t="b">
        <v>0</v>
      </c>
      <c r="M269" t="s">
        <v>1015</v>
      </c>
      <c r="N269" t="s">
        <v>1506</v>
      </c>
      <c r="O269" t="s">
        <v>2002</v>
      </c>
      <c r="P269" t="s">
        <v>2497</v>
      </c>
      <c r="Q269" s="7" t="s">
        <v>2986</v>
      </c>
      <c r="R269" t="s">
        <v>3457</v>
      </c>
      <c r="S269" t="s">
        <v>3886</v>
      </c>
    </row>
    <row r="270" spans="1:19">
      <c r="A270" t="s">
        <v>287</v>
      </c>
      <c r="B270" t="s">
        <v>609</v>
      </c>
      <c r="C270" t="s">
        <v>770</v>
      </c>
      <c r="D270" t="b">
        <v>1</v>
      </c>
      <c r="E270" t="b">
        <v>0</v>
      </c>
      <c r="F270" t="b">
        <v>0</v>
      </c>
      <c r="G270" t="b">
        <v>0</v>
      </c>
      <c r="H270" t="b">
        <v>0</v>
      </c>
      <c r="I270" t="b">
        <v>0</v>
      </c>
      <c r="J270" t="b">
        <v>0</v>
      </c>
      <c r="K270" t="b">
        <v>0</v>
      </c>
      <c r="L270" t="b">
        <v>0</v>
      </c>
      <c r="M270" t="s">
        <v>1016</v>
      </c>
      <c r="N270" t="s">
        <v>1507</v>
      </c>
      <c r="O270" t="s">
        <v>2003</v>
      </c>
      <c r="P270" t="s">
        <v>2498</v>
      </c>
      <c r="Q270" s="7" t="s">
        <v>2987</v>
      </c>
      <c r="R270" t="s">
        <v>3458</v>
      </c>
      <c r="S270" t="s">
        <v>3887</v>
      </c>
    </row>
    <row r="271" spans="1:19">
      <c r="A271" t="s">
        <v>288</v>
      </c>
      <c r="B271" t="s">
        <v>577</v>
      </c>
      <c r="C271" t="s">
        <v>770</v>
      </c>
      <c r="D271" t="b">
        <v>1</v>
      </c>
      <c r="E271" t="b">
        <v>0</v>
      </c>
      <c r="F271" t="b">
        <v>0</v>
      </c>
      <c r="G271" t="b">
        <v>0</v>
      </c>
      <c r="H271" t="b">
        <v>0</v>
      </c>
      <c r="I271" t="b">
        <v>0</v>
      </c>
      <c r="J271" t="b">
        <v>0</v>
      </c>
      <c r="K271" t="b">
        <v>0</v>
      </c>
      <c r="L271" t="b">
        <v>0</v>
      </c>
      <c r="M271" t="s">
        <v>1017</v>
      </c>
      <c r="N271" t="s">
        <v>1508</v>
      </c>
      <c r="O271" t="s">
        <v>2004</v>
      </c>
      <c r="P271" t="s">
        <v>2499</v>
      </c>
      <c r="Q271" s="7" t="s">
        <v>2988</v>
      </c>
      <c r="R271" t="s">
        <v>3459</v>
      </c>
    </row>
    <row r="272" spans="1:19">
      <c r="A272" t="s">
        <v>289</v>
      </c>
      <c r="B272" t="s">
        <v>545</v>
      </c>
      <c r="C272" t="s">
        <v>770</v>
      </c>
      <c r="D272" t="b">
        <v>1</v>
      </c>
      <c r="E272" t="b">
        <v>0</v>
      </c>
      <c r="F272" t="b">
        <v>0</v>
      </c>
      <c r="G272" t="b">
        <v>0</v>
      </c>
      <c r="H272" t="b">
        <v>0</v>
      </c>
      <c r="I272" t="b">
        <v>0</v>
      </c>
      <c r="J272" t="b">
        <v>0</v>
      </c>
      <c r="K272" t="b">
        <v>0</v>
      </c>
      <c r="L272" t="b">
        <v>1</v>
      </c>
      <c r="M272" t="s">
        <v>1018</v>
      </c>
      <c r="N272" t="s">
        <v>1509</v>
      </c>
      <c r="O272" t="s">
        <v>2005</v>
      </c>
      <c r="P272" t="s">
        <v>2396</v>
      </c>
      <c r="Q272" s="7" t="s">
        <v>2989</v>
      </c>
      <c r="R272" t="s">
        <v>3460</v>
      </c>
      <c r="S272" t="s">
        <v>3888</v>
      </c>
    </row>
    <row r="273" spans="1:19">
      <c r="A273" t="s">
        <v>290</v>
      </c>
      <c r="B273" t="s">
        <v>563</v>
      </c>
      <c r="C273" t="s">
        <v>770</v>
      </c>
      <c r="D273" t="b">
        <v>1</v>
      </c>
      <c r="E273" t="b">
        <v>0</v>
      </c>
      <c r="F273" t="b">
        <v>0</v>
      </c>
      <c r="G273" t="b">
        <v>0</v>
      </c>
      <c r="H273" t="b">
        <v>0</v>
      </c>
      <c r="I273" t="b">
        <v>0</v>
      </c>
      <c r="J273" t="b">
        <v>0</v>
      </c>
      <c r="K273" t="b">
        <v>0</v>
      </c>
      <c r="L273" t="b">
        <v>0</v>
      </c>
      <c r="M273" t="s">
        <v>1019</v>
      </c>
      <c r="N273" t="s">
        <v>1510</v>
      </c>
      <c r="O273" t="s">
        <v>2006</v>
      </c>
      <c r="P273" t="s">
        <v>2500</v>
      </c>
      <c r="Q273" s="7" t="s">
        <v>2990</v>
      </c>
      <c r="R273" t="s">
        <v>3461</v>
      </c>
      <c r="S273" t="s">
        <v>3889</v>
      </c>
    </row>
    <row r="274" spans="1:19">
      <c r="A274" t="s">
        <v>291</v>
      </c>
      <c r="B274" t="s">
        <v>676</v>
      </c>
      <c r="C274" t="s">
        <v>770</v>
      </c>
      <c r="D274" t="b">
        <v>1</v>
      </c>
      <c r="E274" t="b">
        <v>0</v>
      </c>
      <c r="F274" t="b">
        <v>0</v>
      </c>
      <c r="G274" t="b">
        <v>0</v>
      </c>
      <c r="H274" t="b">
        <v>0</v>
      </c>
      <c r="I274" t="b">
        <v>0</v>
      </c>
      <c r="J274" t="b">
        <v>0</v>
      </c>
      <c r="K274" t="b">
        <v>0</v>
      </c>
      <c r="L274" t="b">
        <v>0</v>
      </c>
      <c r="M274" t="s">
        <v>1020</v>
      </c>
      <c r="N274" t="s">
        <v>1511</v>
      </c>
      <c r="O274" t="s">
        <v>2007</v>
      </c>
      <c r="P274" t="s">
        <v>2501</v>
      </c>
      <c r="Q274" s="7" t="s">
        <v>2991</v>
      </c>
      <c r="R274" t="s">
        <v>3462</v>
      </c>
      <c r="S274" t="s">
        <v>3890</v>
      </c>
    </row>
    <row r="275" spans="1:19">
      <c r="A275" t="s">
        <v>292</v>
      </c>
      <c r="B275" t="s">
        <v>548</v>
      </c>
      <c r="C275" t="s">
        <v>770</v>
      </c>
      <c r="D275" t="b">
        <v>1</v>
      </c>
      <c r="E275" t="b">
        <v>0</v>
      </c>
      <c r="F275" t="b">
        <v>0</v>
      </c>
      <c r="G275" t="b">
        <v>0</v>
      </c>
      <c r="H275" t="b">
        <v>0</v>
      </c>
      <c r="I275" t="b">
        <v>0</v>
      </c>
      <c r="J275" t="b">
        <v>0</v>
      </c>
      <c r="K275" t="b">
        <v>0</v>
      </c>
      <c r="L275" t="b">
        <v>0</v>
      </c>
      <c r="M275" t="s">
        <v>1021</v>
      </c>
      <c r="N275" t="s">
        <v>1512</v>
      </c>
      <c r="O275" t="s">
        <v>2008</v>
      </c>
      <c r="P275" t="s">
        <v>2502</v>
      </c>
      <c r="Q275" s="7" t="s">
        <v>2992</v>
      </c>
      <c r="R275" t="s">
        <v>3463</v>
      </c>
    </row>
    <row r="276" spans="1:19">
      <c r="A276" t="s">
        <v>293</v>
      </c>
      <c r="B276" t="s">
        <v>677</v>
      </c>
      <c r="C276" t="s">
        <v>770</v>
      </c>
      <c r="D276" t="b">
        <v>1</v>
      </c>
      <c r="E276" t="b">
        <v>0</v>
      </c>
      <c r="F276" t="b">
        <v>0</v>
      </c>
      <c r="G276" t="b">
        <v>0</v>
      </c>
      <c r="H276" t="b">
        <v>0</v>
      </c>
      <c r="I276" t="b">
        <v>0</v>
      </c>
      <c r="J276" t="b">
        <v>0</v>
      </c>
      <c r="K276" t="b">
        <v>0</v>
      </c>
      <c r="L276" t="b">
        <v>0</v>
      </c>
      <c r="M276" t="s">
        <v>1022</v>
      </c>
      <c r="N276" t="s">
        <v>1513</v>
      </c>
      <c r="O276" t="s">
        <v>2009</v>
      </c>
      <c r="P276" t="s">
        <v>2503</v>
      </c>
      <c r="Q276" s="7" t="s">
        <v>2993</v>
      </c>
      <c r="R276" t="s">
        <v>3464</v>
      </c>
      <c r="S276" t="s">
        <v>3891</v>
      </c>
    </row>
    <row r="277" spans="1:19">
      <c r="A277" t="s">
        <v>294</v>
      </c>
      <c r="B277" t="s">
        <v>553</v>
      </c>
      <c r="C277" t="s">
        <v>770</v>
      </c>
      <c r="D277" t="b">
        <v>1</v>
      </c>
      <c r="E277" t="b">
        <v>0</v>
      </c>
      <c r="F277" t="b">
        <v>0</v>
      </c>
      <c r="G277" t="b">
        <v>0</v>
      </c>
      <c r="H277" t="b">
        <v>0</v>
      </c>
      <c r="I277" t="b">
        <v>0</v>
      </c>
      <c r="J277" t="b">
        <v>0</v>
      </c>
      <c r="K277" t="b">
        <v>0</v>
      </c>
      <c r="L277" t="b">
        <v>1</v>
      </c>
      <c r="M277" t="s">
        <v>1023</v>
      </c>
      <c r="N277" t="s">
        <v>1514</v>
      </c>
      <c r="O277" t="s">
        <v>2010</v>
      </c>
      <c r="P277" t="s">
        <v>2504</v>
      </c>
      <c r="Q277" s="7" t="s">
        <v>2994</v>
      </c>
      <c r="R277" t="s">
        <v>3465</v>
      </c>
    </row>
    <row r="278" spans="1:19">
      <c r="A278" t="s">
        <v>295</v>
      </c>
      <c r="B278" t="s">
        <v>520</v>
      </c>
      <c r="C278" t="s">
        <v>770</v>
      </c>
      <c r="D278" t="b">
        <v>1</v>
      </c>
      <c r="E278" t="b">
        <v>0</v>
      </c>
      <c r="F278" t="b">
        <v>0</v>
      </c>
      <c r="G278" t="b">
        <v>0</v>
      </c>
      <c r="H278" t="b">
        <v>0</v>
      </c>
      <c r="I278" t="b">
        <v>0</v>
      </c>
      <c r="J278" t="b">
        <v>0</v>
      </c>
      <c r="K278" t="b">
        <v>0</v>
      </c>
      <c r="L278" t="b">
        <v>1</v>
      </c>
      <c r="M278" t="s">
        <v>1024</v>
      </c>
      <c r="N278" t="s">
        <v>1515</v>
      </c>
      <c r="O278" t="s">
        <v>2011</v>
      </c>
      <c r="P278" t="s">
        <v>2505</v>
      </c>
      <c r="Q278" s="7" t="s">
        <v>2995</v>
      </c>
      <c r="R278" t="s">
        <v>3466</v>
      </c>
      <c r="S278" t="s">
        <v>3892</v>
      </c>
    </row>
    <row r="279" spans="1:19">
      <c r="A279" t="s">
        <v>296</v>
      </c>
      <c r="B279" t="s">
        <v>678</v>
      </c>
      <c r="C279" t="s">
        <v>770</v>
      </c>
      <c r="D279" t="b">
        <v>1</v>
      </c>
      <c r="E279" t="b">
        <v>0</v>
      </c>
      <c r="F279" t="b">
        <v>0</v>
      </c>
      <c r="G279" t="b">
        <v>0</v>
      </c>
      <c r="H279" t="b">
        <v>0</v>
      </c>
      <c r="I279" t="b">
        <v>0</v>
      </c>
      <c r="J279" t="b">
        <v>0</v>
      </c>
      <c r="K279" t="b">
        <v>0</v>
      </c>
      <c r="L279" t="b">
        <v>0</v>
      </c>
      <c r="M279" t="s">
        <v>1025</v>
      </c>
      <c r="N279" t="s">
        <v>1516</v>
      </c>
      <c r="O279" t="s">
        <v>2012</v>
      </c>
      <c r="P279" t="s">
        <v>2506</v>
      </c>
      <c r="Q279" s="7" t="s">
        <v>2996</v>
      </c>
      <c r="R279" t="s">
        <v>3467</v>
      </c>
      <c r="S279" t="s">
        <v>3893</v>
      </c>
    </row>
    <row r="280" spans="1:19">
      <c r="A280" t="s">
        <v>297</v>
      </c>
      <c r="B280" t="s">
        <v>632</v>
      </c>
      <c r="C280" t="s">
        <v>770</v>
      </c>
      <c r="D280" t="b">
        <v>1</v>
      </c>
      <c r="E280" t="b">
        <v>0</v>
      </c>
      <c r="F280" t="b">
        <v>0</v>
      </c>
      <c r="G280" t="b">
        <v>0</v>
      </c>
      <c r="H280" t="b">
        <v>0</v>
      </c>
      <c r="I280" t="b">
        <v>0</v>
      </c>
      <c r="J280" t="b">
        <v>0</v>
      </c>
      <c r="K280" t="b">
        <v>0</v>
      </c>
      <c r="L280" t="b">
        <v>0</v>
      </c>
      <c r="M280" t="s">
        <v>1026</v>
      </c>
      <c r="N280" t="s">
        <v>1517</v>
      </c>
      <c r="O280" t="s">
        <v>2013</v>
      </c>
      <c r="P280" t="s">
        <v>2507</v>
      </c>
      <c r="Q280" s="7" t="s">
        <v>2997</v>
      </c>
      <c r="R280" t="s">
        <v>3468</v>
      </c>
      <c r="S280" t="s">
        <v>3894</v>
      </c>
    </row>
    <row r="281" spans="1:19">
      <c r="A281" t="s">
        <v>298</v>
      </c>
      <c r="B281" t="s">
        <v>679</v>
      </c>
      <c r="C281" t="s">
        <v>770</v>
      </c>
      <c r="D281" t="b">
        <v>1</v>
      </c>
      <c r="E281" t="b">
        <v>0</v>
      </c>
      <c r="F281" t="b">
        <v>0</v>
      </c>
      <c r="G281" t="b">
        <v>0</v>
      </c>
      <c r="H281" t="b">
        <v>0</v>
      </c>
      <c r="I281" t="b">
        <v>0</v>
      </c>
      <c r="J281" t="b">
        <v>1</v>
      </c>
      <c r="K281" t="b">
        <v>0</v>
      </c>
      <c r="L281" t="b">
        <v>0</v>
      </c>
      <c r="N281" t="s">
        <v>1518</v>
      </c>
      <c r="O281" t="s">
        <v>2014</v>
      </c>
      <c r="P281" t="s">
        <v>2508</v>
      </c>
      <c r="Q281" s="7" t="s">
        <v>2998</v>
      </c>
      <c r="S281" t="s">
        <v>3895</v>
      </c>
    </row>
    <row r="282" spans="1:19">
      <c r="A282" t="s">
        <v>299</v>
      </c>
      <c r="B282" t="s">
        <v>577</v>
      </c>
      <c r="C282" t="s">
        <v>770</v>
      </c>
      <c r="D282" t="b">
        <v>1</v>
      </c>
      <c r="E282" t="b">
        <v>0</v>
      </c>
      <c r="F282" t="b">
        <v>0</v>
      </c>
      <c r="G282" t="b">
        <v>0</v>
      </c>
      <c r="H282" t="b">
        <v>0</v>
      </c>
      <c r="I282" t="b">
        <v>0</v>
      </c>
      <c r="J282" t="b">
        <v>0</v>
      </c>
      <c r="K282" t="b">
        <v>0</v>
      </c>
      <c r="L282" t="b">
        <v>0</v>
      </c>
      <c r="M282" t="s">
        <v>1027</v>
      </c>
      <c r="N282" t="s">
        <v>1519</v>
      </c>
      <c r="O282" t="s">
        <v>2015</v>
      </c>
      <c r="P282" t="s">
        <v>2509</v>
      </c>
      <c r="Q282" s="7" t="s">
        <v>2999</v>
      </c>
      <c r="R282" t="s">
        <v>3469</v>
      </c>
    </row>
    <row r="283" spans="1:19">
      <c r="A283" t="s">
        <v>300</v>
      </c>
      <c r="B283" t="s">
        <v>632</v>
      </c>
      <c r="C283" t="s">
        <v>770</v>
      </c>
      <c r="D283" t="b">
        <v>1</v>
      </c>
      <c r="E283" t="b">
        <v>0</v>
      </c>
      <c r="F283" t="b">
        <v>0</v>
      </c>
      <c r="G283" t="b">
        <v>0</v>
      </c>
      <c r="H283" t="b">
        <v>0</v>
      </c>
      <c r="I283" t="b">
        <v>0</v>
      </c>
      <c r="J283" t="b">
        <v>0</v>
      </c>
      <c r="K283" t="b">
        <v>0</v>
      </c>
      <c r="L283" t="b">
        <v>1</v>
      </c>
      <c r="M283" t="s">
        <v>1028</v>
      </c>
      <c r="N283" t="s">
        <v>1520</v>
      </c>
      <c r="O283" t="s">
        <v>2016</v>
      </c>
      <c r="P283" t="s">
        <v>2510</v>
      </c>
      <c r="Q283" s="7" t="s">
        <v>3000</v>
      </c>
      <c r="R283" t="s">
        <v>3470</v>
      </c>
      <c r="S283" t="s">
        <v>3896</v>
      </c>
    </row>
    <row r="284" spans="1:19">
      <c r="A284" t="s">
        <v>301</v>
      </c>
      <c r="B284" t="s">
        <v>604</v>
      </c>
      <c r="C284" t="s">
        <v>771</v>
      </c>
      <c r="D284" t="b">
        <v>1</v>
      </c>
      <c r="E284" t="b">
        <v>0</v>
      </c>
      <c r="F284" t="b">
        <v>0</v>
      </c>
      <c r="G284" t="b">
        <v>0</v>
      </c>
      <c r="H284" t="b">
        <v>0</v>
      </c>
      <c r="I284" t="b">
        <v>0</v>
      </c>
      <c r="J284" t="b">
        <v>0</v>
      </c>
      <c r="K284" t="b">
        <v>0</v>
      </c>
      <c r="L284" t="b">
        <v>0</v>
      </c>
      <c r="M284" t="s">
        <v>1029</v>
      </c>
      <c r="N284" t="s">
        <v>1521</v>
      </c>
      <c r="O284" t="s">
        <v>2017</v>
      </c>
      <c r="P284" t="s">
        <v>2511</v>
      </c>
      <c r="Q284" s="7" t="s">
        <v>3001</v>
      </c>
      <c r="R284" t="s">
        <v>3471</v>
      </c>
      <c r="S284" t="s">
        <v>3897</v>
      </c>
    </row>
    <row r="285" spans="1:19">
      <c r="A285" t="s">
        <v>302</v>
      </c>
      <c r="B285" t="s">
        <v>680</v>
      </c>
      <c r="C285" t="s">
        <v>771</v>
      </c>
      <c r="D285" t="b">
        <v>1</v>
      </c>
      <c r="E285" t="b">
        <v>0</v>
      </c>
      <c r="F285" t="b">
        <v>0</v>
      </c>
      <c r="G285" t="b">
        <v>0</v>
      </c>
      <c r="H285" t="b">
        <v>0</v>
      </c>
      <c r="I285" t="b">
        <v>0</v>
      </c>
      <c r="J285" t="b">
        <v>0</v>
      </c>
      <c r="K285" t="b">
        <v>0</v>
      </c>
      <c r="L285" t="b">
        <v>0</v>
      </c>
      <c r="M285" t="s">
        <v>1030</v>
      </c>
      <c r="N285" t="s">
        <v>1522</v>
      </c>
      <c r="O285" t="s">
        <v>2018</v>
      </c>
      <c r="P285" t="s">
        <v>2512</v>
      </c>
      <c r="Q285" s="7" t="s">
        <v>3002</v>
      </c>
      <c r="R285" t="s">
        <v>3472</v>
      </c>
    </row>
    <row r="286" spans="1:19">
      <c r="A286" t="s">
        <v>303</v>
      </c>
      <c r="B286" t="s">
        <v>681</v>
      </c>
      <c r="C286" t="s">
        <v>771</v>
      </c>
      <c r="D286" t="b">
        <v>1</v>
      </c>
      <c r="E286" t="b">
        <v>0</v>
      </c>
      <c r="F286" t="b">
        <v>0</v>
      </c>
      <c r="G286" t="b">
        <v>0</v>
      </c>
      <c r="H286" t="b">
        <v>0</v>
      </c>
      <c r="I286" t="b">
        <v>0</v>
      </c>
      <c r="J286" t="b">
        <v>0</v>
      </c>
      <c r="K286" t="b">
        <v>0</v>
      </c>
      <c r="L286" t="b">
        <v>0</v>
      </c>
      <c r="M286" t="s">
        <v>1031</v>
      </c>
      <c r="N286" t="s">
        <v>1523</v>
      </c>
      <c r="O286" t="s">
        <v>2019</v>
      </c>
      <c r="P286" t="s">
        <v>2513</v>
      </c>
      <c r="Q286" s="7" t="s">
        <v>3003</v>
      </c>
      <c r="R286" t="s">
        <v>3473</v>
      </c>
    </row>
    <row r="287" spans="1:19">
      <c r="A287" t="s">
        <v>304</v>
      </c>
      <c r="B287" t="s">
        <v>682</v>
      </c>
      <c r="C287" t="s">
        <v>771</v>
      </c>
      <c r="D287" t="b">
        <v>1</v>
      </c>
      <c r="E287" t="b">
        <v>0</v>
      </c>
      <c r="F287" t="b">
        <v>0</v>
      </c>
      <c r="G287" t="b">
        <v>0</v>
      </c>
      <c r="H287" t="b">
        <v>0</v>
      </c>
      <c r="I287" t="b">
        <v>0</v>
      </c>
      <c r="J287" t="b">
        <v>0</v>
      </c>
      <c r="K287" t="b">
        <v>0</v>
      </c>
      <c r="L287" t="b">
        <v>0</v>
      </c>
      <c r="M287" t="s">
        <v>1032</v>
      </c>
      <c r="N287" t="s">
        <v>1524</v>
      </c>
      <c r="O287" t="s">
        <v>2020</v>
      </c>
      <c r="P287" t="s">
        <v>2514</v>
      </c>
      <c r="Q287" s="7" t="s">
        <v>3004</v>
      </c>
      <c r="R287" t="s">
        <v>3474</v>
      </c>
      <c r="S287" t="s">
        <v>3898</v>
      </c>
    </row>
    <row r="288" spans="1:19">
      <c r="A288" t="s">
        <v>305</v>
      </c>
      <c r="B288" t="s">
        <v>572</v>
      </c>
      <c r="C288" t="s">
        <v>771</v>
      </c>
      <c r="D288" t="b">
        <v>1</v>
      </c>
      <c r="E288" t="b">
        <v>0</v>
      </c>
      <c r="F288" t="b">
        <v>0</v>
      </c>
      <c r="G288" t="b">
        <v>0</v>
      </c>
      <c r="H288" t="b">
        <v>0</v>
      </c>
      <c r="I288" t="b">
        <v>0</v>
      </c>
      <c r="J288" t="b">
        <v>0</v>
      </c>
      <c r="K288" t="b">
        <v>0</v>
      </c>
      <c r="L288" t="b">
        <v>1</v>
      </c>
      <c r="M288" t="s">
        <v>1033</v>
      </c>
      <c r="N288" t="s">
        <v>1525</v>
      </c>
      <c r="O288" t="s">
        <v>2021</v>
      </c>
      <c r="P288" t="s">
        <v>2515</v>
      </c>
      <c r="Q288" s="7" t="s">
        <v>3005</v>
      </c>
      <c r="R288" t="s">
        <v>3475</v>
      </c>
      <c r="S288" t="s">
        <v>3899</v>
      </c>
    </row>
    <row r="289" spans="1:19">
      <c r="A289" t="s">
        <v>306</v>
      </c>
      <c r="B289" t="s">
        <v>577</v>
      </c>
      <c r="C289" t="s">
        <v>771</v>
      </c>
      <c r="D289" t="b">
        <v>1</v>
      </c>
      <c r="E289" t="b">
        <v>0</v>
      </c>
      <c r="F289" t="b">
        <v>0</v>
      </c>
      <c r="G289" t="b">
        <v>1</v>
      </c>
      <c r="H289" t="b">
        <v>0</v>
      </c>
      <c r="I289" t="b">
        <v>0</v>
      </c>
      <c r="J289" t="b">
        <v>0</v>
      </c>
      <c r="K289" t="b">
        <v>0</v>
      </c>
      <c r="L289" t="b">
        <v>0</v>
      </c>
      <c r="M289" t="s">
        <v>1034</v>
      </c>
      <c r="N289" t="s">
        <v>1526</v>
      </c>
      <c r="O289" t="s">
        <v>2022</v>
      </c>
      <c r="P289" t="s">
        <v>2516</v>
      </c>
      <c r="Q289" s="7" t="s">
        <v>3006</v>
      </c>
      <c r="R289" t="s">
        <v>3476</v>
      </c>
    </row>
    <row r="290" spans="1:19">
      <c r="A290" t="s">
        <v>307</v>
      </c>
      <c r="B290" t="s">
        <v>586</v>
      </c>
      <c r="C290" t="s">
        <v>771</v>
      </c>
      <c r="D290" t="b">
        <v>1</v>
      </c>
      <c r="E290" t="b">
        <v>0</v>
      </c>
      <c r="F290" t="b">
        <v>0</v>
      </c>
      <c r="G290" t="b">
        <v>0</v>
      </c>
      <c r="H290" t="b">
        <v>0</v>
      </c>
      <c r="I290" t="b">
        <v>0</v>
      </c>
      <c r="J290" t="b">
        <v>0</v>
      </c>
      <c r="K290" t="b">
        <v>0</v>
      </c>
      <c r="L290" t="b">
        <v>1</v>
      </c>
      <c r="M290" t="s">
        <v>1035</v>
      </c>
      <c r="N290" t="s">
        <v>1527</v>
      </c>
      <c r="O290" t="s">
        <v>2023</v>
      </c>
      <c r="P290" t="s">
        <v>2517</v>
      </c>
      <c r="Q290" s="7" t="s">
        <v>3007</v>
      </c>
      <c r="R290" t="s">
        <v>3477</v>
      </c>
      <c r="S290" t="s">
        <v>3900</v>
      </c>
    </row>
    <row r="291" spans="1:19">
      <c r="A291" t="s">
        <v>308</v>
      </c>
      <c r="B291" t="s">
        <v>683</v>
      </c>
      <c r="C291" t="s">
        <v>771</v>
      </c>
      <c r="D291" t="b">
        <v>1</v>
      </c>
      <c r="E291" t="b">
        <v>0</v>
      </c>
      <c r="F291" t="b">
        <v>0</v>
      </c>
      <c r="G291" t="b">
        <v>0</v>
      </c>
      <c r="H291" t="b">
        <v>0</v>
      </c>
      <c r="I291" t="b">
        <v>0</v>
      </c>
      <c r="J291" t="b">
        <v>0</v>
      </c>
      <c r="K291" t="b">
        <v>0</v>
      </c>
      <c r="L291" t="b">
        <v>0</v>
      </c>
      <c r="M291" t="s">
        <v>1036</v>
      </c>
      <c r="N291" t="s">
        <v>1528</v>
      </c>
      <c r="O291" t="s">
        <v>2024</v>
      </c>
      <c r="P291" t="s">
        <v>2518</v>
      </c>
      <c r="Q291" s="7" t="s">
        <v>3008</v>
      </c>
      <c r="R291" t="s">
        <v>3478</v>
      </c>
      <c r="S291" t="s">
        <v>3901</v>
      </c>
    </row>
    <row r="292" spans="1:19">
      <c r="A292" t="s">
        <v>309</v>
      </c>
      <c r="B292" t="s">
        <v>684</v>
      </c>
      <c r="C292" t="s">
        <v>771</v>
      </c>
      <c r="D292" t="b">
        <v>1</v>
      </c>
      <c r="E292" t="b">
        <v>0</v>
      </c>
      <c r="F292" t="b">
        <v>0</v>
      </c>
      <c r="G292" t="b">
        <v>0</v>
      </c>
      <c r="H292" t="b">
        <v>0</v>
      </c>
      <c r="I292" t="b">
        <v>0</v>
      </c>
      <c r="J292" t="b">
        <v>0</v>
      </c>
      <c r="K292" t="b">
        <v>0</v>
      </c>
      <c r="L292" t="b">
        <v>0</v>
      </c>
      <c r="M292" t="s">
        <v>1037</v>
      </c>
      <c r="N292" t="s">
        <v>1529</v>
      </c>
      <c r="O292" t="s">
        <v>2025</v>
      </c>
      <c r="P292" t="s">
        <v>2519</v>
      </c>
      <c r="Q292" s="7" t="s">
        <v>3009</v>
      </c>
      <c r="R292" t="s">
        <v>3479</v>
      </c>
    </row>
    <row r="293" spans="1:19">
      <c r="A293" t="s">
        <v>310</v>
      </c>
      <c r="B293" t="s">
        <v>685</v>
      </c>
      <c r="C293" t="s">
        <v>771</v>
      </c>
      <c r="D293" t="b">
        <v>0</v>
      </c>
      <c r="E293" t="b">
        <v>0</v>
      </c>
      <c r="F293" t="b">
        <v>0</v>
      </c>
      <c r="G293" t="b">
        <v>0</v>
      </c>
      <c r="H293" t="b">
        <v>1</v>
      </c>
      <c r="I293" t="b">
        <v>0</v>
      </c>
      <c r="J293" t="b">
        <v>0</v>
      </c>
      <c r="K293" t="b">
        <v>0</v>
      </c>
      <c r="L293" t="b">
        <v>0</v>
      </c>
      <c r="M293" t="s">
        <v>1038</v>
      </c>
      <c r="N293" t="s">
        <v>1530</v>
      </c>
      <c r="O293" t="s">
        <v>2026</v>
      </c>
      <c r="P293" t="s">
        <v>2520</v>
      </c>
      <c r="Q293" s="7" t="s">
        <v>3010</v>
      </c>
      <c r="R293" t="s">
        <v>3480</v>
      </c>
      <c r="S293" t="s">
        <v>3902</v>
      </c>
    </row>
    <row r="294" spans="1:19">
      <c r="A294" t="s">
        <v>311</v>
      </c>
      <c r="B294" t="s">
        <v>670</v>
      </c>
      <c r="C294" t="s">
        <v>771</v>
      </c>
      <c r="D294" t="b">
        <v>1</v>
      </c>
      <c r="E294" t="b">
        <v>0</v>
      </c>
      <c r="F294" t="b">
        <v>0</v>
      </c>
      <c r="G294" t="b">
        <v>0</v>
      </c>
      <c r="H294" t="b">
        <v>0</v>
      </c>
      <c r="I294" t="b">
        <v>0</v>
      </c>
      <c r="J294" t="b">
        <v>0</v>
      </c>
      <c r="K294" t="b">
        <v>0</v>
      </c>
      <c r="L294" t="b">
        <v>1</v>
      </c>
      <c r="M294" t="s">
        <v>1039</v>
      </c>
      <c r="N294" t="s">
        <v>1531</v>
      </c>
      <c r="O294" t="s">
        <v>2027</v>
      </c>
      <c r="P294" t="s">
        <v>2521</v>
      </c>
      <c r="Q294" s="7" t="s">
        <v>3011</v>
      </c>
      <c r="R294" t="s">
        <v>3481</v>
      </c>
    </row>
    <row r="295" spans="1:19">
      <c r="A295" t="s">
        <v>312</v>
      </c>
      <c r="B295" t="s">
        <v>530</v>
      </c>
      <c r="C295" t="s">
        <v>771</v>
      </c>
      <c r="D295" t="b">
        <v>1</v>
      </c>
      <c r="E295" t="b">
        <v>0</v>
      </c>
      <c r="F295" t="b">
        <v>0</v>
      </c>
      <c r="G295" t="b">
        <v>0</v>
      </c>
      <c r="H295" t="b">
        <v>0</v>
      </c>
      <c r="I295" t="b">
        <v>0</v>
      </c>
      <c r="J295" t="b">
        <v>0</v>
      </c>
      <c r="K295" t="b">
        <v>0</v>
      </c>
      <c r="L295" t="b">
        <v>0</v>
      </c>
      <c r="M295" t="s">
        <v>1040</v>
      </c>
      <c r="N295" t="s">
        <v>1532</v>
      </c>
      <c r="O295" t="s">
        <v>2028</v>
      </c>
      <c r="P295" t="s">
        <v>2522</v>
      </c>
      <c r="Q295" s="7" t="s">
        <v>3012</v>
      </c>
      <c r="R295" t="s">
        <v>3482</v>
      </c>
      <c r="S295" t="s">
        <v>3903</v>
      </c>
    </row>
    <row r="296" spans="1:19">
      <c r="A296" t="s">
        <v>313</v>
      </c>
      <c r="B296" t="s">
        <v>686</v>
      </c>
      <c r="C296" t="s">
        <v>771</v>
      </c>
      <c r="D296" t="b">
        <v>1</v>
      </c>
      <c r="E296" t="b">
        <v>0</v>
      </c>
      <c r="F296" t="b">
        <v>0</v>
      </c>
      <c r="G296" t="b">
        <v>0</v>
      </c>
      <c r="H296" t="b">
        <v>0</v>
      </c>
      <c r="I296" t="b">
        <v>0</v>
      </c>
      <c r="J296" t="b">
        <v>0</v>
      </c>
      <c r="K296" t="b">
        <v>0</v>
      </c>
      <c r="L296" t="b">
        <v>1</v>
      </c>
      <c r="M296" t="s">
        <v>1041</v>
      </c>
      <c r="N296" t="s">
        <v>1533</v>
      </c>
      <c r="O296" t="s">
        <v>2029</v>
      </c>
      <c r="P296" t="s">
        <v>2523</v>
      </c>
      <c r="Q296" s="7" t="s">
        <v>3013</v>
      </c>
      <c r="R296" t="s">
        <v>3483</v>
      </c>
      <c r="S296" t="s">
        <v>3904</v>
      </c>
    </row>
    <row r="297" spans="1:19">
      <c r="A297" t="s">
        <v>314</v>
      </c>
      <c r="B297" t="s">
        <v>601</v>
      </c>
      <c r="C297" t="s">
        <v>771</v>
      </c>
      <c r="D297" t="b">
        <v>1</v>
      </c>
      <c r="E297" t="b">
        <v>0</v>
      </c>
      <c r="F297" t="b">
        <v>0</v>
      </c>
      <c r="G297" t="b">
        <v>0</v>
      </c>
      <c r="H297" t="b">
        <v>0</v>
      </c>
      <c r="I297" t="b">
        <v>0</v>
      </c>
      <c r="J297" t="b">
        <v>0</v>
      </c>
      <c r="K297" t="b">
        <v>0</v>
      </c>
      <c r="L297" t="b">
        <v>1</v>
      </c>
      <c r="M297" t="s">
        <v>1042</v>
      </c>
      <c r="N297" t="s">
        <v>1534</v>
      </c>
      <c r="O297" t="s">
        <v>2030</v>
      </c>
      <c r="P297" t="s">
        <v>2524</v>
      </c>
      <c r="Q297" s="7" t="s">
        <v>3014</v>
      </c>
      <c r="R297" t="s">
        <v>3484</v>
      </c>
      <c r="S297" t="s">
        <v>3905</v>
      </c>
    </row>
    <row r="298" spans="1:19">
      <c r="A298" t="s">
        <v>315</v>
      </c>
      <c r="B298" t="s">
        <v>589</v>
      </c>
      <c r="C298" t="s">
        <v>771</v>
      </c>
      <c r="D298" t="b">
        <v>1</v>
      </c>
      <c r="E298" t="b">
        <v>0</v>
      </c>
      <c r="F298" t="b">
        <v>0</v>
      </c>
      <c r="G298" t="b">
        <v>0</v>
      </c>
      <c r="H298" t="b">
        <v>0</v>
      </c>
      <c r="I298" t="b">
        <v>0</v>
      </c>
      <c r="J298" t="b">
        <v>0</v>
      </c>
      <c r="K298" t="b">
        <v>0</v>
      </c>
      <c r="L298" t="b">
        <v>1</v>
      </c>
      <c r="M298" t="s">
        <v>1043</v>
      </c>
      <c r="N298" t="s">
        <v>1535</v>
      </c>
      <c r="O298" t="s">
        <v>2031</v>
      </c>
      <c r="P298" t="s">
        <v>2525</v>
      </c>
      <c r="Q298" s="7" t="s">
        <v>3015</v>
      </c>
      <c r="R298" t="s">
        <v>3485</v>
      </c>
      <c r="S298" t="s">
        <v>3906</v>
      </c>
    </row>
    <row r="299" spans="1:19">
      <c r="A299" t="s">
        <v>316</v>
      </c>
      <c r="B299" t="s">
        <v>687</v>
      </c>
      <c r="C299" t="s">
        <v>771</v>
      </c>
      <c r="D299" t="b">
        <v>1</v>
      </c>
      <c r="E299" t="b">
        <v>0</v>
      </c>
      <c r="F299" t="b">
        <v>0</v>
      </c>
      <c r="G299" t="b">
        <v>0</v>
      </c>
      <c r="H299" t="b">
        <v>0</v>
      </c>
      <c r="I299" t="b">
        <v>0</v>
      </c>
      <c r="J299" t="b">
        <v>0</v>
      </c>
      <c r="K299" t="b">
        <v>0</v>
      </c>
      <c r="L299" t="b">
        <v>0</v>
      </c>
      <c r="M299" t="s">
        <v>1044</v>
      </c>
      <c r="N299" t="s">
        <v>1536</v>
      </c>
      <c r="O299" t="s">
        <v>2032</v>
      </c>
      <c r="P299" t="s">
        <v>2526</v>
      </c>
      <c r="Q299" s="7" t="s">
        <v>3016</v>
      </c>
      <c r="R299" t="s">
        <v>3486</v>
      </c>
      <c r="S299" t="s">
        <v>3907</v>
      </c>
    </row>
    <row r="300" spans="1:19">
      <c r="A300" t="s">
        <v>317</v>
      </c>
      <c r="B300" t="s">
        <v>553</v>
      </c>
      <c r="C300" t="s">
        <v>771</v>
      </c>
      <c r="D300" t="b">
        <v>1</v>
      </c>
      <c r="E300" t="b">
        <v>0</v>
      </c>
      <c r="F300" t="b">
        <v>0</v>
      </c>
      <c r="G300" t="b">
        <v>0</v>
      </c>
      <c r="H300" t="b">
        <v>0</v>
      </c>
      <c r="I300" t="b">
        <v>0</v>
      </c>
      <c r="J300" t="b">
        <v>0</v>
      </c>
      <c r="K300" t="b">
        <v>0</v>
      </c>
      <c r="L300" t="b">
        <v>1</v>
      </c>
      <c r="M300" t="s">
        <v>1045</v>
      </c>
      <c r="N300" t="s">
        <v>1537</v>
      </c>
      <c r="O300" t="s">
        <v>2033</v>
      </c>
      <c r="P300" t="s">
        <v>2527</v>
      </c>
      <c r="Q300" s="7" t="s">
        <v>3017</v>
      </c>
      <c r="R300" t="s">
        <v>3487</v>
      </c>
    </row>
    <row r="301" spans="1:19">
      <c r="A301" t="s">
        <v>318</v>
      </c>
      <c r="B301" t="s">
        <v>637</v>
      </c>
      <c r="C301" t="s">
        <v>771</v>
      </c>
      <c r="D301" t="b">
        <v>1</v>
      </c>
      <c r="E301" t="b">
        <v>0</v>
      </c>
      <c r="F301" t="b">
        <v>0</v>
      </c>
      <c r="G301" t="b">
        <v>0</v>
      </c>
      <c r="H301" t="b">
        <v>0</v>
      </c>
      <c r="I301" t="b">
        <v>0</v>
      </c>
      <c r="J301" t="b">
        <v>0</v>
      </c>
      <c r="K301" t="b">
        <v>0</v>
      </c>
      <c r="L301" t="b">
        <v>1</v>
      </c>
      <c r="M301" t="s">
        <v>1046</v>
      </c>
      <c r="N301" t="s">
        <v>1538</v>
      </c>
      <c r="O301" t="s">
        <v>2034</v>
      </c>
      <c r="P301" t="s">
        <v>2528</v>
      </c>
      <c r="Q301" s="7" t="s">
        <v>3018</v>
      </c>
      <c r="R301" t="s">
        <v>3488</v>
      </c>
      <c r="S301" t="s">
        <v>3908</v>
      </c>
    </row>
    <row r="302" spans="1:19">
      <c r="A302" t="s">
        <v>319</v>
      </c>
      <c r="B302" t="s">
        <v>589</v>
      </c>
      <c r="C302" t="s">
        <v>771</v>
      </c>
      <c r="D302" t="b">
        <v>1</v>
      </c>
      <c r="E302" t="b">
        <v>0</v>
      </c>
      <c r="F302" t="b">
        <v>0</v>
      </c>
      <c r="G302" t="b">
        <v>0</v>
      </c>
      <c r="H302" t="b">
        <v>0</v>
      </c>
      <c r="I302" t="b">
        <v>0</v>
      </c>
      <c r="J302" t="b">
        <v>0</v>
      </c>
      <c r="K302" t="b">
        <v>0</v>
      </c>
      <c r="L302" t="b">
        <v>1</v>
      </c>
      <c r="M302" t="s">
        <v>1047</v>
      </c>
      <c r="N302" t="s">
        <v>1539</v>
      </c>
      <c r="O302" t="s">
        <v>2035</v>
      </c>
      <c r="P302" t="s">
        <v>2529</v>
      </c>
      <c r="Q302" s="7" t="s">
        <v>3019</v>
      </c>
      <c r="R302" t="s">
        <v>3489</v>
      </c>
      <c r="S302" t="s">
        <v>3909</v>
      </c>
    </row>
    <row r="303" spans="1:19">
      <c r="A303" t="s">
        <v>320</v>
      </c>
      <c r="B303" t="s">
        <v>532</v>
      </c>
      <c r="C303" t="s">
        <v>771</v>
      </c>
      <c r="D303" t="b">
        <v>1</v>
      </c>
      <c r="E303" t="b">
        <v>0</v>
      </c>
      <c r="F303" t="b">
        <v>0</v>
      </c>
      <c r="G303" t="b">
        <v>0</v>
      </c>
      <c r="H303" t="b">
        <v>0</v>
      </c>
      <c r="I303" t="b">
        <v>0</v>
      </c>
      <c r="J303" t="b">
        <v>0</v>
      </c>
      <c r="K303" t="b">
        <v>0</v>
      </c>
      <c r="L303" t="b">
        <v>1</v>
      </c>
      <c r="M303" t="s">
        <v>1048</v>
      </c>
      <c r="N303" t="s">
        <v>1540</v>
      </c>
      <c r="O303" t="s">
        <v>2036</v>
      </c>
      <c r="P303" t="s">
        <v>2530</v>
      </c>
      <c r="Q303" s="7" t="s">
        <v>3020</v>
      </c>
      <c r="R303" t="s">
        <v>3490</v>
      </c>
    </row>
    <row r="304" spans="1:19">
      <c r="A304" t="s">
        <v>321</v>
      </c>
      <c r="B304" t="s">
        <v>522</v>
      </c>
      <c r="C304" t="s">
        <v>771</v>
      </c>
      <c r="D304" t="b">
        <v>1</v>
      </c>
      <c r="E304" t="b">
        <v>0</v>
      </c>
      <c r="F304" t="b">
        <v>0</v>
      </c>
      <c r="G304" t="b">
        <v>0</v>
      </c>
      <c r="H304" t="b">
        <v>0</v>
      </c>
      <c r="I304" t="b">
        <v>0</v>
      </c>
      <c r="J304" t="b">
        <v>0</v>
      </c>
      <c r="K304" t="b">
        <v>0</v>
      </c>
      <c r="L304" t="b">
        <v>1</v>
      </c>
      <c r="M304" t="s">
        <v>1049</v>
      </c>
      <c r="N304" t="s">
        <v>1541</v>
      </c>
      <c r="O304" t="s">
        <v>2037</v>
      </c>
      <c r="P304" t="s">
        <v>2531</v>
      </c>
      <c r="Q304" s="7" t="s">
        <v>3021</v>
      </c>
      <c r="R304" t="s">
        <v>3491</v>
      </c>
      <c r="S304" t="s">
        <v>3910</v>
      </c>
    </row>
    <row r="305" spans="1:19">
      <c r="A305" t="s">
        <v>322</v>
      </c>
      <c r="B305" t="s">
        <v>688</v>
      </c>
      <c r="C305" t="s">
        <v>771</v>
      </c>
      <c r="D305" t="b">
        <v>1</v>
      </c>
      <c r="E305" t="b">
        <v>0</v>
      </c>
      <c r="F305" t="b">
        <v>0</v>
      </c>
      <c r="G305" t="b">
        <v>1</v>
      </c>
      <c r="H305" t="b">
        <v>0</v>
      </c>
      <c r="I305" t="b">
        <v>0</v>
      </c>
      <c r="J305" t="b">
        <v>0</v>
      </c>
      <c r="K305" t="b">
        <v>0</v>
      </c>
      <c r="L305" t="b">
        <v>0</v>
      </c>
      <c r="M305" t="s">
        <v>1050</v>
      </c>
      <c r="O305" t="s">
        <v>2038</v>
      </c>
      <c r="P305" t="s">
        <v>2532</v>
      </c>
      <c r="Q305" s="7" t="s">
        <v>3022</v>
      </c>
      <c r="R305" t="s">
        <v>3492</v>
      </c>
      <c r="S305" t="s">
        <v>3911</v>
      </c>
    </row>
    <row r="306" spans="1:19">
      <c r="A306" t="s">
        <v>323</v>
      </c>
      <c r="B306" t="s">
        <v>532</v>
      </c>
      <c r="C306" t="s">
        <v>771</v>
      </c>
      <c r="D306" t="b">
        <v>1</v>
      </c>
      <c r="E306" t="b">
        <v>0</v>
      </c>
      <c r="F306" t="b">
        <v>0</v>
      </c>
      <c r="G306" t="b">
        <v>0</v>
      </c>
      <c r="H306" t="b">
        <v>0</v>
      </c>
      <c r="I306" t="b">
        <v>0</v>
      </c>
      <c r="J306" t="b">
        <v>0</v>
      </c>
      <c r="K306" t="b">
        <v>0</v>
      </c>
      <c r="L306" t="b">
        <v>0</v>
      </c>
      <c r="M306" t="s">
        <v>1051</v>
      </c>
      <c r="N306" t="s">
        <v>1542</v>
      </c>
      <c r="O306" t="s">
        <v>2039</v>
      </c>
      <c r="P306" t="s">
        <v>2533</v>
      </c>
      <c r="Q306" s="7" t="s">
        <v>3023</v>
      </c>
      <c r="R306" t="s">
        <v>3493</v>
      </c>
    </row>
    <row r="307" spans="1:19">
      <c r="A307" t="s">
        <v>324</v>
      </c>
      <c r="B307" t="s">
        <v>569</v>
      </c>
      <c r="C307" t="s">
        <v>771</v>
      </c>
      <c r="D307" t="b">
        <v>1</v>
      </c>
      <c r="E307" t="b">
        <v>0</v>
      </c>
      <c r="F307" t="b">
        <v>0</v>
      </c>
      <c r="G307" t="b">
        <v>0</v>
      </c>
      <c r="H307" t="b">
        <v>0</v>
      </c>
      <c r="I307" t="b">
        <v>0</v>
      </c>
      <c r="J307" t="b">
        <v>0</v>
      </c>
      <c r="K307" t="b">
        <v>0</v>
      </c>
      <c r="L307" t="b">
        <v>1</v>
      </c>
      <c r="M307" t="s">
        <v>1052</v>
      </c>
      <c r="N307" t="s">
        <v>1543</v>
      </c>
      <c r="O307" t="s">
        <v>2040</v>
      </c>
      <c r="P307" t="s">
        <v>2534</v>
      </c>
      <c r="Q307" s="7" t="s">
        <v>3024</v>
      </c>
      <c r="R307" t="s">
        <v>3494</v>
      </c>
      <c r="S307" t="s">
        <v>3912</v>
      </c>
    </row>
    <row r="308" spans="1:19">
      <c r="A308" t="s">
        <v>325</v>
      </c>
      <c r="B308" t="s">
        <v>522</v>
      </c>
      <c r="C308" t="s">
        <v>771</v>
      </c>
      <c r="D308" t="b">
        <v>1</v>
      </c>
      <c r="E308" t="b">
        <v>0</v>
      </c>
      <c r="F308" t="b">
        <v>0</v>
      </c>
      <c r="G308" t="b">
        <v>0</v>
      </c>
      <c r="H308" t="b">
        <v>0</v>
      </c>
      <c r="I308" t="b">
        <v>0</v>
      </c>
      <c r="J308" t="b">
        <v>0</v>
      </c>
      <c r="K308" t="b">
        <v>0</v>
      </c>
      <c r="L308" t="b">
        <v>1</v>
      </c>
      <c r="M308" t="s">
        <v>1053</v>
      </c>
      <c r="N308" t="s">
        <v>1544</v>
      </c>
      <c r="O308" t="s">
        <v>2041</v>
      </c>
      <c r="P308" t="s">
        <v>2535</v>
      </c>
      <c r="Q308" s="7" t="s">
        <v>3025</v>
      </c>
      <c r="R308" t="s">
        <v>3495</v>
      </c>
      <c r="S308" t="s">
        <v>3913</v>
      </c>
    </row>
    <row r="309" spans="1:19">
      <c r="A309" t="s">
        <v>326</v>
      </c>
      <c r="B309" t="s">
        <v>689</v>
      </c>
      <c r="C309" t="s">
        <v>771</v>
      </c>
      <c r="D309" t="b">
        <v>1</v>
      </c>
      <c r="E309" t="b">
        <v>0</v>
      </c>
      <c r="F309" t="b">
        <v>0</v>
      </c>
      <c r="G309" t="b">
        <v>0</v>
      </c>
      <c r="H309" t="b">
        <v>0</v>
      </c>
      <c r="I309" t="b">
        <v>0</v>
      </c>
      <c r="J309" t="b">
        <v>1</v>
      </c>
      <c r="K309" t="b">
        <v>0</v>
      </c>
      <c r="L309" t="b">
        <v>1</v>
      </c>
      <c r="M309" t="s">
        <v>1054</v>
      </c>
      <c r="N309" t="s">
        <v>1545</v>
      </c>
      <c r="O309" t="s">
        <v>2042</v>
      </c>
      <c r="P309" t="s">
        <v>2536</v>
      </c>
      <c r="Q309" s="7" t="s">
        <v>3026</v>
      </c>
      <c r="R309" t="s">
        <v>3496</v>
      </c>
      <c r="S309" t="s">
        <v>3914</v>
      </c>
    </row>
    <row r="310" spans="1:19">
      <c r="A310" t="s">
        <v>327</v>
      </c>
      <c r="B310" t="s">
        <v>690</v>
      </c>
      <c r="C310" t="s">
        <v>771</v>
      </c>
      <c r="D310" t="b">
        <v>1</v>
      </c>
      <c r="E310" t="b">
        <v>0</v>
      </c>
      <c r="F310" t="b">
        <v>0</v>
      </c>
      <c r="G310" t="b">
        <v>0</v>
      </c>
      <c r="H310" t="b">
        <v>0</v>
      </c>
      <c r="I310" t="b">
        <v>0</v>
      </c>
      <c r="J310" t="b">
        <v>0</v>
      </c>
      <c r="K310" t="b">
        <v>0</v>
      </c>
      <c r="L310" t="b">
        <v>0</v>
      </c>
      <c r="M310" t="s">
        <v>1055</v>
      </c>
      <c r="N310" t="s">
        <v>1546</v>
      </c>
      <c r="O310" t="s">
        <v>2043</v>
      </c>
      <c r="P310" t="s">
        <v>2537</v>
      </c>
      <c r="Q310" s="7" t="s">
        <v>3027</v>
      </c>
      <c r="R310" t="s">
        <v>3497</v>
      </c>
      <c r="S310" t="s">
        <v>3915</v>
      </c>
    </row>
    <row r="311" spans="1:19">
      <c r="A311" t="s">
        <v>328</v>
      </c>
      <c r="B311" t="s">
        <v>569</v>
      </c>
      <c r="C311" t="s">
        <v>771</v>
      </c>
      <c r="D311" t="b">
        <v>1</v>
      </c>
      <c r="E311" t="b">
        <v>0</v>
      </c>
      <c r="F311" t="b">
        <v>0</v>
      </c>
      <c r="G311" t="b">
        <v>0</v>
      </c>
      <c r="H311" t="b">
        <v>0</v>
      </c>
      <c r="I311" t="b">
        <v>0</v>
      </c>
      <c r="J311" t="b">
        <v>0</v>
      </c>
      <c r="K311" t="b">
        <v>0</v>
      </c>
      <c r="L311" t="b">
        <v>0</v>
      </c>
      <c r="M311" t="s">
        <v>1056</v>
      </c>
      <c r="N311" t="s">
        <v>1547</v>
      </c>
      <c r="O311" t="s">
        <v>2044</v>
      </c>
      <c r="P311" t="s">
        <v>2538</v>
      </c>
      <c r="Q311" s="7" t="s">
        <v>3028</v>
      </c>
      <c r="R311" t="s">
        <v>3498</v>
      </c>
      <c r="S311" t="s">
        <v>3916</v>
      </c>
    </row>
    <row r="312" spans="1:19">
      <c r="A312" t="s">
        <v>329</v>
      </c>
      <c r="B312" t="s">
        <v>691</v>
      </c>
      <c r="C312" t="s">
        <v>771</v>
      </c>
      <c r="D312" t="b">
        <v>1</v>
      </c>
      <c r="E312" t="b">
        <v>0</v>
      </c>
      <c r="F312" t="b">
        <v>0</v>
      </c>
      <c r="G312" t="b">
        <v>0</v>
      </c>
      <c r="H312" t="b">
        <v>0</v>
      </c>
      <c r="I312" t="b">
        <v>0</v>
      </c>
      <c r="J312" t="b">
        <v>0</v>
      </c>
      <c r="K312" t="b">
        <v>0</v>
      </c>
      <c r="L312" t="b">
        <v>0</v>
      </c>
      <c r="M312" t="s">
        <v>1057</v>
      </c>
      <c r="N312" t="s">
        <v>1548</v>
      </c>
      <c r="O312" t="s">
        <v>2045</v>
      </c>
      <c r="P312" t="s">
        <v>2539</v>
      </c>
      <c r="Q312" s="7" t="s">
        <v>3029</v>
      </c>
      <c r="R312" t="s">
        <v>3499</v>
      </c>
      <c r="S312" t="s">
        <v>3917</v>
      </c>
    </row>
    <row r="313" spans="1:19">
      <c r="A313" t="s">
        <v>330</v>
      </c>
      <c r="B313" t="s">
        <v>692</v>
      </c>
      <c r="C313" t="s">
        <v>771</v>
      </c>
      <c r="D313" t="b">
        <v>1</v>
      </c>
      <c r="E313" t="b">
        <v>0</v>
      </c>
      <c r="F313" t="b">
        <v>0</v>
      </c>
      <c r="G313" t="b">
        <v>0</v>
      </c>
      <c r="H313" t="b">
        <v>0</v>
      </c>
      <c r="I313" t="b">
        <v>0</v>
      </c>
      <c r="J313" t="b">
        <v>0</v>
      </c>
      <c r="K313" t="b">
        <v>0</v>
      </c>
      <c r="L313" t="b">
        <v>0</v>
      </c>
      <c r="M313" t="s">
        <v>1058</v>
      </c>
      <c r="N313" t="s">
        <v>1549</v>
      </c>
      <c r="O313" t="s">
        <v>2046</v>
      </c>
      <c r="P313" t="s">
        <v>2540</v>
      </c>
      <c r="Q313" s="7" t="s">
        <v>3030</v>
      </c>
      <c r="R313" t="s">
        <v>3500</v>
      </c>
      <c r="S313" t="s">
        <v>3918</v>
      </c>
    </row>
    <row r="314" spans="1:19">
      <c r="A314" t="s">
        <v>331</v>
      </c>
      <c r="B314" t="s">
        <v>693</v>
      </c>
      <c r="C314" t="s">
        <v>771</v>
      </c>
      <c r="D314" t="b">
        <v>1</v>
      </c>
      <c r="E314" t="b">
        <v>0</v>
      </c>
      <c r="F314" t="b">
        <v>0</v>
      </c>
      <c r="G314" t="b">
        <v>0</v>
      </c>
      <c r="H314" t="b">
        <v>0</v>
      </c>
      <c r="I314" t="b">
        <v>0</v>
      </c>
      <c r="J314" t="b">
        <v>0</v>
      </c>
      <c r="K314" t="b">
        <v>0</v>
      </c>
      <c r="L314" t="b">
        <v>0</v>
      </c>
      <c r="M314" t="s">
        <v>1059</v>
      </c>
      <c r="N314" t="s">
        <v>1550</v>
      </c>
      <c r="O314" t="s">
        <v>2047</v>
      </c>
      <c r="P314" t="s">
        <v>2541</v>
      </c>
      <c r="Q314" s="7" t="s">
        <v>3031</v>
      </c>
      <c r="R314" t="s">
        <v>3501</v>
      </c>
      <c r="S314" t="s">
        <v>3919</v>
      </c>
    </row>
    <row r="315" spans="1:19">
      <c r="A315" t="s">
        <v>332</v>
      </c>
      <c r="B315" t="s">
        <v>535</v>
      </c>
      <c r="C315" t="s">
        <v>771</v>
      </c>
      <c r="D315" t="b">
        <v>1</v>
      </c>
      <c r="E315" t="b">
        <v>0</v>
      </c>
      <c r="F315" t="b">
        <v>0</v>
      </c>
      <c r="G315" t="b">
        <v>0</v>
      </c>
      <c r="H315" t="b">
        <v>0</v>
      </c>
      <c r="I315" t="b">
        <v>0</v>
      </c>
      <c r="J315" t="b">
        <v>0</v>
      </c>
      <c r="K315" t="b">
        <v>0</v>
      </c>
      <c r="L315" t="b">
        <v>0</v>
      </c>
      <c r="M315" t="s">
        <v>1060</v>
      </c>
      <c r="N315" t="s">
        <v>1551</v>
      </c>
      <c r="O315" t="s">
        <v>2048</v>
      </c>
      <c r="P315" t="s">
        <v>2542</v>
      </c>
      <c r="Q315" s="7" t="s">
        <v>3032</v>
      </c>
      <c r="R315" t="s">
        <v>3502</v>
      </c>
      <c r="S315" t="s">
        <v>3920</v>
      </c>
    </row>
    <row r="316" spans="1:19">
      <c r="A316" t="s">
        <v>333</v>
      </c>
      <c r="B316" t="s">
        <v>694</v>
      </c>
      <c r="C316" t="s">
        <v>771</v>
      </c>
      <c r="D316" t="b">
        <v>1</v>
      </c>
      <c r="E316" t="b">
        <v>0</v>
      </c>
      <c r="F316" t="b">
        <v>0</v>
      </c>
      <c r="G316" t="b">
        <v>0</v>
      </c>
      <c r="H316" t="b">
        <v>0</v>
      </c>
      <c r="I316" t="b">
        <v>0</v>
      </c>
      <c r="J316" t="b">
        <v>0</v>
      </c>
      <c r="K316" t="b">
        <v>0</v>
      </c>
      <c r="L316" t="b">
        <v>0</v>
      </c>
      <c r="M316" t="s">
        <v>1061</v>
      </c>
      <c r="N316" t="s">
        <v>1552</v>
      </c>
      <c r="O316" t="s">
        <v>2049</v>
      </c>
      <c r="P316" t="s">
        <v>2543</v>
      </c>
      <c r="Q316" s="7" t="s">
        <v>3033</v>
      </c>
      <c r="R316" t="s">
        <v>3503</v>
      </c>
      <c r="S316" t="s">
        <v>3921</v>
      </c>
    </row>
    <row r="317" spans="1:19">
      <c r="A317" t="s">
        <v>334</v>
      </c>
      <c r="B317" t="s">
        <v>695</v>
      </c>
      <c r="C317" t="s">
        <v>771</v>
      </c>
      <c r="D317" t="b">
        <v>1</v>
      </c>
      <c r="E317" t="b">
        <v>0</v>
      </c>
      <c r="F317" t="b">
        <v>0</v>
      </c>
      <c r="G317" t="b">
        <v>0</v>
      </c>
      <c r="H317" t="b">
        <v>0</v>
      </c>
      <c r="I317" t="b">
        <v>0</v>
      </c>
      <c r="J317" t="b">
        <v>0</v>
      </c>
      <c r="K317" t="b">
        <v>0</v>
      </c>
      <c r="L317" t="b">
        <v>0</v>
      </c>
      <c r="M317" t="s">
        <v>1062</v>
      </c>
      <c r="N317" t="s">
        <v>1553</v>
      </c>
      <c r="O317" t="s">
        <v>2050</v>
      </c>
      <c r="P317" t="s">
        <v>2544</v>
      </c>
      <c r="Q317" s="7" t="s">
        <v>3034</v>
      </c>
      <c r="R317" t="s">
        <v>3504</v>
      </c>
      <c r="S317" t="s">
        <v>3922</v>
      </c>
    </row>
    <row r="318" spans="1:19">
      <c r="A318" t="s">
        <v>335</v>
      </c>
      <c r="B318" t="s">
        <v>553</v>
      </c>
      <c r="C318" t="s">
        <v>771</v>
      </c>
      <c r="D318" t="b">
        <v>1</v>
      </c>
      <c r="E318" t="b">
        <v>0</v>
      </c>
      <c r="F318" t="b">
        <v>0</v>
      </c>
      <c r="G318" t="b">
        <v>0</v>
      </c>
      <c r="H318" t="b">
        <v>0</v>
      </c>
      <c r="I318" t="b">
        <v>0</v>
      </c>
      <c r="J318" t="b">
        <v>0</v>
      </c>
      <c r="K318" t="b">
        <v>0</v>
      </c>
      <c r="L318" t="b">
        <v>1</v>
      </c>
      <c r="M318" t="s">
        <v>1063</v>
      </c>
      <c r="N318" t="s">
        <v>1554</v>
      </c>
      <c r="O318" t="s">
        <v>2051</v>
      </c>
      <c r="P318" t="s">
        <v>2545</v>
      </c>
      <c r="Q318" s="7" t="s">
        <v>3035</v>
      </c>
      <c r="R318" t="s">
        <v>3505</v>
      </c>
    </row>
    <row r="319" spans="1:19">
      <c r="A319" t="s">
        <v>336</v>
      </c>
      <c r="B319" t="s">
        <v>696</v>
      </c>
      <c r="C319" t="s">
        <v>771</v>
      </c>
      <c r="D319" t="b">
        <v>1</v>
      </c>
      <c r="E319" t="b">
        <v>0</v>
      </c>
      <c r="F319" t="b">
        <v>0</v>
      </c>
      <c r="G319" t="b">
        <v>0</v>
      </c>
      <c r="H319" t="b">
        <v>0</v>
      </c>
      <c r="I319" t="b">
        <v>0</v>
      </c>
      <c r="J319" t="b">
        <v>0</v>
      </c>
      <c r="K319" t="b">
        <v>0</v>
      </c>
      <c r="L319" t="b">
        <v>1</v>
      </c>
      <c r="M319" t="s">
        <v>1064</v>
      </c>
      <c r="N319" t="s">
        <v>1555</v>
      </c>
      <c r="O319" t="s">
        <v>2052</v>
      </c>
      <c r="P319" t="s">
        <v>2546</v>
      </c>
      <c r="Q319" s="7" t="s">
        <v>3036</v>
      </c>
      <c r="R319" t="s">
        <v>3506</v>
      </c>
      <c r="S319" t="s">
        <v>3923</v>
      </c>
    </row>
    <row r="320" spans="1:19">
      <c r="A320" t="s">
        <v>337</v>
      </c>
      <c r="B320" t="s">
        <v>697</v>
      </c>
      <c r="C320" t="s">
        <v>771</v>
      </c>
      <c r="D320" t="b">
        <v>1</v>
      </c>
      <c r="E320" t="b">
        <v>0</v>
      </c>
      <c r="F320" t="b">
        <v>0</v>
      </c>
      <c r="G320" t="b">
        <v>0</v>
      </c>
      <c r="H320" t="b">
        <v>0</v>
      </c>
      <c r="I320" t="b">
        <v>0</v>
      </c>
      <c r="J320" t="b">
        <v>0</v>
      </c>
      <c r="K320" t="b">
        <v>0</v>
      </c>
      <c r="L320" t="b">
        <v>0</v>
      </c>
      <c r="M320" t="s">
        <v>1065</v>
      </c>
      <c r="N320" t="s">
        <v>1556</v>
      </c>
      <c r="O320" t="s">
        <v>2053</v>
      </c>
      <c r="P320" t="s">
        <v>2547</v>
      </c>
      <c r="Q320" s="7" t="s">
        <v>3037</v>
      </c>
      <c r="R320" t="s">
        <v>3507</v>
      </c>
      <c r="S320" t="s">
        <v>3924</v>
      </c>
    </row>
    <row r="321" spans="1:19">
      <c r="A321" t="s">
        <v>338</v>
      </c>
      <c r="B321" t="s">
        <v>524</v>
      </c>
      <c r="C321" t="s">
        <v>771</v>
      </c>
      <c r="D321" t="b">
        <v>1</v>
      </c>
      <c r="E321" t="b">
        <v>0</v>
      </c>
      <c r="F321" t="b">
        <v>0</v>
      </c>
      <c r="G321" t="b">
        <v>0</v>
      </c>
      <c r="H321" t="b">
        <v>0</v>
      </c>
      <c r="I321" t="b">
        <v>0</v>
      </c>
      <c r="J321" t="b">
        <v>0</v>
      </c>
      <c r="K321" t="b">
        <v>0</v>
      </c>
      <c r="L321" t="b">
        <v>0</v>
      </c>
      <c r="M321" t="s">
        <v>1066</v>
      </c>
      <c r="N321" t="s">
        <v>1557</v>
      </c>
      <c r="O321" t="s">
        <v>2054</v>
      </c>
      <c r="P321" t="s">
        <v>2548</v>
      </c>
      <c r="Q321" s="7" t="s">
        <v>3038</v>
      </c>
      <c r="R321" t="s">
        <v>3508</v>
      </c>
      <c r="S321" t="s">
        <v>3925</v>
      </c>
    </row>
    <row r="322" spans="1:19">
      <c r="A322" t="s">
        <v>339</v>
      </c>
      <c r="B322" t="s">
        <v>698</v>
      </c>
      <c r="C322" t="s">
        <v>771</v>
      </c>
      <c r="D322" t="b">
        <v>1</v>
      </c>
      <c r="E322" t="b">
        <v>0</v>
      </c>
      <c r="F322" t="b">
        <v>0</v>
      </c>
      <c r="G322" t="b">
        <v>0</v>
      </c>
      <c r="H322" t="b">
        <v>0</v>
      </c>
      <c r="I322" t="b">
        <v>0</v>
      </c>
      <c r="J322" t="b">
        <v>0</v>
      </c>
      <c r="K322" t="b">
        <v>0</v>
      </c>
      <c r="L322" t="b">
        <v>0</v>
      </c>
      <c r="M322" t="s">
        <v>1067</v>
      </c>
      <c r="N322" t="s">
        <v>1558</v>
      </c>
      <c r="O322" t="s">
        <v>2055</v>
      </c>
      <c r="P322" t="s">
        <v>2549</v>
      </c>
      <c r="Q322" s="7" t="s">
        <v>3039</v>
      </c>
      <c r="R322" t="s">
        <v>3509</v>
      </c>
      <c r="S322" t="s">
        <v>3926</v>
      </c>
    </row>
    <row r="323" spans="1:19">
      <c r="A323" t="s">
        <v>340</v>
      </c>
      <c r="B323" t="s">
        <v>545</v>
      </c>
      <c r="C323" t="s">
        <v>771</v>
      </c>
      <c r="D323" t="b">
        <v>1</v>
      </c>
      <c r="E323" t="b">
        <v>0</v>
      </c>
      <c r="F323" t="b">
        <v>0</v>
      </c>
      <c r="G323" t="b">
        <v>0</v>
      </c>
      <c r="H323" t="b">
        <v>0</v>
      </c>
      <c r="I323" t="b">
        <v>0</v>
      </c>
      <c r="J323" t="b">
        <v>1</v>
      </c>
      <c r="K323" t="b">
        <v>0</v>
      </c>
      <c r="L323" t="b">
        <v>1</v>
      </c>
      <c r="M323" t="s">
        <v>1068</v>
      </c>
      <c r="N323" t="s">
        <v>1559</v>
      </c>
      <c r="O323" t="s">
        <v>2056</v>
      </c>
      <c r="P323" t="s">
        <v>2550</v>
      </c>
      <c r="Q323" s="7" t="s">
        <v>3040</v>
      </c>
      <c r="R323" t="s">
        <v>3510</v>
      </c>
      <c r="S323" t="s">
        <v>3927</v>
      </c>
    </row>
    <row r="324" spans="1:19">
      <c r="A324" t="s">
        <v>341</v>
      </c>
      <c r="B324" t="s">
        <v>554</v>
      </c>
      <c r="C324" t="s">
        <v>771</v>
      </c>
      <c r="D324" t="b">
        <v>1</v>
      </c>
      <c r="E324" t="b">
        <v>0</v>
      </c>
      <c r="F324" t="b">
        <v>0</v>
      </c>
      <c r="G324" t="b">
        <v>0</v>
      </c>
      <c r="H324" t="b">
        <v>0</v>
      </c>
      <c r="I324" t="b">
        <v>0</v>
      </c>
      <c r="J324" t="b">
        <v>0</v>
      </c>
      <c r="K324" t="b">
        <v>0</v>
      </c>
      <c r="L324" t="b">
        <v>0</v>
      </c>
      <c r="M324" t="s">
        <v>1069</v>
      </c>
      <c r="N324" t="s">
        <v>1560</v>
      </c>
      <c r="O324" t="s">
        <v>2057</v>
      </c>
      <c r="P324" t="s">
        <v>2551</v>
      </c>
      <c r="Q324" s="7" t="s">
        <v>3041</v>
      </c>
      <c r="R324" t="s">
        <v>3511</v>
      </c>
    </row>
    <row r="325" spans="1:19">
      <c r="A325" t="s">
        <v>342</v>
      </c>
      <c r="B325" t="s">
        <v>699</v>
      </c>
      <c r="C325" t="s">
        <v>771</v>
      </c>
      <c r="D325" t="b">
        <v>1</v>
      </c>
      <c r="E325" t="b">
        <v>0</v>
      </c>
      <c r="F325" t="b">
        <v>0</v>
      </c>
      <c r="G325" t="b">
        <v>0</v>
      </c>
      <c r="H325" t="b">
        <v>0</v>
      </c>
      <c r="I325" t="b">
        <v>0</v>
      </c>
      <c r="J325" t="b">
        <v>0</v>
      </c>
      <c r="K325" t="b">
        <v>0</v>
      </c>
      <c r="L325" t="b">
        <v>0</v>
      </c>
      <c r="M325" t="s">
        <v>1070</v>
      </c>
      <c r="N325" t="s">
        <v>1561</v>
      </c>
      <c r="O325" t="s">
        <v>2058</v>
      </c>
      <c r="P325" t="s">
        <v>2552</v>
      </c>
      <c r="Q325" s="7" t="s">
        <v>3042</v>
      </c>
      <c r="R325" t="s">
        <v>3512</v>
      </c>
      <c r="S325" t="s">
        <v>3928</v>
      </c>
    </row>
    <row r="326" spans="1:19">
      <c r="A326" t="s">
        <v>343</v>
      </c>
      <c r="B326" t="s">
        <v>604</v>
      </c>
      <c r="C326" t="s">
        <v>771</v>
      </c>
      <c r="D326" t="b">
        <v>1</v>
      </c>
      <c r="E326" t="b">
        <v>0</v>
      </c>
      <c r="F326" t="b">
        <v>0</v>
      </c>
      <c r="G326" t="b">
        <v>0</v>
      </c>
      <c r="H326" t="b">
        <v>0</v>
      </c>
      <c r="I326" t="b">
        <v>0</v>
      </c>
      <c r="J326" t="b">
        <v>0</v>
      </c>
      <c r="K326" t="b">
        <v>0</v>
      </c>
      <c r="L326" t="b">
        <v>1</v>
      </c>
      <c r="M326" t="s">
        <v>1071</v>
      </c>
      <c r="N326" t="s">
        <v>1562</v>
      </c>
      <c r="O326" t="s">
        <v>2059</v>
      </c>
      <c r="P326" t="s">
        <v>2553</v>
      </c>
      <c r="Q326" s="7" t="s">
        <v>3043</v>
      </c>
      <c r="R326" t="s">
        <v>3513</v>
      </c>
      <c r="S326" t="s">
        <v>3929</v>
      </c>
    </row>
    <row r="327" spans="1:19">
      <c r="A327" t="s">
        <v>344</v>
      </c>
      <c r="B327" t="s">
        <v>700</v>
      </c>
      <c r="C327" t="s">
        <v>771</v>
      </c>
      <c r="D327" t="b">
        <v>1</v>
      </c>
      <c r="E327" t="b">
        <v>0</v>
      </c>
      <c r="F327" t="b">
        <v>0</v>
      </c>
      <c r="G327" t="b">
        <v>0</v>
      </c>
      <c r="H327" t="b">
        <v>0</v>
      </c>
      <c r="I327" t="b">
        <v>0</v>
      </c>
      <c r="J327" t="b">
        <v>0</v>
      </c>
      <c r="K327" t="b">
        <v>0</v>
      </c>
      <c r="L327" t="b">
        <v>0</v>
      </c>
      <c r="M327" t="s">
        <v>1072</v>
      </c>
      <c r="O327" t="s">
        <v>2060</v>
      </c>
      <c r="P327" t="s">
        <v>2554</v>
      </c>
      <c r="Q327" s="7" t="s">
        <v>3044</v>
      </c>
      <c r="R327" t="s">
        <v>3514</v>
      </c>
    </row>
    <row r="328" spans="1:19">
      <c r="A328" t="s">
        <v>345</v>
      </c>
      <c r="B328" t="s">
        <v>545</v>
      </c>
      <c r="C328" t="s">
        <v>771</v>
      </c>
      <c r="D328" t="b">
        <v>1</v>
      </c>
      <c r="E328" t="b">
        <v>0</v>
      </c>
      <c r="F328" t="b">
        <v>0</v>
      </c>
      <c r="G328" t="b">
        <v>0</v>
      </c>
      <c r="H328" t="b">
        <v>0</v>
      </c>
      <c r="I328" t="b">
        <v>0</v>
      </c>
      <c r="J328" t="b">
        <v>0</v>
      </c>
      <c r="K328" t="b">
        <v>0</v>
      </c>
      <c r="L328" t="b">
        <v>1</v>
      </c>
      <c r="M328" t="s">
        <v>1073</v>
      </c>
      <c r="N328" t="s">
        <v>1563</v>
      </c>
      <c r="O328" t="s">
        <v>2061</v>
      </c>
      <c r="P328" t="s">
        <v>2555</v>
      </c>
      <c r="Q328" s="7" t="s">
        <v>3045</v>
      </c>
      <c r="R328" t="s">
        <v>3515</v>
      </c>
      <c r="S328" t="s">
        <v>3930</v>
      </c>
    </row>
    <row r="329" spans="1:19">
      <c r="A329" t="s">
        <v>346</v>
      </c>
      <c r="B329" t="s">
        <v>603</v>
      </c>
      <c r="C329" t="s">
        <v>771</v>
      </c>
      <c r="D329" t="b">
        <v>1</v>
      </c>
      <c r="E329" t="b">
        <v>0</v>
      </c>
      <c r="F329" t="b">
        <v>0</v>
      </c>
      <c r="G329" t="b">
        <v>0</v>
      </c>
      <c r="H329" t="b">
        <v>0</v>
      </c>
      <c r="I329" t="b">
        <v>0</v>
      </c>
      <c r="J329" t="b">
        <v>0</v>
      </c>
      <c r="K329" t="b">
        <v>0</v>
      </c>
      <c r="L329" t="b">
        <v>0</v>
      </c>
      <c r="M329" t="s">
        <v>1074</v>
      </c>
      <c r="N329" t="s">
        <v>1564</v>
      </c>
      <c r="O329" t="s">
        <v>2062</v>
      </c>
      <c r="P329" t="s">
        <v>2556</v>
      </c>
      <c r="Q329" s="7" t="s">
        <v>3046</v>
      </c>
      <c r="R329" t="s">
        <v>3516</v>
      </c>
      <c r="S329" t="s">
        <v>3931</v>
      </c>
    </row>
    <row r="330" spans="1:19">
      <c r="A330" t="s">
        <v>347</v>
      </c>
      <c r="B330" t="s">
        <v>701</v>
      </c>
      <c r="C330" t="s">
        <v>771</v>
      </c>
      <c r="D330" t="b">
        <v>1</v>
      </c>
      <c r="E330" t="b">
        <v>0</v>
      </c>
      <c r="F330" t="b">
        <v>0</v>
      </c>
      <c r="G330" t="b">
        <v>0</v>
      </c>
      <c r="H330" t="b">
        <v>0</v>
      </c>
      <c r="I330" t="b">
        <v>0</v>
      </c>
      <c r="J330" t="b">
        <v>0</v>
      </c>
      <c r="K330" t="b">
        <v>0</v>
      </c>
      <c r="L330" t="b">
        <v>0</v>
      </c>
      <c r="M330" t="s">
        <v>1075</v>
      </c>
      <c r="N330" t="s">
        <v>1565</v>
      </c>
      <c r="O330" t="s">
        <v>2063</v>
      </c>
      <c r="P330" t="s">
        <v>2557</v>
      </c>
      <c r="Q330" s="7" t="s">
        <v>3047</v>
      </c>
      <c r="R330" t="s">
        <v>3517</v>
      </c>
    </row>
    <row r="331" spans="1:19">
      <c r="A331" t="s">
        <v>348</v>
      </c>
      <c r="B331" t="s">
        <v>702</v>
      </c>
      <c r="C331" t="s">
        <v>771</v>
      </c>
      <c r="D331" t="b">
        <v>1</v>
      </c>
      <c r="E331" t="b">
        <v>0</v>
      </c>
      <c r="F331" t="b">
        <v>0</v>
      </c>
      <c r="G331" t="b">
        <v>0</v>
      </c>
      <c r="H331" t="b">
        <v>0</v>
      </c>
      <c r="I331" t="b">
        <v>0</v>
      </c>
      <c r="J331" t="b">
        <v>0</v>
      </c>
      <c r="K331" t="b">
        <v>0</v>
      </c>
      <c r="L331" t="b">
        <v>0</v>
      </c>
      <c r="M331" t="s">
        <v>1076</v>
      </c>
      <c r="N331" t="s">
        <v>1566</v>
      </c>
      <c r="O331" t="s">
        <v>2064</v>
      </c>
      <c r="P331" t="s">
        <v>2558</v>
      </c>
      <c r="Q331" s="7" t="s">
        <v>3048</v>
      </c>
      <c r="R331" t="s">
        <v>3518</v>
      </c>
      <c r="S331" t="s">
        <v>3932</v>
      </c>
    </row>
    <row r="332" spans="1:19">
      <c r="A332" t="s">
        <v>349</v>
      </c>
      <c r="B332" t="s">
        <v>589</v>
      </c>
      <c r="C332" t="s">
        <v>771</v>
      </c>
      <c r="D332" t="b">
        <v>1</v>
      </c>
      <c r="E332" t="b">
        <v>0</v>
      </c>
      <c r="F332" t="b">
        <v>0</v>
      </c>
      <c r="G332" t="b">
        <v>0</v>
      </c>
      <c r="H332" t="b">
        <v>0</v>
      </c>
      <c r="I332" t="b">
        <v>0</v>
      </c>
      <c r="J332" t="b">
        <v>0</v>
      </c>
      <c r="K332" t="b">
        <v>0</v>
      </c>
      <c r="L332" t="b">
        <v>1</v>
      </c>
      <c r="M332" t="s">
        <v>1077</v>
      </c>
      <c r="N332" t="s">
        <v>1567</v>
      </c>
      <c r="O332" t="s">
        <v>2065</v>
      </c>
      <c r="P332" t="s">
        <v>2559</v>
      </c>
      <c r="Q332" s="7" t="s">
        <v>3049</v>
      </c>
      <c r="R332" t="s">
        <v>3519</v>
      </c>
      <c r="S332" t="s">
        <v>3933</v>
      </c>
    </row>
    <row r="333" spans="1:19">
      <c r="A333" t="s">
        <v>350</v>
      </c>
      <c r="B333" t="s">
        <v>553</v>
      </c>
      <c r="C333" t="s">
        <v>771</v>
      </c>
      <c r="D333" t="b">
        <v>1</v>
      </c>
      <c r="E333" t="b">
        <v>0</v>
      </c>
      <c r="F333" t="b">
        <v>0</v>
      </c>
      <c r="G333" t="b">
        <v>0</v>
      </c>
      <c r="H333" t="b">
        <v>0</v>
      </c>
      <c r="I333" t="b">
        <v>0</v>
      </c>
      <c r="J333" t="b">
        <v>0</v>
      </c>
      <c r="K333" t="b">
        <v>0</v>
      </c>
      <c r="L333" t="b">
        <v>1</v>
      </c>
      <c r="M333" t="s">
        <v>1078</v>
      </c>
      <c r="N333" t="s">
        <v>1568</v>
      </c>
      <c r="O333" t="s">
        <v>2066</v>
      </c>
      <c r="P333" t="s">
        <v>2560</v>
      </c>
      <c r="Q333" s="7" t="s">
        <v>3050</v>
      </c>
      <c r="R333" t="s">
        <v>3520</v>
      </c>
    </row>
    <row r="334" spans="1:19">
      <c r="A334" t="s">
        <v>351</v>
      </c>
      <c r="B334" t="s">
        <v>612</v>
      </c>
      <c r="C334" t="s">
        <v>771</v>
      </c>
      <c r="D334" t="b">
        <v>1</v>
      </c>
      <c r="E334" t="b">
        <v>0</v>
      </c>
      <c r="F334" t="b">
        <v>0</v>
      </c>
      <c r="G334" t="b">
        <v>0</v>
      </c>
      <c r="H334" t="b">
        <v>0</v>
      </c>
      <c r="I334" t="b">
        <v>0</v>
      </c>
      <c r="J334" t="b">
        <v>0</v>
      </c>
      <c r="K334" t="b">
        <v>0</v>
      </c>
      <c r="L334" t="b">
        <v>0</v>
      </c>
      <c r="M334" t="s">
        <v>1079</v>
      </c>
      <c r="N334" t="s">
        <v>1569</v>
      </c>
      <c r="O334" t="s">
        <v>2067</v>
      </c>
      <c r="P334" t="s">
        <v>2561</v>
      </c>
      <c r="Q334" s="7" t="s">
        <v>3051</v>
      </c>
      <c r="R334" t="s">
        <v>3521</v>
      </c>
      <c r="S334" t="s">
        <v>3934</v>
      </c>
    </row>
    <row r="335" spans="1:19">
      <c r="A335" t="s">
        <v>352</v>
      </c>
      <c r="B335" t="s">
        <v>703</v>
      </c>
      <c r="C335" t="s">
        <v>771</v>
      </c>
      <c r="D335" t="b">
        <v>1</v>
      </c>
      <c r="E335" t="b">
        <v>0</v>
      </c>
      <c r="F335" t="b">
        <v>0</v>
      </c>
      <c r="G335" t="b">
        <v>0</v>
      </c>
      <c r="H335" t="b">
        <v>0</v>
      </c>
      <c r="I335" t="b">
        <v>0</v>
      </c>
      <c r="J335" t="b">
        <v>0</v>
      </c>
      <c r="K335" t="b">
        <v>0</v>
      </c>
      <c r="L335" t="b">
        <v>0</v>
      </c>
      <c r="M335" t="s">
        <v>1080</v>
      </c>
      <c r="N335" t="s">
        <v>1570</v>
      </c>
      <c r="O335" t="s">
        <v>2068</v>
      </c>
      <c r="P335" t="s">
        <v>2562</v>
      </c>
      <c r="Q335" s="7" t="s">
        <v>3052</v>
      </c>
      <c r="R335" t="s">
        <v>3522</v>
      </c>
      <c r="S335" t="s">
        <v>3935</v>
      </c>
    </row>
    <row r="336" spans="1:19">
      <c r="A336" t="s">
        <v>353</v>
      </c>
      <c r="B336" t="s">
        <v>589</v>
      </c>
      <c r="C336" t="s">
        <v>771</v>
      </c>
      <c r="D336" t="b">
        <v>1</v>
      </c>
      <c r="E336" t="b">
        <v>0</v>
      </c>
      <c r="F336" t="b">
        <v>0</v>
      </c>
      <c r="G336" t="b">
        <v>0</v>
      </c>
      <c r="H336" t="b">
        <v>0</v>
      </c>
      <c r="I336" t="b">
        <v>0</v>
      </c>
      <c r="J336" t="b">
        <v>0</v>
      </c>
      <c r="K336" t="b">
        <v>0</v>
      </c>
      <c r="L336" t="b">
        <v>1</v>
      </c>
      <c r="M336" t="s">
        <v>1081</v>
      </c>
      <c r="N336" t="s">
        <v>1571</v>
      </c>
      <c r="O336" t="s">
        <v>2069</v>
      </c>
      <c r="P336" t="s">
        <v>2563</v>
      </c>
      <c r="Q336" s="7" t="s">
        <v>3053</v>
      </c>
      <c r="R336" t="s">
        <v>3523</v>
      </c>
      <c r="S336" t="s">
        <v>3936</v>
      </c>
    </row>
    <row r="337" spans="1:19">
      <c r="A337" t="s">
        <v>354</v>
      </c>
      <c r="B337" t="s">
        <v>560</v>
      </c>
      <c r="C337" t="s">
        <v>771</v>
      </c>
      <c r="D337" t="b">
        <v>1</v>
      </c>
      <c r="E337" t="b">
        <v>0</v>
      </c>
      <c r="F337" t="b">
        <v>0</v>
      </c>
      <c r="G337" t="b">
        <v>0</v>
      </c>
      <c r="H337" t="b">
        <v>0</v>
      </c>
      <c r="I337" t="b">
        <v>0</v>
      </c>
      <c r="J337" t="b">
        <v>0</v>
      </c>
      <c r="K337" t="b">
        <v>0</v>
      </c>
      <c r="L337" t="b">
        <v>1</v>
      </c>
      <c r="M337" t="s">
        <v>1082</v>
      </c>
      <c r="N337" t="s">
        <v>1572</v>
      </c>
      <c r="O337" t="s">
        <v>2070</v>
      </c>
      <c r="P337" t="s">
        <v>2564</v>
      </c>
      <c r="Q337" s="7" t="s">
        <v>3054</v>
      </c>
      <c r="R337" t="s">
        <v>3524</v>
      </c>
      <c r="S337" t="s">
        <v>3937</v>
      </c>
    </row>
    <row r="338" spans="1:19">
      <c r="A338" t="s">
        <v>355</v>
      </c>
      <c r="B338" t="s">
        <v>704</v>
      </c>
      <c r="C338" t="s">
        <v>771</v>
      </c>
      <c r="D338" t="b">
        <v>1</v>
      </c>
      <c r="E338" t="b">
        <v>0</v>
      </c>
      <c r="F338" t="b">
        <v>0</v>
      </c>
      <c r="G338" t="b">
        <v>0</v>
      </c>
      <c r="H338" t="b">
        <v>0</v>
      </c>
      <c r="I338" t="b">
        <v>0</v>
      </c>
      <c r="J338" t="b">
        <v>0</v>
      </c>
      <c r="K338" t="b">
        <v>0</v>
      </c>
      <c r="L338" t="b">
        <v>0</v>
      </c>
      <c r="M338" t="s">
        <v>1083</v>
      </c>
      <c r="N338" t="s">
        <v>1573</v>
      </c>
      <c r="O338" t="s">
        <v>2071</v>
      </c>
      <c r="P338" t="s">
        <v>2565</v>
      </c>
      <c r="Q338" s="7" t="s">
        <v>3055</v>
      </c>
      <c r="R338" t="s">
        <v>3525</v>
      </c>
      <c r="S338" t="s">
        <v>3938</v>
      </c>
    </row>
    <row r="339" spans="1:19">
      <c r="A339" t="s">
        <v>356</v>
      </c>
      <c r="B339" t="s">
        <v>646</v>
      </c>
      <c r="C339" t="s">
        <v>771</v>
      </c>
      <c r="D339" t="b">
        <v>1</v>
      </c>
      <c r="E339" t="b">
        <v>0</v>
      </c>
      <c r="F339" t="b">
        <v>0</v>
      </c>
      <c r="G339" t="b">
        <v>0</v>
      </c>
      <c r="H339" t="b">
        <v>0</v>
      </c>
      <c r="I339" t="b">
        <v>0</v>
      </c>
      <c r="J339" t="b">
        <v>0</v>
      </c>
      <c r="K339" t="b">
        <v>0</v>
      </c>
      <c r="L339" t="b">
        <v>0</v>
      </c>
      <c r="M339" t="s">
        <v>1084</v>
      </c>
      <c r="N339" t="s">
        <v>1574</v>
      </c>
      <c r="O339" t="s">
        <v>2072</v>
      </c>
      <c r="P339" t="s">
        <v>2566</v>
      </c>
      <c r="Q339" s="7" t="s">
        <v>3056</v>
      </c>
      <c r="R339" t="s">
        <v>3526</v>
      </c>
      <c r="S339" t="s">
        <v>3939</v>
      </c>
    </row>
    <row r="340" spans="1:19">
      <c r="A340" t="s">
        <v>357</v>
      </c>
      <c r="B340" t="s">
        <v>545</v>
      </c>
      <c r="C340" t="s">
        <v>771</v>
      </c>
      <c r="D340" t="b">
        <v>1</v>
      </c>
      <c r="E340" t="b">
        <v>0</v>
      </c>
      <c r="F340" t="b">
        <v>0</v>
      </c>
      <c r="G340" t="b">
        <v>0</v>
      </c>
      <c r="H340" t="b">
        <v>0</v>
      </c>
      <c r="I340" t="b">
        <v>0</v>
      </c>
      <c r="J340" t="b">
        <v>0</v>
      </c>
      <c r="K340" t="b">
        <v>0</v>
      </c>
      <c r="L340" t="b">
        <v>1</v>
      </c>
      <c r="M340" t="s">
        <v>1085</v>
      </c>
      <c r="N340" t="s">
        <v>1575</v>
      </c>
      <c r="O340" t="s">
        <v>2073</v>
      </c>
      <c r="P340" t="s">
        <v>2567</v>
      </c>
      <c r="Q340" s="7" t="s">
        <v>3057</v>
      </c>
      <c r="R340" t="s">
        <v>3527</v>
      </c>
      <c r="S340" t="s">
        <v>3940</v>
      </c>
    </row>
    <row r="341" spans="1:19">
      <c r="A341" t="s">
        <v>358</v>
      </c>
      <c r="B341" t="s">
        <v>705</v>
      </c>
      <c r="C341" t="s">
        <v>771</v>
      </c>
      <c r="D341" t="b">
        <v>1</v>
      </c>
      <c r="E341" t="b">
        <v>0</v>
      </c>
      <c r="F341" t="b">
        <v>0</v>
      </c>
      <c r="G341" t="b">
        <v>0</v>
      </c>
      <c r="H341" t="b">
        <v>0</v>
      </c>
      <c r="I341" t="b">
        <v>0</v>
      </c>
      <c r="J341" t="b">
        <v>0</v>
      </c>
      <c r="K341" t="b">
        <v>0</v>
      </c>
      <c r="L341" t="b">
        <v>0</v>
      </c>
      <c r="M341" t="s">
        <v>1086</v>
      </c>
      <c r="N341" t="s">
        <v>1576</v>
      </c>
      <c r="O341" t="s">
        <v>2074</v>
      </c>
      <c r="P341" t="s">
        <v>2568</v>
      </c>
      <c r="Q341" s="7" t="s">
        <v>3058</v>
      </c>
      <c r="R341" t="s">
        <v>3528</v>
      </c>
      <c r="S341" t="s">
        <v>3941</v>
      </c>
    </row>
    <row r="342" spans="1:19">
      <c r="A342" t="s">
        <v>359</v>
      </c>
      <c r="B342" t="s">
        <v>706</v>
      </c>
      <c r="C342" t="s">
        <v>771</v>
      </c>
      <c r="D342" t="b">
        <v>1</v>
      </c>
      <c r="E342" t="b">
        <v>0</v>
      </c>
      <c r="F342" t="b">
        <v>0</v>
      </c>
      <c r="G342" t="b">
        <v>0</v>
      </c>
      <c r="H342" t="b">
        <v>0</v>
      </c>
      <c r="I342" t="b">
        <v>0</v>
      </c>
      <c r="J342" t="b">
        <v>0</v>
      </c>
      <c r="K342" t="b">
        <v>0</v>
      </c>
      <c r="L342" t="b">
        <v>0</v>
      </c>
      <c r="M342" t="s">
        <v>1087</v>
      </c>
      <c r="N342" t="s">
        <v>1577</v>
      </c>
      <c r="O342" t="s">
        <v>2075</v>
      </c>
      <c r="P342" t="s">
        <v>2569</v>
      </c>
      <c r="Q342" s="7" t="s">
        <v>3059</v>
      </c>
      <c r="R342" t="s">
        <v>3529</v>
      </c>
      <c r="S342" t="s">
        <v>3942</v>
      </c>
    </row>
    <row r="343" spans="1:19">
      <c r="A343" t="s">
        <v>360</v>
      </c>
      <c r="B343" t="s">
        <v>611</v>
      </c>
      <c r="C343" t="s">
        <v>771</v>
      </c>
      <c r="D343" t="b">
        <v>1</v>
      </c>
      <c r="E343" t="b">
        <v>0</v>
      </c>
      <c r="F343" t="b">
        <v>0</v>
      </c>
      <c r="G343" t="b">
        <v>0</v>
      </c>
      <c r="H343" t="b">
        <v>0</v>
      </c>
      <c r="I343" t="b">
        <v>0</v>
      </c>
      <c r="J343" t="b">
        <v>0</v>
      </c>
      <c r="K343" t="b">
        <v>0</v>
      </c>
      <c r="L343" t="b">
        <v>0</v>
      </c>
      <c r="M343" t="s">
        <v>1088</v>
      </c>
      <c r="N343" t="s">
        <v>1578</v>
      </c>
      <c r="O343" t="s">
        <v>2076</v>
      </c>
      <c r="P343" t="s">
        <v>2570</v>
      </c>
      <c r="Q343" s="7" t="s">
        <v>3060</v>
      </c>
      <c r="R343" t="s">
        <v>3530</v>
      </c>
    </row>
    <row r="344" spans="1:19">
      <c r="A344" t="s">
        <v>361</v>
      </c>
      <c r="B344" t="s">
        <v>707</v>
      </c>
      <c r="C344" t="s">
        <v>771</v>
      </c>
      <c r="D344" t="b">
        <v>1</v>
      </c>
      <c r="E344" t="b">
        <v>0</v>
      </c>
      <c r="F344" t="b">
        <v>0</v>
      </c>
      <c r="G344" t="b">
        <v>0</v>
      </c>
      <c r="H344" t="b">
        <v>0</v>
      </c>
      <c r="I344" t="b">
        <v>0</v>
      </c>
      <c r="J344" t="b">
        <v>0</v>
      </c>
      <c r="K344" t="b">
        <v>0</v>
      </c>
      <c r="L344" t="b">
        <v>1</v>
      </c>
      <c r="M344" t="s">
        <v>1089</v>
      </c>
      <c r="N344" t="s">
        <v>1579</v>
      </c>
      <c r="O344" t="s">
        <v>2077</v>
      </c>
      <c r="P344" t="s">
        <v>2571</v>
      </c>
      <c r="Q344" s="7" t="s">
        <v>3061</v>
      </c>
      <c r="R344" t="s">
        <v>3531</v>
      </c>
      <c r="S344" t="s">
        <v>3943</v>
      </c>
    </row>
    <row r="345" spans="1:19">
      <c r="A345" t="s">
        <v>362</v>
      </c>
      <c r="B345" t="s">
        <v>569</v>
      </c>
      <c r="C345" t="s">
        <v>771</v>
      </c>
      <c r="D345" t="b">
        <v>1</v>
      </c>
      <c r="E345" t="b">
        <v>0</v>
      </c>
      <c r="F345" t="b">
        <v>0</v>
      </c>
      <c r="G345" t="b">
        <v>0</v>
      </c>
      <c r="H345" t="b">
        <v>0</v>
      </c>
      <c r="I345" t="b">
        <v>0</v>
      </c>
      <c r="J345" t="b">
        <v>0</v>
      </c>
      <c r="K345" t="b">
        <v>0</v>
      </c>
      <c r="L345" t="b">
        <v>0</v>
      </c>
      <c r="M345" t="s">
        <v>1090</v>
      </c>
      <c r="N345" t="s">
        <v>1580</v>
      </c>
      <c r="O345" t="s">
        <v>2078</v>
      </c>
      <c r="P345" t="s">
        <v>2572</v>
      </c>
      <c r="Q345" s="7" t="s">
        <v>3062</v>
      </c>
      <c r="R345" t="s">
        <v>3532</v>
      </c>
      <c r="S345" t="s">
        <v>3944</v>
      </c>
    </row>
    <row r="346" spans="1:19">
      <c r="A346" t="s">
        <v>363</v>
      </c>
      <c r="B346" t="s">
        <v>708</v>
      </c>
      <c r="C346" t="s">
        <v>771</v>
      </c>
      <c r="D346" t="b">
        <v>1</v>
      </c>
      <c r="E346" t="b">
        <v>0</v>
      </c>
      <c r="F346" t="b">
        <v>0</v>
      </c>
      <c r="G346" t="b">
        <v>0</v>
      </c>
      <c r="H346" t="b">
        <v>0</v>
      </c>
      <c r="I346" t="b">
        <v>0</v>
      </c>
      <c r="J346" t="b">
        <v>0</v>
      </c>
      <c r="K346" t="b">
        <v>0</v>
      </c>
      <c r="L346" t="b">
        <v>0</v>
      </c>
      <c r="N346" t="s">
        <v>1581</v>
      </c>
      <c r="O346" t="s">
        <v>2079</v>
      </c>
      <c r="P346" t="s">
        <v>2573</v>
      </c>
      <c r="Q346" s="7" t="s">
        <v>3063</v>
      </c>
      <c r="S346" t="s">
        <v>3945</v>
      </c>
    </row>
    <row r="347" spans="1:19">
      <c r="A347" t="s">
        <v>364</v>
      </c>
      <c r="B347" t="s">
        <v>563</v>
      </c>
      <c r="C347" t="s">
        <v>771</v>
      </c>
      <c r="D347" t="b">
        <v>1</v>
      </c>
      <c r="E347" t="b">
        <v>0</v>
      </c>
      <c r="F347" t="b">
        <v>0</v>
      </c>
      <c r="G347" t="b">
        <v>0</v>
      </c>
      <c r="H347" t="b">
        <v>0</v>
      </c>
      <c r="I347" t="b">
        <v>0</v>
      </c>
      <c r="J347" t="b">
        <v>0</v>
      </c>
      <c r="K347" t="b">
        <v>0</v>
      </c>
      <c r="L347" t="b">
        <v>0</v>
      </c>
      <c r="M347" t="s">
        <v>1091</v>
      </c>
      <c r="N347" t="s">
        <v>1582</v>
      </c>
      <c r="O347" t="s">
        <v>2080</v>
      </c>
      <c r="P347" t="s">
        <v>2574</v>
      </c>
      <c r="Q347" s="7" t="s">
        <v>3064</v>
      </c>
      <c r="R347" t="s">
        <v>3533</v>
      </c>
      <c r="S347" t="s">
        <v>3946</v>
      </c>
    </row>
    <row r="348" spans="1:19">
      <c r="A348" t="s">
        <v>365</v>
      </c>
      <c r="B348" t="s">
        <v>709</v>
      </c>
      <c r="C348" t="s">
        <v>771</v>
      </c>
      <c r="D348" t="b">
        <v>1</v>
      </c>
      <c r="E348" t="b">
        <v>0</v>
      </c>
      <c r="F348" t="b">
        <v>0</v>
      </c>
      <c r="G348" t="b">
        <v>0</v>
      </c>
      <c r="H348" t="b">
        <v>0</v>
      </c>
      <c r="I348" t="b">
        <v>0</v>
      </c>
      <c r="J348" t="b">
        <v>0</v>
      </c>
      <c r="K348" t="b">
        <v>0</v>
      </c>
      <c r="L348" t="b">
        <v>0</v>
      </c>
      <c r="M348" t="s">
        <v>1092</v>
      </c>
      <c r="N348" t="s">
        <v>1583</v>
      </c>
      <c r="O348" t="s">
        <v>2081</v>
      </c>
      <c r="P348" t="s">
        <v>2575</v>
      </c>
      <c r="Q348" s="7" t="s">
        <v>3065</v>
      </c>
      <c r="R348" t="s">
        <v>3534</v>
      </c>
      <c r="S348" t="s">
        <v>3947</v>
      </c>
    </row>
    <row r="349" spans="1:19">
      <c r="A349" t="s">
        <v>366</v>
      </c>
      <c r="B349" t="s">
        <v>553</v>
      </c>
      <c r="C349" t="s">
        <v>771</v>
      </c>
      <c r="D349" t="b">
        <v>1</v>
      </c>
      <c r="E349" t="b">
        <v>0</v>
      </c>
      <c r="F349" t="b">
        <v>0</v>
      </c>
      <c r="G349" t="b">
        <v>0</v>
      </c>
      <c r="H349" t="b">
        <v>0</v>
      </c>
      <c r="I349" t="b">
        <v>0</v>
      </c>
      <c r="J349" t="b">
        <v>0</v>
      </c>
      <c r="K349" t="b">
        <v>0</v>
      </c>
      <c r="L349" t="b">
        <v>1</v>
      </c>
      <c r="M349" t="s">
        <v>1093</v>
      </c>
      <c r="N349" t="s">
        <v>1584</v>
      </c>
      <c r="O349" t="s">
        <v>2082</v>
      </c>
      <c r="P349" t="s">
        <v>2576</v>
      </c>
      <c r="Q349" s="7" t="s">
        <v>3066</v>
      </c>
      <c r="R349" t="s">
        <v>3535</v>
      </c>
    </row>
    <row r="350" spans="1:19">
      <c r="A350" t="s">
        <v>367</v>
      </c>
      <c r="B350" t="s">
        <v>698</v>
      </c>
      <c r="C350" t="s">
        <v>771</v>
      </c>
      <c r="D350" t="b">
        <v>1</v>
      </c>
      <c r="E350" t="b">
        <v>0</v>
      </c>
      <c r="F350" t="b">
        <v>0</v>
      </c>
      <c r="G350" t="b">
        <v>0</v>
      </c>
      <c r="H350" t="b">
        <v>0</v>
      </c>
      <c r="I350" t="b">
        <v>0</v>
      </c>
      <c r="J350" t="b">
        <v>0</v>
      </c>
      <c r="K350" t="b">
        <v>0</v>
      </c>
      <c r="L350" t="b">
        <v>0</v>
      </c>
      <c r="N350" t="s">
        <v>1585</v>
      </c>
      <c r="O350" t="s">
        <v>2083</v>
      </c>
      <c r="P350" t="s">
        <v>2577</v>
      </c>
      <c r="Q350" s="7" t="s">
        <v>3067</v>
      </c>
      <c r="S350" t="s">
        <v>3948</v>
      </c>
    </row>
    <row r="351" spans="1:19">
      <c r="A351" t="s">
        <v>368</v>
      </c>
      <c r="B351" t="s">
        <v>710</v>
      </c>
      <c r="C351" t="s">
        <v>771</v>
      </c>
      <c r="D351" t="b">
        <v>1</v>
      </c>
      <c r="E351" t="b">
        <v>0</v>
      </c>
      <c r="F351" t="b">
        <v>0</v>
      </c>
      <c r="G351" t="b">
        <v>0</v>
      </c>
      <c r="H351" t="b">
        <v>0</v>
      </c>
      <c r="I351" t="b">
        <v>0</v>
      </c>
      <c r="J351" t="b">
        <v>0</v>
      </c>
      <c r="K351" t="b">
        <v>0</v>
      </c>
      <c r="L351" t="b">
        <v>0</v>
      </c>
      <c r="M351" t="s">
        <v>1094</v>
      </c>
      <c r="N351" t="s">
        <v>1586</v>
      </c>
      <c r="O351" t="s">
        <v>2084</v>
      </c>
      <c r="P351" t="s">
        <v>2578</v>
      </c>
      <c r="Q351" s="7" t="s">
        <v>3068</v>
      </c>
      <c r="R351" t="s">
        <v>3536</v>
      </c>
    </row>
    <row r="352" spans="1:19">
      <c r="A352" t="s">
        <v>369</v>
      </c>
      <c r="B352" t="s">
        <v>711</v>
      </c>
      <c r="C352" t="s">
        <v>771</v>
      </c>
      <c r="D352" t="b">
        <v>1</v>
      </c>
      <c r="E352" t="b">
        <v>0</v>
      </c>
      <c r="F352" t="b">
        <v>0</v>
      </c>
      <c r="G352" t="b">
        <v>0</v>
      </c>
      <c r="H352" t="b">
        <v>0</v>
      </c>
      <c r="I352" t="b">
        <v>0</v>
      </c>
      <c r="J352" t="b">
        <v>0</v>
      </c>
      <c r="K352" t="b">
        <v>0</v>
      </c>
      <c r="L352" t="b">
        <v>0</v>
      </c>
      <c r="M352" t="s">
        <v>781</v>
      </c>
      <c r="Q352" s="7" t="s">
        <v>3069</v>
      </c>
    </row>
    <row r="353" spans="1:19">
      <c r="A353" t="s">
        <v>370</v>
      </c>
      <c r="B353" t="s">
        <v>569</v>
      </c>
      <c r="C353" t="s">
        <v>771</v>
      </c>
      <c r="D353" t="b">
        <v>1</v>
      </c>
      <c r="E353" t="b">
        <v>0</v>
      </c>
      <c r="F353" t="b">
        <v>0</v>
      </c>
      <c r="G353" t="b">
        <v>0</v>
      </c>
      <c r="H353" t="b">
        <v>0</v>
      </c>
      <c r="I353" t="b">
        <v>0</v>
      </c>
      <c r="J353" t="b">
        <v>0</v>
      </c>
      <c r="K353" t="b">
        <v>0</v>
      </c>
      <c r="L353" t="b">
        <v>1</v>
      </c>
      <c r="M353" t="s">
        <v>1095</v>
      </c>
      <c r="N353" t="s">
        <v>1587</v>
      </c>
      <c r="O353" t="s">
        <v>2085</v>
      </c>
      <c r="P353" t="s">
        <v>2579</v>
      </c>
      <c r="Q353" s="7" t="s">
        <v>3070</v>
      </c>
      <c r="R353" t="s">
        <v>3537</v>
      </c>
      <c r="S353" t="s">
        <v>3949</v>
      </c>
    </row>
    <row r="354" spans="1:19">
      <c r="A354" t="s">
        <v>371</v>
      </c>
      <c r="B354" t="s">
        <v>712</v>
      </c>
      <c r="C354" t="s">
        <v>771</v>
      </c>
      <c r="D354" t="b">
        <v>1</v>
      </c>
      <c r="E354" t="b">
        <v>0</v>
      </c>
      <c r="F354" t="b">
        <v>0</v>
      </c>
      <c r="G354" t="b">
        <v>0</v>
      </c>
      <c r="H354" t="b">
        <v>0</v>
      </c>
      <c r="I354" t="b">
        <v>0</v>
      </c>
      <c r="J354" t="b">
        <v>0</v>
      </c>
      <c r="K354" t="b">
        <v>0</v>
      </c>
      <c r="L354" t="b">
        <v>0</v>
      </c>
      <c r="M354" t="s">
        <v>1096</v>
      </c>
      <c r="N354" t="s">
        <v>1588</v>
      </c>
      <c r="O354" t="s">
        <v>2086</v>
      </c>
      <c r="P354" t="s">
        <v>2580</v>
      </c>
      <c r="Q354" s="7" t="s">
        <v>3071</v>
      </c>
      <c r="R354" t="s">
        <v>3538</v>
      </c>
      <c r="S354" t="s">
        <v>3950</v>
      </c>
    </row>
    <row r="355" spans="1:19">
      <c r="A355" t="s">
        <v>372</v>
      </c>
      <c r="B355" t="s">
        <v>562</v>
      </c>
      <c r="C355" t="s">
        <v>771</v>
      </c>
      <c r="D355" t="b">
        <v>1</v>
      </c>
      <c r="E355" t="b">
        <v>0</v>
      </c>
      <c r="F355" t="b">
        <v>0</v>
      </c>
      <c r="G355" t="b">
        <v>0</v>
      </c>
      <c r="H355" t="b">
        <v>0</v>
      </c>
      <c r="I355" t="b">
        <v>0</v>
      </c>
      <c r="J355" t="b">
        <v>0</v>
      </c>
      <c r="K355" t="b">
        <v>0</v>
      </c>
      <c r="L355" t="b">
        <v>1</v>
      </c>
      <c r="M355" t="s">
        <v>1097</v>
      </c>
      <c r="N355" t="s">
        <v>1589</v>
      </c>
      <c r="O355" t="s">
        <v>2087</v>
      </c>
      <c r="P355" t="s">
        <v>2581</v>
      </c>
      <c r="Q355" s="7" t="s">
        <v>3072</v>
      </c>
      <c r="R355" t="s">
        <v>3539</v>
      </c>
      <c r="S355" t="s">
        <v>3951</v>
      </c>
    </row>
    <row r="356" spans="1:19">
      <c r="A356" t="s">
        <v>373</v>
      </c>
      <c r="B356" t="s">
        <v>552</v>
      </c>
      <c r="C356" t="s">
        <v>771</v>
      </c>
      <c r="D356" t="b">
        <v>1</v>
      </c>
      <c r="E356" t="b">
        <v>0</v>
      </c>
      <c r="F356" t="b">
        <v>0</v>
      </c>
      <c r="G356" t="b">
        <v>0</v>
      </c>
      <c r="H356" t="b">
        <v>0</v>
      </c>
      <c r="I356" t="b">
        <v>0</v>
      </c>
      <c r="J356" t="b">
        <v>0</v>
      </c>
      <c r="K356" t="b">
        <v>0</v>
      </c>
      <c r="L356" t="b">
        <v>0</v>
      </c>
      <c r="M356" t="s">
        <v>1098</v>
      </c>
      <c r="N356" t="s">
        <v>1590</v>
      </c>
      <c r="O356" t="s">
        <v>2088</v>
      </c>
      <c r="P356" t="s">
        <v>2582</v>
      </c>
      <c r="Q356" s="7" t="s">
        <v>3073</v>
      </c>
      <c r="R356" t="s">
        <v>3540</v>
      </c>
      <c r="S356" t="s">
        <v>3952</v>
      </c>
    </row>
    <row r="357" spans="1:19">
      <c r="A357" t="s">
        <v>374</v>
      </c>
      <c r="B357" t="s">
        <v>604</v>
      </c>
      <c r="C357" t="s">
        <v>771</v>
      </c>
      <c r="D357" t="b">
        <v>1</v>
      </c>
      <c r="E357" t="b">
        <v>0</v>
      </c>
      <c r="F357" t="b">
        <v>0</v>
      </c>
      <c r="G357" t="b">
        <v>0</v>
      </c>
      <c r="H357" t="b">
        <v>0</v>
      </c>
      <c r="I357" t="b">
        <v>0</v>
      </c>
      <c r="J357" t="b">
        <v>0</v>
      </c>
      <c r="K357" t="b">
        <v>0</v>
      </c>
      <c r="L357" t="b">
        <v>1</v>
      </c>
      <c r="M357" t="s">
        <v>1099</v>
      </c>
      <c r="N357" t="s">
        <v>1591</v>
      </c>
      <c r="O357" t="s">
        <v>2089</v>
      </c>
      <c r="P357" t="s">
        <v>2583</v>
      </c>
      <c r="Q357" s="7" t="s">
        <v>3074</v>
      </c>
      <c r="R357" t="s">
        <v>3541</v>
      </c>
      <c r="S357" t="s">
        <v>3953</v>
      </c>
    </row>
    <row r="358" spans="1:19">
      <c r="A358" t="s">
        <v>375</v>
      </c>
      <c r="B358" t="s">
        <v>622</v>
      </c>
      <c r="C358" t="s">
        <v>771</v>
      </c>
      <c r="D358" t="b">
        <v>1</v>
      </c>
      <c r="E358" t="b">
        <v>0</v>
      </c>
      <c r="F358" t="b">
        <v>0</v>
      </c>
      <c r="G358" t="b">
        <v>0</v>
      </c>
      <c r="H358" t="b">
        <v>0</v>
      </c>
      <c r="I358" t="b">
        <v>0</v>
      </c>
      <c r="J358" t="b">
        <v>0</v>
      </c>
      <c r="K358" t="b">
        <v>0</v>
      </c>
      <c r="L358" t="b">
        <v>0</v>
      </c>
      <c r="M358" t="s">
        <v>1100</v>
      </c>
      <c r="N358" t="s">
        <v>1592</v>
      </c>
      <c r="O358" t="s">
        <v>2090</v>
      </c>
      <c r="P358" t="s">
        <v>2584</v>
      </c>
      <c r="Q358" s="7" t="s">
        <v>3075</v>
      </c>
      <c r="R358" t="s">
        <v>3542</v>
      </c>
    </row>
    <row r="359" spans="1:19">
      <c r="A359" t="s">
        <v>376</v>
      </c>
      <c r="B359" t="s">
        <v>545</v>
      </c>
      <c r="C359" t="s">
        <v>771</v>
      </c>
      <c r="D359" t="b">
        <v>1</v>
      </c>
      <c r="E359" t="b">
        <v>0</v>
      </c>
      <c r="F359" t="b">
        <v>0</v>
      </c>
      <c r="G359" t="b">
        <v>0</v>
      </c>
      <c r="H359" t="b">
        <v>0</v>
      </c>
      <c r="I359" t="b">
        <v>0</v>
      </c>
      <c r="J359" t="b">
        <v>0</v>
      </c>
      <c r="K359" t="b">
        <v>0</v>
      </c>
      <c r="L359" t="b">
        <v>1</v>
      </c>
      <c r="M359" t="s">
        <v>1101</v>
      </c>
      <c r="N359" t="s">
        <v>1593</v>
      </c>
      <c r="O359" t="s">
        <v>2091</v>
      </c>
      <c r="P359" t="s">
        <v>2585</v>
      </c>
      <c r="Q359" s="7" t="s">
        <v>3076</v>
      </c>
      <c r="R359" t="s">
        <v>3543</v>
      </c>
      <c r="S359" t="s">
        <v>3954</v>
      </c>
    </row>
    <row r="360" spans="1:19">
      <c r="A360" t="s">
        <v>377</v>
      </c>
      <c r="B360" t="s">
        <v>586</v>
      </c>
      <c r="C360" t="s">
        <v>771</v>
      </c>
      <c r="D360" t="b">
        <v>1</v>
      </c>
      <c r="E360" t="b">
        <v>0</v>
      </c>
      <c r="F360" t="b">
        <v>0</v>
      </c>
      <c r="G360" t="b">
        <v>0</v>
      </c>
      <c r="H360" t="b">
        <v>0</v>
      </c>
      <c r="I360" t="b">
        <v>0</v>
      </c>
      <c r="J360" t="b">
        <v>0</v>
      </c>
      <c r="K360" t="b">
        <v>0</v>
      </c>
      <c r="L360" t="b">
        <v>0</v>
      </c>
      <c r="M360" t="s">
        <v>1102</v>
      </c>
      <c r="N360" t="s">
        <v>1594</v>
      </c>
      <c r="O360" t="s">
        <v>2092</v>
      </c>
      <c r="P360" t="s">
        <v>2586</v>
      </c>
      <c r="Q360" s="7" t="s">
        <v>3077</v>
      </c>
      <c r="R360" t="s">
        <v>3544</v>
      </c>
      <c r="S360" t="s">
        <v>3955</v>
      </c>
    </row>
    <row r="361" spans="1:19">
      <c r="A361" t="s">
        <v>378</v>
      </c>
      <c r="B361" t="s">
        <v>713</v>
      </c>
      <c r="C361" t="s">
        <v>771</v>
      </c>
      <c r="D361" t="b">
        <v>1</v>
      </c>
      <c r="E361" t="b">
        <v>0</v>
      </c>
      <c r="F361" t="b">
        <v>0</v>
      </c>
      <c r="G361" t="b">
        <v>0</v>
      </c>
      <c r="H361" t="b">
        <v>0</v>
      </c>
      <c r="I361" t="b">
        <v>0</v>
      </c>
      <c r="J361" t="b">
        <v>0</v>
      </c>
      <c r="K361" t="b">
        <v>0</v>
      </c>
      <c r="L361" t="b">
        <v>0</v>
      </c>
      <c r="M361" t="s">
        <v>1103</v>
      </c>
      <c r="N361" t="s">
        <v>1595</v>
      </c>
      <c r="O361" t="s">
        <v>2093</v>
      </c>
      <c r="P361" t="s">
        <v>2587</v>
      </c>
      <c r="Q361" s="7" t="s">
        <v>3078</v>
      </c>
      <c r="R361" t="s">
        <v>3545</v>
      </c>
      <c r="S361" t="s">
        <v>3956</v>
      </c>
    </row>
    <row r="362" spans="1:19">
      <c r="A362" t="s">
        <v>379</v>
      </c>
      <c r="B362" t="s">
        <v>714</v>
      </c>
      <c r="C362" t="s">
        <v>771</v>
      </c>
      <c r="D362" t="b">
        <v>1</v>
      </c>
      <c r="E362" t="b">
        <v>0</v>
      </c>
      <c r="F362" t="b">
        <v>0</v>
      </c>
      <c r="G362" t="b">
        <v>0</v>
      </c>
      <c r="H362" t="b">
        <v>0</v>
      </c>
      <c r="I362" t="b">
        <v>0</v>
      </c>
      <c r="J362" t="b">
        <v>0</v>
      </c>
      <c r="K362" t="b">
        <v>0</v>
      </c>
      <c r="L362" t="b">
        <v>1</v>
      </c>
      <c r="M362" t="s">
        <v>1104</v>
      </c>
      <c r="N362" t="s">
        <v>1596</v>
      </c>
      <c r="O362" t="s">
        <v>2094</v>
      </c>
      <c r="P362" t="s">
        <v>2588</v>
      </c>
      <c r="Q362" s="7" t="s">
        <v>3079</v>
      </c>
      <c r="R362" t="s">
        <v>3546</v>
      </c>
      <c r="S362" t="s">
        <v>3957</v>
      </c>
    </row>
    <row r="363" spans="1:19">
      <c r="A363" t="s">
        <v>380</v>
      </c>
      <c r="B363" t="s">
        <v>611</v>
      </c>
      <c r="C363" t="s">
        <v>771</v>
      </c>
      <c r="D363" t="b">
        <v>1</v>
      </c>
      <c r="E363" t="b">
        <v>0</v>
      </c>
      <c r="F363" t="b">
        <v>0</v>
      </c>
      <c r="G363" t="b">
        <v>0</v>
      </c>
      <c r="H363" t="b">
        <v>0</v>
      </c>
      <c r="I363" t="b">
        <v>0</v>
      </c>
      <c r="J363" t="b">
        <v>0</v>
      </c>
      <c r="K363" t="b">
        <v>0</v>
      </c>
      <c r="L363" t="b">
        <v>0</v>
      </c>
      <c r="M363" t="s">
        <v>1105</v>
      </c>
      <c r="N363" t="s">
        <v>1597</v>
      </c>
      <c r="O363" t="s">
        <v>2095</v>
      </c>
      <c r="P363" t="s">
        <v>2589</v>
      </c>
      <c r="Q363" s="7" t="s">
        <v>3080</v>
      </c>
      <c r="R363" t="s">
        <v>3547</v>
      </c>
    </row>
    <row r="364" spans="1:19">
      <c r="A364" t="s">
        <v>381</v>
      </c>
      <c r="B364" t="s">
        <v>612</v>
      </c>
      <c r="C364" t="s">
        <v>771</v>
      </c>
      <c r="D364" t="b">
        <v>1</v>
      </c>
      <c r="E364" t="b">
        <v>0</v>
      </c>
      <c r="F364" t="b">
        <v>0</v>
      </c>
      <c r="G364" t="b">
        <v>0</v>
      </c>
      <c r="H364" t="b">
        <v>0</v>
      </c>
      <c r="I364" t="b">
        <v>0</v>
      </c>
      <c r="J364" t="b">
        <v>0</v>
      </c>
      <c r="K364" t="b">
        <v>0</v>
      </c>
      <c r="L364" t="b">
        <v>0</v>
      </c>
      <c r="M364" t="s">
        <v>1106</v>
      </c>
      <c r="N364" t="s">
        <v>1598</v>
      </c>
      <c r="O364" t="s">
        <v>2096</v>
      </c>
      <c r="P364" t="s">
        <v>2590</v>
      </c>
      <c r="Q364" s="7" t="s">
        <v>3081</v>
      </c>
      <c r="R364" t="s">
        <v>3548</v>
      </c>
      <c r="S364" t="s">
        <v>3958</v>
      </c>
    </row>
    <row r="365" spans="1:19">
      <c r="A365" t="s">
        <v>382</v>
      </c>
      <c r="B365" t="s">
        <v>548</v>
      </c>
      <c r="C365" t="s">
        <v>771</v>
      </c>
      <c r="D365" t="b">
        <v>1</v>
      </c>
      <c r="E365" t="b">
        <v>0</v>
      </c>
      <c r="F365" t="b">
        <v>0</v>
      </c>
      <c r="G365" t="b">
        <v>0</v>
      </c>
      <c r="H365" t="b">
        <v>0</v>
      </c>
      <c r="I365" t="b">
        <v>0</v>
      </c>
      <c r="J365" t="b">
        <v>0</v>
      </c>
      <c r="K365" t="b">
        <v>0</v>
      </c>
      <c r="L365" t="b">
        <v>0</v>
      </c>
      <c r="M365" t="s">
        <v>1107</v>
      </c>
      <c r="N365" t="s">
        <v>1599</v>
      </c>
      <c r="O365" t="s">
        <v>2097</v>
      </c>
      <c r="P365" t="s">
        <v>2591</v>
      </c>
      <c r="Q365" s="7" t="s">
        <v>3082</v>
      </c>
      <c r="R365" t="s">
        <v>3549</v>
      </c>
    </row>
    <row r="366" spans="1:19">
      <c r="A366" t="s">
        <v>383</v>
      </c>
      <c r="B366" t="s">
        <v>715</v>
      </c>
      <c r="C366" t="s">
        <v>771</v>
      </c>
      <c r="D366" t="b">
        <v>1</v>
      </c>
      <c r="E366" t="b">
        <v>0</v>
      </c>
      <c r="F366" t="b">
        <v>0</v>
      </c>
      <c r="G366" t="b">
        <v>0</v>
      </c>
      <c r="H366" t="b">
        <v>0</v>
      </c>
      <c r="I366" t="b">
        <v>0</v>
      </c>
      <c r="J366" t="b">
        <v>0</v>
      </c>
      <c r="K366" t="b">
        <v>0</v>
      </c>
      <c r="L366" t="b">
        <v>0</v>
      </c>
      <c r="M366" t="s">
        <v>1108</v>
      </c>
      <c r="N366" t="s">
        <v>1600</v>
      </c>
      <c r="O366" t="s">
        <v>2098</v>
      </c>
      <c r="P366" t="s">
        <v>2592</v>
      </c>
      <c r="Q366" s="7" t="s">
        <v>3083</v>
      </c>
      <c r="R366" t="s">
        <v>3550</v>
      </c>
      <c r="S366" t="s">
        <v>3959</v>
      </c>
    </row>
    <row r="367" spans="1:19">
      <c r="A367" t="s">
        <v>384</v>
      </c>
      <c r="B367" t="s">
        <v>520</v>
      </c>
      <c r="C367" t="s">
        <v>771</v>
      </c>
      <c r="D367" t="b">
        <v>1</v>
      </c>
      <c r="E367" t="b">
        <v>0</v>
      </c>
      <c r="F367" t="b">
        <v>0</v>
      </c>
      <c r="G367" t="b">
        <v>0</v>
      </c>
      <c r="H367" t="b">
        <v>0</v>
      </c>
      <c r="I367" t="b">
        <v>0</v>
      </c>
      <c r="J367" t="b">
        <v>0</v>
      </c>
      <c r="K367" t="b">
        <v>0</v>
      </c>
      <c r="L367" t="b">
        <v>1</v>
      </c>
      <c r="M367" t="s">
        <v>1109</v>
      </c>
      <c r="N367" t="s">
        <v>1601</v>
      </c>
      <c r="O367" t="s">
        <v>2099</v>
      </c>
      <c r="P367" t="s">
        <v>2593</v>
      </c>
      <c r="Q367" s="7" t="s">
        <v>3084</v>
      </c>
      <c r="R367" t="s">
        <v>3551</v>
      </c>
      <c r="S367" t="s">
        <v>3960</v>
      </c>
    </row>
    <row r="368" spans="1:19">
      <c r="A368" t="s">
        <v>385</v>
      </c>
      <c r="B368" t="s">
        <v>622</v>
      </c>
      <c r="C368" t="s">
        <v>771</v>
      </c>
      <c r="D368" t="b">
        <v>1</v>
      </c>
      <c r="E368" t="b">
        <v>0</v>
      </c>
      <c r="F368" t="b">
        <v>0</v>
      </c>
      <c r="G368" t="b">
        <v>0</v>
      </c>
      <c r="H368" t="b">
        <v>0</v>
      </c>
      <c r="I368" t="b">
        <v>0</v>
      </c>
      <c r="J368" t="b">
        <v>0</v>
      </c>
      <c r="K368" t="b">
        <v>0</v>
      </c>
      <c r="L368" t="b">
        <v>0</v>
      </c>
      <c r="M368" t="s">
        <v>1110</v>
      </c>
      <c r="N368" t="s">
        <v>1602</v>
      </c>
      <c r="O368" t="s">
        <v>2100</v>
      </c>
      <c r="P368" t="s">
        <v>2594</v>
      </c>
      <c r="Q368" s="7" t="s">
        <v>3085</v>
      </c>
      <c r="R368" t="s">
        <v>3552</v>
      </c>
    </row>
    <row r="369" spans="1:19">
      <c r="A369" t="s">
        <v>386</v>
      </c>
      <c r="B369" t="s">
        <v>716</v>
      </c>
      <c r="C369" t="s">
        <v>771</v>
      </c>
      <c r="D369" t="b">
        <v>1</v>
      </c>
      <c r="E369" t="b">
        <v>0</v>
      </c>
      <c r="F369" t="b">
        <v>0</v>
      </c>
      <c r="G369" t="b">
        <v>0</v>
      </c>
      <c r="H369" t="b">
        <v>0</v>
      </c>
      <c r="I369" t="b">
        <v>0</v>
      </c>
      <c r="J369" t="b">
        <v>0</v>
      </c>
      <c r="K369" t="b">
        <v>0</v>
      </c>
      <c r="L369" t="b">
        <v>1</v>
      </c>
      <c r="M369" t="s">
        <v>1111</v>
      </c>
      <c r="N369" t="s">
        <v>1603</v>
      </c>
      <c r="O369" t="s">
        <v>2101</v>
      </c>
      <c r="P369" t="s">
        <v>2595</v>
      </c>
      <c r="Q369" s="7" t="s">
        <v>3086</v>
      </c>
      <c r="R369" t="s">
        <v>3553</v>
      </c>
      <c r="S369" t="s">
        <v>3961</v>
      </c>
    </row>
    <row r="370" spans="1:19">
      <c r="A370" t="s">
        <v>387</v>
      </c>
      <c r="B370" t="s">
        <v>535</v>
      </c>
      <c r="C370" t="s">
        <v>771</v>
      </c>
      <c r="D370" t="b">
        <v>1</v>
      </c>
      <c r="E370" t="b">
        <v>0</v>
      </c>
      <c r="F370" t="b">
        <v>0</v>
      </c>
      <c r="G370" t="b">
        <v>1</v>
      </c>
      <c r="H370" t="b">
        <v>0</v>
      </c>
      <c r="I370" t="b">
        <v>0</v>
      </c>
      <c r="J370" t="b">
        <v>0</v>
      </c>
      <c r="K370" t="b">
        <v>0</v>
      </c>
      <c r="L370" t="b">
        <v>0</v>
      </c>
      <c r="M370" t="s">
        <v>1112</v>
      </c>
      <c r="N370" t="s">
        <v>1604</v>
      </c>
      <c r="O370" t="s">
        <v>2102</v>
      </c>
      <c r="P370" t="s">
        <v>2596</v>
      </c>
      <c r="Q370" s="7" t="s">
        <v>3087</v>
      </c>
      <c r="R370" t="s">
        <v>3554</v>
      </c>
      <c r="S370" t="s">
        <v>3962</v>
      </c>
    </row>
    <row r="371" spans="1:19">
      <c r="A371" t="s">
        <v>388</v>
      </c>
      <c r="B371" t="s">
        <v>717</v>
      </c>
      <c r="C371" t="s">
        <v>771</v>
      </c>
      <c r="D371" t="b">
        <v>1</v>
      </c>
      <c r="E371" t="b">
        <v>0</v>
      </c>
      <c r="F371" t="b">
        <v>0</v>
      </c>
      <c r="G371" t="b">
        <v>0</v>
      </c>
      <c r="H371" t="b">
        <v>0</v>
      </c>
      <c r="I371" t="b">
        <v>0</v>
      </c>
      <c r="J371" t="b">
        <v>0</v>
      </c>
      <c r="K371" t="b">
        <v>0</v>
      </c>
      <c r="L371" t="b">
        <v>0</v>
      </c>
      <c r="M371" t="s">
        <v>1113</v>
      </c>
      <c r="N371" t="s">
        <v>1605</v>
      </c>
      <c r="O371" t="s">
        <v>2103</v>
      </c>
      <c r="P371" t="s">
        <v>2597</v>
      </c>
      <c r="Q371" s="7" t="s">
        <v>3088</v>
      </c>
      <c r="R371" t="s">
        <v>3555</v>
      </c>
      <c r="S371" t="s">
        <v>3963</v>
      </c>
    </row>
    <row r="372" spans="1:19">
      <c r="A372" t="s">
        <v>389</v>
      </c>
      <c r="B372" t="s">
        <v>572</v>
      </c>
      <c r="C372" t="s">
        <v>771</v>
      </c>
      <c r="D372" t="b">
        <v>1</v>
      </c>
      <c r="E372" t="b">
        <v>0</v>
      </c>
      <c r="F372" t="b">
        <v>0</v>
      </c>
      <c r="G372" t="b">
        <v>0</v>
      </c>
      <c r="H372" t="b">
        <v>0</v>
      </c>
      <c r="I372" t="b">
        <v>0</v>
      </c>
      <c r="J372" t="b">
        <v>0</v>
      </c>
      <c r="K372" t="b">
        <v>0</v>
      </c>
      <c r="L372" t="b">
        <v>1</v>
      </c>
      <c r="M372" t="s">
        <v>1114</v>
      </c>
      <c r="N372" t="s">
        <v>1606</v>
      </c>
      <c r="O372" t="s">
        <v>2104</v>
      </c>
      <c r="P372" t="s">
        <v>2598</v>
      </c>
      <c r="Q372" s="7" t="s">
        <v>3089</v>
      </c>
      <c r="R372" t="s">
        <v>3556</v>
      </c>
      <c r="S372" t="s">
        <v>3964</v>
      </c>
    </row>
    <row r="373" spans="1:19">
      <c r="A373" t="s">
        <v>390</v>
      </c>
      <c r="B373" t="s">
        <v>577</v>
      </c>
      <c r="C373" t="s">
        <v>771</v>
      </c>
      <c r="D373" t="b">
        <v>1</v>
      </c>
      <c r="E373" t="b">
        <v>0</v>
      </c>
      <c r="F373" t="b">
        <v>0</v>
      </c>
      <c r="G373" t="b">
        <v>0</v>
      </c>
      <c r="H373" t="b">
        <v>0</v>
      </c>
      <c r="I373" t="b">
        <v>0</v>
      </c>
      <c r="J373" t="b">
        <v>0</v>
      </c>
      <c r="K373" t="b">
        <v>0</v>
      </c>
      <c r="L373" t="b">
        <v>0</v>
      </c>
      <c r="M373" t="s">
        <v>1115</v>
      </c>
      <c r="N373" t="s">
        <v>1607</v>
      </c>
      <c r="O373" t="s">
        <v>2105</v>
      </c>
      <c r="P373" t="s">
        <v>2599</v>
      </c>
      <c r="Q373" s="7" t="s">
        <v>3090</v>
      </c>
      <c r="R373" t="s">
        <v>3557</v>
      </c>
    </row>
    <row r="374" spans="1:19">
      <c r="A374" t="s">
        <v>391</v>
      </c>
      <c r="B374" t="s">
        <v>665</v>
      </c>
      <c r="C374" t="s">
        <v>771</v>
      </c>
      <c r="D374" t="b">
        <v>1</v>
      </c>
      <c r="E374" t="b">
        <v>0</v>
      </c>
      <c r="F374" t="b">
        <v>0</v>
      </c>
      <c r="G374" t="b">
        <v>0</v>
      </c>
      <c r="H374" t="b">
        <v>0</v>
      </c>
      <c r="I374" t="b">
        <v>0</v>
      </c>
      <c r="J374" t="b">
        <v>0</v>
      </c>
      <c r="K374" t="b">
        <v>0</v>
      </c>
      <c r="L374" t="b">
        <v>0</v>
      </c>
      <c r="M374" t="s">
        <v>1116</v>
      </c>
      <c r="N374" t="s">
        <v>1608</v>
      </c>
      <c r="O374" t="s">
        <v>2106</v>
      </c>
      <c r="P374" t="s">
        <v>2600</v>
      </c>
      <c r="Q374" s="7" t="s">
        <v>3091</v>
      </c>
      <c r="R374" t="s">
        <v>3558</v>
      </c>
      <c r="S374" t="s">
        <v>3965</v>
      </c>
    </row>
    <row r="375" spans="1:19">
      <c r="A375" t="s">
        <v>392</v>
      </c>
      <c r="B375" t="s">
        <v>718</v>
      </c>
      <c r="C375" t="s">
        <v>771</v>
      </c>
      <c r="D375" t="b">
        <v>1</v>
      </c>
      <c r="E375" t="b">
        <v>0</v>
      </c>
      <c r="F375" t="b">
        <v>0</v>
      </c>
      <c r="G375" t="b">
        <v>0</v>
      </c>
      <c r="H375" t="b">
        <v>0</v>
      </c>
      <c r="I375" t="b">
        <v>0</v>
      </c>
      <c r="J375" t="b">
        <v>0</v>
      </c>
      <c r="K375" t="b">
        <v>0</v>
      </c>
      <c r="L375" t="b">
        <v>0</v>
      </c>
      <c r="M375" t="s">
        <v>1117</v>
      </c>
      <c r="N375" t="s">
        <v>1609</v>
      </c>
      <c r="O375" t="s">
        <v>2107</v>
      </c>
      <c r="P375" t="s">
        <v>2601</v>
      </c>
      <c r="Q375" s="7" t="s">
        <v>3092</v>
      </c>
      <c r="R375" t="s">
        <v>3559</v>
      </c>
      <c r="S375" t="s">
        <v>3966</v>
      </c>
    </row>
    <row r="376" spans="1:19">
      <c r="A376" t="s">
        <v>393</v>
      </c>
      <c r="B376" t="s">
        <v>618</v>
      </c>
      <c r="C376" t="s">
        <v>771</v>
      </c>
      <c r="D376" t="b">
        <v>1</v>
      </c>
      <c r="E376" t="b">
        <v>0</v>
      </c>
      <c r="F376" t="b">
        <v>0</v>
      </c>
      <c r="G376" t="b">
        <v>0</v>
      </c>
      <c r="H376" t="b">
        <v>0</v>
      </c>
      <c r="I376" t="b">
        <v>0</v>
      </c>
      <c r="J376" t="b">
        <v>0</v>
      </c>
      <c r="K376" t="b">
        <v>0</v>
      </c>
      <c r="L376" t="b">
        <v>0</v>
      </c>
      <c r="M376" t="s">
        <v>1118</v>
      </c>
      <c r="N376" t="s">
        <v>1610</v>
      </c>
      <c r="O376" t="s">
        <v>2108</v>
      </c>
      <c r="P376" t="s">
        <v>2602</v>
      </c>
      <c r="Q376" s="7" t="s">
        <v>3093</v>
      </c>
      <c r="R376" t="s">
        <v>3560</v>
      </c>
      <c r="S376" t="s">
        <v>3967</v>
      </c>
    </row>
    <row r="377" spans="1:19">
      <c r="A377" t="s">
        <v>394</v>
      </c>
      <c r="B377" t="s">
        <v>604</v>
      </c>
      <c r="C377" t="s">
        <v>771</v>
      </c>
      <c r="D377" t="b">
        <v>1</v>
      </c>
      <c r="E377" t="b">
        <v>0</v>
      </c>
      <c r="F377" t="b">
        <v>0</v>
      </c>
      <c r="G377" t="b">
        <v>0</v>
      </c>
      <c r="H377" t="b">
        <v>0</v>
      </c>
      <c r="I377" t="b">
        <v>0</v>
      </c>
      <c r="J377" t="b">
        <v>0</v>
      </c>
      <c r="K377" t="b">
        <v>0</v>
      </c>
      <c r="L377" t="b">
        <v>1</v>
      </c>
      <c r="M377" t="s">
        <v>1119</v>
      </c>
      <c r="N377" t="s">
        <v>1611</v>
      </c>
      <c r="O377" t="s">
        <v>2109</v>
      </c>
      <c r="P377" t="s">
        <v>2603</v>
      </c>
      <c r="Q377" s="7" t="s">
        <v>3094</v>
      </c>
      <c r="R377" t="s">
        <v>3561</v>
      </c>
      <c r="S377" t="s">
        <v>3968</v>
      </c>
    </row>
    <row r="378" spans="1:19">
      <c r="A378" t="s">
        <v>395</v>
      </c>
      <c r="B378" t="s">
        <v>553</v>
      </c>
      <c r="C378" t="s">
        <v>772</v>
      </c>
      <c r="D378" t="b">
        <v>1</v>
      </c>
      <c r="E378" t="b">
        <v>0</v>
      </c>
      <c r="F378" t="b">
        <v>0</v>
      </c>
      <c r="G378" t="b">
        <v>0</v>
      </c>
      <c r="H378" t="b">
        <v>0</v>
      </c>
      <c r="I378" t="b">
        <v>0</v>
      </c>
      <c r="J378" t="b">
        <v>0</v>
      </c>
      <c r="K378" t="b">
        <v>0</v>
      </c>
      <c r="L378" t="b">
        <v>1</v>
      </c>
      <c r="M378" t="s">
        <v>1120</v>
      </c>
      <c r="N378" t="s">
        <v>1612</v>
      </c>
      <c r="O378" t="s">
        <v>2110</v>
      </c>
      <c r="P378" t="s">
        <v>2604</v>
      </c>
      <c r="Q378" s="7" t="s">
        <v>3095</v>
      </c>
      <c r="R378" t="s">
        <v>3562</v>
      </c>
    </row>
    <row r="379" spans="1:19">
      <c r="A379" t="s">
        <v>396</v>
      </c>
      <c r="B379" t="s">
        <v>642</v>
      </c>
      <c r="C379" t="s">
        <v>772</v>
      </c>
      <c r="D379" t="b">
        <v>1</v>
      </c>
      <c r="E379" t="b">
        <v>0</v>
      </c>
      <c r="F379" t="b">
        <v>0</v>
      </c>
      <c r="G379" t="b">
        <v>0</v>
      </c>
      <c r="H379" t="b">
        <v>0</v>
      </c>
      <c r="I379" t="b">
        <v>0</v>
      </c>
      <c r="J379" t="b">
        <v>1</v>
      </c>
      <c r="K379" t="b">
        <v>0</v>
      </c>
      <c r="L379" t="b">
        <v>0</v>
      </c>
      <c r="M379" t="s">
        <v>1121</v>
      </c>
      <c r="N379" t="s">
        <v>1613</v>
      </c>
      <c r="O379" t="s">
        <v>2111</v>
      </c>
      <c r="P379" t="s">
        <v>2605</v>
      </c>
      <c r="Q379" s="7" t="s">
        <v>3096</v>
      </c>
      <c r="R379" t="s">
        <v>3563</v>
      </c>
      <c r="S379" t="s">
        <v>3969</v>
      </c>
    </row>
    <row r="380" spans="1:19">
      <c r="A380" t="s">
        <v>397</v>
      </c>
      <c r="B380" t="s">
        <v>719</v>
      </c>
      <c r="C380" t="s">
        <v>772</v>
      </c>
      <c r="D380" t="b">
        <v>1</v>
      </c>
      <c r="E380" t="b">
        <v>0</v>
      </c>
      <c r="F380" t="b">
        <v>0</v>
      </c>
      <c r="G380" t="b">
        <v>0</v>
      </c>
      <c r="H380" t="b">
        <v>0</v>
      </c>
      <c r="I380" t="b">
        <v>0</v>
      </c>
      <c r="J380" t="b">
        <v>0</v>
      </c>
      <c r="K380" t="b">
        <v>0</v>
      </c>
      <c r="L380" t="b">
        <v>0</v>
      </c>
      <c r="M380" t="s">
        <v>1122</v>
      </c>
      <c r="N380" t="s">
        <v>1614</v>
      </c>
      <c r="O380" t="s">
        <v>2112</v>
      </c>
      <c r="P380" t="s">
        <v>2606</v>
      </c>
      <c r="Q380" s="7" t="s">
        <v>3097</v>
      </c>
      <c r="R380" t="s">
        <v>3564</v>
      </c>
    </row>
    <row r="381" spans="1:19">
      <c r="A381" t="s">
        <v>398</v>
      </c>
      <c r="B381" t="s">
        <v>720</v>
      </c>
      <c r="C381" t="s">
        <v>772</v>
      </c>
      <c r="D381" t="b">
        <v>1</v>
      </c>
      <c r="E381" t="b">
        <v>0</v>
      </c>
      <c r="F381" t="b">
        <v>0</v>
      </c>
      <c r="G381" t="b">
        <v>0</v>
      </c>
      <c r="H381" t="b">
        <v>0</v>
      </c>
      <c r="I381" t="b">
        <v>0</v>
      </c>
      <c r="J381" t="b">
        <v>0</v>
      </c>
      <c r="K381" t="b">
        <v>0</v>
      </c>
      <c r="L381" t="b">
        <v>0</v>
      </c>
      <c r="M381" t="s">
        <v>1123</v>
      </c>
      <c r="N381" t="s">
        <v>1615</v>
      </c>
      <c r="O381" t="s">
        <v>2113</v>
      </c>
      <c r="P381" t="s">
        <v>2607</v>
      </c>
      <c r="Q381" s="7" t="s">
        <v>3098</v>
      </c>
      <c r="R381" t="s">
        <v>3565</v>
      </c>
    </row>
    <row r="382" spans="1:19">
      <c r="A382" t="s">
        <v>399</v>
      </c>
      <c r="B382" t="s">
        <v>553</v>
      </c>
      <c r="C382" t="s">
        <v>772</v>
      </c>
      <c r="D382" t="b">
        <v>1</v>
      </c>
      <c r="E382" t="b">
        <v>0</v>
      </c>
      <c r="F382" t="b">
        <v>0</v>
      </c>
      <c r="G382" t="b">
        <v>0</v>
      </c>
      <c r="H382" t="b">
        <v>0</v>
      </c>
      <c r="I382" t="b">
        <v>0</v>
      </c>
      <c r="J382" t="b">
        <v>0</v>
      </c>
      <c r="K382" t="b">
        <v>0</v>
      </c>
      <c r="L382" t="b">
        <v>1</v>
      </c>
      <c r="M382" t="s">
        <v>1124</v>
      </c>
      <c r="N382" t="s">
        <v>1616</v>
      </c>
      <c r="O382" t="s">
        <v>2114</v>
      </c>
      <c r="P382" t="s">
        <v>2608</v>
      </c>
      <c r="Q382" s="7" t="s">
        <v>3099</v>
      </c>
      <c r="R382" t="s">
        <v>3566</v>
      </c>
    </row>
    <row r="383" spans="1:19">
      <c r="A383" t="s">
        <v>400</v>
      </c>
      <c r="B383" t="s">
        <v>721</v>
      </c>
      <c r="C383" t="s">
        <v>772</v>
      </c>
      <c r="D383" t="b">
        <v>1</v>
      </c>
      <c r="E383" t="b">
        <v>0</v>
      </c>
      <c r="F383" t="b">
        <v>0</v>
      </c>
      <c r="G383" t="b">
        <v>0</v>
      </c>
      <c r="H383" t="b">
        <v>0</v>
      </c>
      <c r="I383" t="b">
        <v>0</v>
      </c>
      <c r="J383" t="b">
        <v>0</v>
      </c>
      <c r="K383" t="b">
        <v>0</v>
      </c>
      <c r="L383" t="b">
        <v>0</v>
      </c>
      <c r="N383" t="s">
        <v>1617</v>
      </c>
      <c r="O383" t="s">
        <v>2115</v>
      </c>
      <c r="P383" t="s">
        <v>2609</v>
      </c>
      <c r="Q383" s="7" t="s">
        <v>3100</v>
      </c>
      <c r="S383" t="s">
        <v>3970</v>
      </c>
    </row>
    <row r="384" spans="1:19">
      <c r="A384" t="s">
        <v>401</v>
      </c>
      <c r="B384" t="s">
        <v>611</v>
      </c>
      <c r="C384" t="s">
        <v>772</v>
      </c>
      <c r="D384" t="b">
        <v>1</v>
      </c>
      <c r="E384" t="b">
        <v>0</v>
      </c>
      <c r="F384" t="b">
        <v>0</v>
      </c>
      <c r="G384" t="b">
        <v>0</v>
      </c>
      <c r="H384" t="b">
        <v>0</v>
      </c>
      <c r="I384" t="b">
        <v>0</v>
      </c>
      <c r="J384" t="b">
        <v>0</v>
      </c>
      <c r="K384" t="b">
        <v>0</v>
      </c>
      <c r="L384" t="b">
        <v>0</v>
      </c>
      <c r="M384" t="s">
        <v>1125</v>
      </c>
      <c r="N384" t="s">
        <v>1618</v>
      </c>
      <c r="O384" t="s">
        <v>2116</v>
      </c>
      <c r="P384" t="s">
        <v>2610</v>
      </c>
      <c r="Q384" s="7" t="s">
        <v>3101</v>
      </c>
      <c r="R384" t="s">
        <v>3567</v>
      </c>
    </row>
    <row r="385" spans="1:19">
      <c r="A385" t="s">
        <v>402</v>
      </c>
      <c r="B385" t="s">
        <v>589</v>
      </c>
      <c r="C385" t="s">
        <v>772</v>
      </c>
      <c r="D385" t="b">
        <v>1</v>
      </c>
      <c r="E385" t="b">
        <v>0</v>
      </c>
      <c r="F385" t="b">
        <v>0</v>
      </c>
      <c r="G385" t="b">
        <v>0</v>
      </c>
      <c r="H385" t="b">
        <v>0</v>
      </c>
      <c r="I385" t="b">
        <v>0</v>
      </c>
      <c r="J385" t="b">
        <v>0</v>
      </c>
      <c r="K385" t="b">
        <v>0</v>
      </c>
      <c r="L385" t="b">
        <v>1</v>
      </c>
      <c r="M385" t="s">
        <v>1126</v>
      </c>
      <c r="N385" t="s">
        <v>1619</v>
      </c>
      <c r="O385" t="s">
        <v>2117</v>
      </c>
      <c r="P385" t="s">
        <v>2611</v>
      </c>
      <c r="Q385" s="7" t="s">
        <v>3102</v>
      </c>
      <c r="R385" t="s">
        <v>3568</v>
      </c>
      <c r="S385" t="s">
        <v>3971</v>
      </c>
    </row>
    <row r="386" spans="1:19">
      <c r="A386" t="s">
        <v>403</v>
      </c>
      <c r="B386" t="s">
        <v>623</v>
      </c>
      <c r="C386" t="s">
        <v>772</v>
      </c>
      <c r="D386" t="b">
        <v>1</v>
      </c>
      <c r="E386" t="b">
        <v>0</v>
      </c>
      <c r="F386" t="b">
        <v>0</v>
      </c>
      <c r="G386" t="b">
        <v>0</v>
      </c>
      <c r="H386" t="b">
        <v>0</v>
      </c>
      <c r="I386" t="b">
        <v>0</v>
      </c>
      <c r="J386" t="b">
        <v>0</v>
      </c>
      <c r="K386" t="b">
        <v>0</v>
      </c>
      <c r="L386" t="b">
        <v>0</v>
      </c>
      <c r="M386" t="s">
        <v>1127</v>
      </c>
      <c r="N386" t="s">
        <v>1620</v>
      </c>
      <c r="O386" t="s">
        <v>2118</v>
      </c>
      <c r="P386" t="s">
        <v>2612</v>
      </c>
      <c r="Q386" s="7" t="s">
        <v>3103</v>
      </c>
      <c r="R386" t="s">
        <v>3569</v>
      </c>
    </row>
    <row r="387" spans="1:19">
      <c r="A387" t="s">
        <v>404</v>
      </c>
      <c r="B387" t="s">
        <v>604</v>
      </c>
      <c r="C387" t="s">
        <v>772</v>
      </c>
      <c r="D387" t="b">
        <v>1</v>
      </c>
      <c r="E387" t="b">
        <v>0</v>
      </c>
      <c r="F387" t="b">
        <v>0</v>
      </c>
      <c r="G387" t="b">
        <v>0</v>
      </c>
      <c r="H387" t="b">
        <v>0</v>
      </c>
      <c r="I387" t="b">
        <v>0</v>
      </c>
      <c r="J387" t="b">
        <v>0</v>
      </c>
      <c r="K387" t="b">
        <v>0</v>
      </c>
      <c r="L387" t="b">
        <v>1</v>
      </c>
      <c r="M387" t="s">
        <v>1128</v>
      </c>
      <c r="N387" t="s">
        <v>1621</v>
      </c>
      <c r="O387" t="s">
        <v>2119</v>
      </c>
      <c r="P387" t="s">
        <v>2613</v>
      </c>
      <c r="Q387" s="7" t="s">
        <v>3104</v>
      </c>
      <c r="R387" t="s">
        <v>3570</v>
      </c>
      <c r="S387" t="s">
        <v>3972</v>
      </c>
    </row>
    <row r="388" spans="1:19">
      <c r="A388" t="s">
        <v>405</v>
      </c>
      <c r="B388" t="s">
        <v>589</v>
      </c>
      <c r="C388" t="s">
        <v>772</v>
      </c>
      <c r="D388" t="b">
        <v>1</v>
      </c>
      <c r="E388" t="b">
        <v>0</v>
      </c>
      <c r="F388" t="b">
        <v>0</v>
      </c>
      <c r="G388" t="b">
        <v>0</v>
      </c>
      <c r="H388" t="b">
        <v>0</v>
      </c>
      <c r="I388" t="b">
        <v>0</v>
      </c>
      <c r="J388" t="b">
        <v>0</v>
      </c>
      <c r="K388" t="b">
        <v>0</v>
      </c>
      <c r="L388" t="b">
        <v>1</v>
      </c>
      <c r="M388" t="s">
        <v>1129</v>
      </c>
      <c r="N388" t="s">
        <v>1622</v>
      </c>
      <c r="O388" t="s">
        <v>2120</v>
      </c>
      <c r="P388" t="s">
        <v>2614</v>
      </c>
      <c r="Q388" s="7" t="s">
        <v>3105</v>
      </c>
      <c r="R388" t="s">
        <v>3571</v>
      </c>
      <c r="S388" t="s">
        <v>3973</v>
      </c>
    </row>
    <row r="389" spans="1:19">
      <c r="A389" t="s">
        <v>406</v>
      </c>
      <c r="B389" t="s">
        <v>579</v>
      </c>
      <c r="C389" t="s">
        <v>772</v>
      </c>
      <c r="D389" t="b">
        <v>1</v>
      </c>
      <c r="E389" t="b">
        <v>0</v>
      </c>
      <c r="F389" t="b">
        <v>0</v>
      </c>
      <c r="G389" t="b">
        <v>0</v>
      </c>
      <c r="H389" t="b">
        <v>0</v>
      </c>
      <c r="I389" t="b">
        <v>0</v>
      </c>
      <c r="J389" t="b">
        <v>0</v>
      </c>
      <c r="K389" t="b">
        <v>0</v>
      </c>
      <c r="L389" t="b">
        <v>1</v>
      </c>
      <c r="M389" t="s">
        <v>1130</v>
      </c>
      <c r="N389" t="s">
        <v>1623</v>
      </c>
      <c r="O389" t="s">
        <v>2121</v>
      </c>
      <c r="P389" t="s">
        <v>2615</v>
      </c>
      <c r="Q389" s="7" t="s">
        <v>3106</v>
      </c>
      <c r="R389" t="s">
        <v>3572</v>
      </c>
      <c r="S389" t="s">
        <v>3974</v>
      </c>
    </row>
    <row r="390" spans="1:19">
      <c r="A390" t="s">
        <v>407</v>
      </c>
      <c r="B390" t="s">
        <v>656</v>
      </c>
      <c r="C390" t="s">
        <v>772</v>
      </c>
      <c r="D390" t="b">
        <v>1</v>
      </c>
      <c r="E390" t="b">
        <v>0</v>
      </c>
      <c r="F390" t="b">
        <v>0</v>
      </c>
      <c r="G390" t="b">
        <v>0</v>
      </c>
      <c r="H390" t="b">
        <v>0</v>
      </c>
      <c r="I390" t="b">
        <v>0</v>
      </c>
      <c r="J390" t="b">
        <v>0</v>
      </c>
      <c r="K390" t="b">
        <v>0</v>
      </c>
      <c r="L390" t="b">
        <v>0</v>
      </c>
      <c r="M390" t="s">
        <v>1131</v>
      </c>
      <c r="N390" t="s">
        <v>1624</v>
      </c>
      <c r="O390" t="s">
        <v>2122</v>
      </c>
      <c r="P390" t="s">
        <v>2616</v>
      </c>
      <c r="Q390" s="7" t="s">
        <v>3107</v>
      </c>
      <c r="R390" t="s">
        <v>3573</v>
      </c>
    </row>
    <row r="391" spans="1:19">
      <c r="A391" t="s">
        <v>408</v>
      </c>
      <c r="B391" t="s">
        <v>703</v>
      </c>
      <c r="C391" t="s">
        <v>772</v>
      </c>
      <c r="D391" t="b">
        <v>1</v>
      </c>
      <c r="E391" t="b">
        <v>0</v>
      </c>
      <c r="F391" t="b">
        <v>0</v>
      </c>
      <c r="G391" t="b">
        <v>0</v>
      </c>
      <c r="H391" t="b">
        <v>0</v>
      </c>
      <c r="I391" t="b">
        <v>0</v>
      </c>
      <c r="J391" t="b">
        <v>0</v>
      </c>
      <c r="K391" t="b">
        <v>0</v>
      </c>
      <c r="L391" t="b">
        <v>0</v>
      </c>
      <c r="M391" t="s">
        <v>1132</v>
      </c>
      <c r="N391" t="s">
        <v>1625</v>
      </c>
      <c r="O391" t="s">
        <v>2123</v>
      </c>
      <c r="P391" t="s">
        <v>2617</v>
      </c>
      <c r="Q391" s="7" t="s">
        <v>3108</v>
      </c>
      <c r="R391" t="s">
        <v>3574</v>
      </c>
      <c r="S391" t="s">
        <v>3975</v>
      </c>
    </row>
    <row r="392" spans="1:19">
      <c r="A392" t="s">
        <v>409</v>
      </c>
      <c r="B392" t="s">
        <v>698</v>
      </c>
      <c r="C392" t="s">
        <v>772</v>
      </c>
      <c r="D392" t="b">
        <v>1</v>
      </c>
      <c r="E392" t="b">
        <v>0</v>
      </c>
      <c r="F392" t="b">
        <v>0</v>
      </c>
      <c r="G392" t="b">
        <v>0</v>
      </c>
      <c r="H392" t="b">
        <v>0</v>
      </c>
      <c r="I392" t="b">
        <v>0</v>
      </c>
      <c r="J392" t="b">
        <v>0</v>
      </c>
      <c r="K392" t="b">
        <v>0</v>
      </c>
      <c r="L392" t="b">
        <v>0</v>
      </c>
      <c r="M392" t="s">
        <v>1133</v>
      </c>
      <c r="N392" t="s">
        <v>1626</v>
      </c>
      <c r="O392" t="s">
        <v>2124</v>
      </c>
      <c r="P392" t="s">
        <v>2618</v>
      </c>
      <c r="Q392" s="7" t="s">
        <v>3109</v>
      </c>
      <c r="R392" t="s">
        <v>3575</v>
      </c>
      <c r="S392" t="s">
        <v>3976</v>
      </c>
    </row>
    <row r="393" spans="1:19">
      <c r="A393" t="s">
        <v>410</v>
      </c>
      <c r="B393" t="s">
        <v>722</v>
      </c>
      <c r="C393" t="s">
        <v>772</v>
      </c>
      <c r="D393" t="b">
        <v>1</v>
      </c>
      <c r="E393" t="b">
        <v>0</v>
      </c>
      <c r="F393" t="b">
        <v>0</v>
      </c>
      <c r="G393" t="b">
        <v>1</v>
      </c>
      <c r="H393" t="b">
        <v>0</v>
      </c>
      <c r="I393" t="b">
        <v>0</v>
      </c>
      <c r="J393" t="b">
        <v>0</v>
      </c>
      <c r="K393" t="b">
        <v>0</v>
      </c>
      <c r="L393" t="b">
        <v>0</v>
      </c>
      <c r="M393" t="s">
        <v>1134</v>
      </c>
      <c r="N393" t="s">
        <v>1627</v>
      </c>
      <c r="O393" t="s">
        <v>2125</v>
      </c>
      <c r="P393" t="s">
        <v>2619</v>
      </c>
      <c r="Q393" s="7" t="s">
        <v>3110</v>
      </c>
      <c r="R393" t="s">
        <v>3576</v>
      </c>
      <c r="S393" t="s">
        <v>3977</v>
      </c>
    </row>
    <row r="394" spans="1:19">
      <c r="A394" t="s">
        <v>411</v>
      </c>
      <c r="B394" t="s">
        <v>573</v>
      </c>
      <c r="C394" t="s">
        <v>772</v>
      </c>
      <c r="D394" t="b">
        <v>1</v>
      </c>
      <c r="E394" t="b">
        <v>0</v>
      </c>
      <c r="F394" t="b">
        <v>0</v>
      </c>
      <c r="G394" t="b">
        <v>0</v>
      </c>
      <c r="H394" t="b">
        <v>0</v>
      </c>
      <c r="I394" t="b">
        <v>0</v>
      </c>
      <c r="J394" t="b">
        <v>0</v>
      </c>
      <c r="K394" t="b">
        <v>0</v>
      </c>
      <c r="L394" t="b">
        <v>0</v>
      </c>
      <c r="M394" t="s">
        <v>1135</v>
      </c>
      <c r="N394" t="s">
        <v>1628</v>
      </c>
      <c r="O394" t="s">
        <v>2126</v>
      </c>
      <c r="P394" t="s">
        <v>2620</v>
      </c>
      <c r="Q394" s="7" t="s">
        <v>3111</v>
      </c>
      <c r="R394" t="s">
        <v>3577</v>
      </c>
    </row>
    <row r="395" spans="1:19">
      <c r="A395" t="s">
        <v>412</v>
      </c>
      <c r="B395" t="s">
        <v>723</v>
      </c>
      <c r="C395" t="s">
        <v>772</v>
      </c>
      <c r="D395" t="b">
        <v>1</v>
      </c>
      <c r="E395" t="b">
        <v>0</v>
      </c>
      <c r="F395" t="b">
        <v>0</v>
      </c>
      <c r="G395" t="b">
        <v>0</v>
      </c>
      <c r="H395" t="b">
        <v>0</v>
      </c>
      <c r="I395" t="b">
        <v>0</v>
      </c>
      <c r="J395" t="b">
        <v>0</v>
      </c>
      <c r="K395" t="b">
        <v>0</v>
      </c>
      <c r="L395" t="b">
        <v>0</v>
      </c>
      <c r="M395" t="s">
        <v>1136</v>
      </c>
      <c r="N395" t="s">
        <v>1629</v>
      </c>
      <c r="O395" t="s">
        <v>2127</v>
      </c>
      <c r="P395" t="s">
        <v>2621</v>
      </c>
      <c r="Q395" s="7" t="s">
        <v>3112</v>
      </c>
      <c r="R395" t="s">
        <v>3578</v>
      </c>
    </row>
    <row r="396" spans="1:19">
      <c r="A396" t="s">
        <v>413</v>
      </c>
      <c r="B396" t="s">
        <v>724</v>
      </c>
      <c r="C396" t="s">
        <v>772</v>
      </c>
      <c r="D396" t="b">
        <v>1</v>
      </c>
      <c r="E396" t="b">
        <v>0</v>
      </c>
      <c r="F396" t="b">
        <v>0</v>
      </c>
      <c r="G396" t="b">
        <v>0</v>
      </c>
      <c r="H396" t="b">
        <v>0</v>
      </c>
      <c r="I396" t="b">
        <v>0</v>
      </c>
      <c r="J396" t="b">
        <v>0</v>
      </c>
      <c r="K396" t="b">
        <v>0</v>
      </c>
      <c r="L396" t="b">
        <v>0</v>
      </c>
      <c r="M396" t="s">
        <v>1137</v>
      </c>
      <c r="N396" t="s">
        <v>1630</v>
      </c>
      <c r="O396" t="s">
        <v>2128</v>
      </c>
      <c r="P396" t="s">
        <v>2622</v>
      </c>
      <c r="Q396" s="7" t="s">
        <v>3113</v>
      </c>
      <c r="R396" t="s">
        <v>3579</v>
      </c>
    </row>
    <row r="397" spans="1:19">
      <c r="A397" t="s">
        <v>414</v>
      </c>
      <c r="B397" t="s">
        <v>611</v>
      </c>
      <c r="C397" t="s">
        <v>772</v>
      </c>
      <c r="D397" t="b">
        <v>1</v>
      </c>
      <c r="E397" t="b">
        <v>0</v>
      </c>
      <c r="F397" t="b">
        <v>0</v>
      </c>
      <c r="G397" t="b">
        <v>0</v>
      </c>
      <c r="H397" t="b">
        <v>0</v>
      </c>
      <c r="I397" t="b">
        <v>0</v>
      </c>
      <c r="J397" t="b">
        <v>0</v>
      </c>
      <c r="K397" t="b">
        <v>0</v>
      </c>
      <c r="L397" t="b">
        <v>0</v>
      </c>
      <c r="M397" t="s">
        <v>1138</v>
      </c>
      <c r="N397" t="s">
        <v>1631</v>
      </c>
      <c r="O397" t="s">
        <v>2129</v>
      </c>
      <c r="P397" t="s">
        <v>2623</v>
      </c>
      <c r="Q397" s="7" t="s">
        <v>3114</v>
      </c>
      <c r="R397" t="s">
        <v>3580</v>
      </c>
    </row>
    <row r="398" spans="1:19">
      <c r="A398" t="s">
        <v>415</v>
      </c>
      <c r="B398" t="s">
        <v>725</v>
      </c>
      <c r="C398" t="s">
        <v>772</v>
      </c>
      <c r="D398" t="b">
        <v>1</v>
      </c>
      <c r="E398" t="b">
        <v>0</v>
      </c>
      <c r="F398" t="b">
        <v>0</v>
      </c>
      <c r="G398" t="b">
        <v>0</v>
      </c>
      <c r="H398" t="b">
        <v>0</v>
      </c>
      <c r="I398" t="b">
        <v>0</v>
      </c>
      <c r="J398" t="b">
        <v>0</v>
      </c>
      <c r="K398" t="b">
        <v>1</v>
      </c>
      <c r="L398" t="b">
        <v>0</v>
      </c>
      <c r="M398" t="s">
        <v>1139</v>
      </c>
      <c r="N398" t="s">
        <v>1632</v>
      </c>
      <c r="O398" t="s">
        <v>2130</v>
      </c>
      <c r="P398" t="s">
        <v>2624</v>
      </c>
      <c r="Q398" s="7" t="s">
        <v>3115</v>
      </c>
      <c r="R398" t="s">
        <v>3581</v>
      </c>
      <c r="S398" t="s">
        <v>3978</v>
      </c>
    </row>
    <row r="399" spans="1:19">
      <c r="A399" t="s">
        <v>416</v>
      </c>
      <c r="B399" t="s">
        <v>726</v>
      </c>
      <c r="C399" t="s">
        <v>772</v>
      </c>
      <c r="D399" t="b">
        <v>1</v>
      </c>
      <c r="E399" t="b">
        <v>0</v>
      </c>
      <c r="F399" t="b">
        <v>0</v>
      </c>
      <c r="G399" t="b">
        <v>0</v>
      </c>
      <c r="H399" t="b">
        <v>0</v>
      </c>
      <c r="I399" t="b">
        <v>0</v>
      </c>
      <c r="J399" t="b">
        <v>0</v>
      </c>
      <c r="K399" t="b">
        <v>0</v>
      </c>
      <c r="L399" t="b">
        <v>0</v>
      </c>
      <c r="M399" t="s">
        <v>1140</v>
      </c>
      <c r="N399" t="s">
        <v>1633</v>
      </c>
      <c r="O399" t="s">
        <v>2131</v>
      </c>
      <c r="P399" t="s">
        <v>2625</v>
      </c>
      <c r="Q399" s="7" t="s">
        <v>3116</v>
      </c>
      <c r="R399" t="s">
        <v>3582</v>
      </c>
      <c r="S399" t="s">
        <v>3979</v>
      </c>
    </row>
    <row r="400" spans="1:19">
      <c r="A400" t="s">
        <v>417</v>
      </c>
      <c r="B400" t="s">
        <v>562</v>
      </c>
      <c r="C400" t="s">
        <v>772</v>
      </c>
      <c r="D400" t="b">
        <v>1</v>
      </c>
      <c r="E400" t="b">
        <v>0</v>
      </c>
      <c r="F400" t="b">
        <v>0</v>
      </c>
      <c r="G400" t="b">
        <v>0</v>
      </c>
      <c r="H400" t="b">
        <v>0</v>
      </c>
      <c r="I400" t="b">
        <v>0</v>
      </c>
      <c r="J400" t="b">
        <v>0</v>
      </c>
      <c r="K400" t="b">
        <v>0</v>
      </c>
      <c r="L400" t="b">
        <v>1</v>
      </c>
      <c r="M400" t="s">
        <v>1141</v>
      </c>
      <c r="N400" t="s">
        <v>1634</v>
      </c>
      <c r="O400" t="s">
        <v>2132</v>
      </c>
      <c r="P400" t="s">
        <v>2626</v>
      </c>
      <c r="Q400" s="7" t="s">
        <v>3117</v>
      </c>
      <c r="R400" t="s">
        <v>3583</v>
      </c>
      <c r="S400" t="s">
        <v>3980</v>
      </c>
    </row>
    <row r="401" spans="1:19">
      <c r="A401" t="s">
        <v>418</v>
      </c>
      <c r="B401" t="s">
        <v>727</v>
      </c>
      <c r="C401" t="s">
        <v>772</v>
      </c>
      <c r="D401" t="b">
        <v>1</v>
      </c>
      <c r="E401" t="b">
        <v>0</v>
      </c>
      <c r="F401" t="b">
        <v>0</v>
      </c>
      <c r="G401" t="b">
        <v>0</v>
      </c>
      <c r="H401" t="b">
        <v>0</v>
      </c>
      <c r="I401" t="b">
        <v>0</v>
      </c>
      <c r="J401" t="b">
        <v>1</v>
      </c>
      <c r="K401" t="b">
        <v>0</v>
      </c>
      <c r="L401" t="b">
        <v>0</v>
      </c>
      <c r="M401" t="s">
        <v>1142</v>
      </c>
      <c r="N401" t="s">
        <v>1635</v>
      </c>
      <c r="O401" t="s">
        <v>2133</v>
      </c>
      <c r="P401" t="s">
        <v>2627</v>
      </c>
      <c r="Q401" s="7" t="s">
        <v>3118</v>
      </c>
      <c r="R401" t="s">
        <v>3584</v>
      </c>
      <c r="S401" t="s">
        <v>3981</v>
      </c>
    </row>
    <row r="402" spans="1:19">
      <c r="A402" t="s">
        <v>419</v>
      </c>
      <c r="B402" t="s">
        <v>544</v>
      </c>
      <c r="C402" t="s">
        <v>772</v>
      </c>
      <c r="D402" t="b">
        <v>1</v>
      </c>
      <c r="E402" t="b">
        <v>0</v>
      </c>
      <c r="F402" t="b">
        <v>0</v>
      </c>
      <c r="G402" t="b">
        <v>0</v>
      </c>
      <c r="H402" t="b">
        <v>0</v>
      </c>
      <c r="I402" t="b">
        <v>0</v>
      </c>
      <c r="J402" t="b">
        <v>0</v>
      </c>
      <c r="K402" t="b">
        <v>0</v>
      </c>
      <c r="L402" t="b">
        <v>1</v>
      </c>
      <c r="M402" t="s">
        <v>1143</v>
      </c>
      <c r="N402" t="s">
        <v>1636</v>
      </c>
      <c r="O402" t="s">
        <v>2134</v>
      </c>
      <c r="P402" t="s">
        <v>2628</v>
      </c>
      <c r="Q402" s="7" t="s">
        <v>3119</v>
      </c>
      <c r="R402" t="s">
        <v>3585</v>
      </c>
      <c r="S402" t="s">
        <v>3982</v>
      </c>
    </row>
    <row r="403" spans="1:19">
      <c r="A403" t="s">
        <v>420</v>
      </c>
      <c r="B403" t="s">
        <v>728</v>
      </c>
      <c r="C403" t="s">
        <v>772</v>
      </c>
      <c r="D403" t="b">
        <v>1</v>
      </c>
      <c r="E403" t="b">
        <v>0</v>
      </c>
      <c r="F403" t="b">
        <v>0</v>
      </c>
      <c r="G403" t="b">
        <v>0</v>
      </c>
      <c r="H403" t="b">
        <v>0</v>
      </c>
      <c r="I403" t="b">
        <v>0</v>
      </c>
      <c r="J403" t="b">
        <v>0</v>
      </c>
      <c r="K403" t="b">
        <v>0</v>
      </c>
      <c r="L403" t="b">
        <v>1</v>
      </c>
      <c r="M403" t="s">
        <v>1144</v>
      </c>
      <c r="N403" t="s">
        <v>1637</v>
      </c>
      <c r="O403" t="s">
        <v>2135</v>
      </c>
      <c r="P403" t="s">
        <v>2629</v>
      </c>
      <c r="Q403" s="7" t="s">
        <v>3120</v>
      </c>
      <c r="R403" t="s">
        <v>3586</v>
      </c>
    </row>
    <row r="404" spans="1:19">
      <c r="A404" t="s">
        <v>421</v>
      </c>
      <c r="B404" t="s">
        <v>603</v>
      </c>
      <c r="C404" t="s">
        <v>772</v>
      </c>
      <c r="D404" t="b">
        <v>1</v>
      </c>
      <c r="E404" t="b">
        <v>0</v>
      </c>
      <c r="F404" t="b">
        <v>0</v>
      </c>
      <c r="G404" t="b">
        <v>0</v>
      </c>
      <c r="H404" t="b">
        <v>0</v>
      </c>
      <c r="I404" t="b">
        <v>0</v>
      </c>
      <c r="J404" t="b">
        <v>0</v>
      </c>
      <c r="K404" t="b">
        <v>0</v>
      </c>
      <c r="L404" t="b">
        <v>1</v>
      </c>
      <c r="M404" t="s">
        <v>1145</v>
      </c>
      <c r="N404" t="s">
        <v>1638</v>
      </c>
      <c r="O404" t="s">
        <v>2136</v>
      </c>
      <c r="P404" t="s">
        <v>2630</v>
      </c>
      <c r="Q404" s="7" t="s">
        <v>3121</v>
      </c>
      <c r="R404" t="s">
        <v>3587</v>
      </c>
      <c r="S404" t="s">
        <v>3983</v>
      </c>
    </row>
    <row r="405" spans="1:19">
      <c r="A405" t="s">
        <v>422</v>
      </c>
      <c r="B405" t="s">
        <v>594</v>
      </c>
      <c r="C405" t="s">
        <v>772</v>
      </c>
      <c r="D405" t="b">
        <v>1</v>
      </c>
      <c r="E405" t="b">
        <v>0</v>
      </c>
      <c r="F405" t="b">
        <v>0</v>
      </c>
      <c r="G405" t="b">
        <v>0</v>
      </c>
      <c r="H405" t="b">
        <v>0</v>
      </c>
      <c r="I405" t="b">
        <v>0</v>
      </c>
      <c r="J405" t="b">
        <v>1</v>
      </c>
      <c r="K405" t="b">
        <v>0</v>
      </c>
      <c r="L405" t="b">
        <v>1</v>
      </c>
      <c r="M405" t="s">
        <v>1146</v>
      </c>
      <c r="N405" t="s">
        <v>1639</v>
      </c>
      <c r="O405" t="s">
        <v>2137</v>
      </c>
      <c r="P405" t="s">
        <v>2631</v>
      </c>
      <c r="Q405" s="7" t="s">
        <v>3122</v>
      </c>
      <c r="R405" t="s">
        <v>3588</v>
      </c>
    </row>
    <row r="406" spans="1:19">
      <c r="A406" t="s">
        <v>423</v>
      </c>
      <c r="B406" t="s">
        <v>729</v>
      </c>
      <c r="C406" t="s">
        <v>772</v>
      </c>
      <c r="D406" t="b">
        <v>1</v>
      </c>
      <c r="E406" t="b">
        <v>0</v>
      </c>
      <c r="F406" t="b">
        <v>0</v>
      </c>
      <c r="G406" t="b">
        <v>0</v>
      </c>
      <c r="H406" t="b">
        <v>0</v>
      </c>
      <c r="I406" t="b">
        <v>0</v>
      </c>
      <c r="J406" t="b">
        <v>0</v>
      </c>
      <c r="K406" t="b">
        <v>0</v>
      </c>
      <c r="L406" t="b">
        <v>1</v>
      </c>
      <c r="M406" t="s">
        <v>1147</v>
      </c>
      <c r="N406" t="s">
        <v>1640</v>
      </c>
      <c r="O406" t="s">
        <v>2138</v>
      </c>
      <c r="P406" t="s">
        <v>2632</v>
      </c>
      <c r="Q406" s="7" t="s">
        <v>3123</v>
      </c>
      <c r="R406" t="s">
        <v>3589</v>
      </c>
      <c r="S406" t="s">
        <v>3984</v>
      </c>
    </row>
    <row r="407" spans="1:19">
      <c r="A407" t="s">
        <v>424</v>
      </c>
      <c r="B407" t="s">
        <v>730</v>
      </c>
      <c r="C407" t="s">
        <v>772</v>
      </c>
      <c r="D407" t="b">
        <v>1</v>
      </c>
      <c r="E407" t="b">
        <v>0</v>
      </c>
      <c r="F407" t="b">
        <v>0</v>
      </c>
      <c r="G407" t="b">
        <v>0</v>
      </c>
      <c r="H407" t="b">
        <v>0</v>
      </c>
      <c r="I407" t="b">
        <v>0</v>
      </c>
      <c r="J407" t="b">
        <v>0</v>
      </c>
      <c r="K407" t="b">
        <v>0</v>
      </c>
      <c r="L407" t="b">
        <v>0</v>
      </c>
      <c r="M407" t="s">
        <v>1148</v>
      </c>
      <c r="N407" t="s">
        <v>1641</v>
      </c>
      <c r="O407" t="s">
        <v>2139</v>
      </c>
      <c r="P407" t="s">
        <v>2633</v>
      </c>
      <c r="Q407" s="7" t="s">
        <v>3124</v>
      </c>
      <c r="R407" t="s">
        <v>3590</v>
      </c>
      <c r="S407" t="s">
        <v>3985</v>
      </c>
    </row>
    <row r="408" spans="1:19">
      <c r="A408" t="s">
        <v>425</v>
      </c>
      <c r="B408" t="s">
        <v>549</v>
      </c>
      <c r="C408" t="s">
        <v>772</v>
      </c>
      <c r="D408" t="b">
        <v>1</v>
      </c>
      <c r="E408" t="b">
        <v>0</v>
      </c>
      <c r="F408" t="b">
        <v>0</v>
      </c>
      <c r="G408" t="b">
        <v>0</v>
      </c>
      <c r="H408" t="b">
        <v>0</v>
      </c>
      <c r="I408" t="b">
        <v>0</v>
      </c>
      <c r="J408" t="b">
        <v>0</v>
      </c>
      <c r="K408" t="b">
        <v>0</v>
      </c>
      <c r="L408" t="b">
        <v>0</v>
      </c>
      <c r="M408" t="s">
        <v>1149</v>
      </c>
      <c r="N408" t="s">
        <v>1642</v>
      </c>
      <c r="O408" t="s">
        <v>2140</v>
      </c>
      <c r="P408" t="s">
        <v>2634</v>
      </c>
      <c r="Q408" s="7" t="s">
        <v>3125</v>
      </c>
      <c r="R408" t="s">
        <v>3591</v>
      </c>
      <c r="S408" t="s">
        <v>3986</v>
      </c>
    </row>
    <row r="409" spans="1:19">
      <c r="A409" t="s">
        <v>426</v>
      </c>
      <c r="B409" t="s">
        <v>608</v>
      </c>
      <c r="C409" t="s">
        <v>772</v>
      </c>
      <c r="D409" t="b">
        <v>1</v>
      </c>
      <c r="E409" t="b">
        <v>0</v>
      </c>
      <c r="F409" t="b">
        <v>0</v>
      </c>
      <c r="G409" t="b">
        <v>0</v>
      </c>
      <c r="H409" t="b">
        <v>0</v>
      </c>
      <c r="I409" t="b">
        <v>0</v>
      </c>
      <c r="J409" t="b">
        <v>0</v>
      </c>
      <c r="K409" t="b">
        <v>0</v>
      </c>
      <c r="L409" t="b">
        <v>0</v>
      </c>
      <c r="M409" t="s">
        <v>1150</v>
      </c>
      <c r="N409" t="s">
        <v>1643</v>
      </c>
      <c r="O409" t="s">
        <v>2141</v>
      </c>
      <c r="P409" t="s">
        <v>2635</v>
      </c>
      <c r="Q409" s="7" t="s">
        <v>3126</v>
      </c>
      <c r="R409" t="s">
        <v>3592</v>
      </c>
      <c r="S409" t="s">
        <v>3987</v>
      </c>
    </row>
    <row r="410" spans="1:19">
      <c r="A410" t="s">
        <v>427</v>
      </c>
      <c r="B410" t="s">
        <v>604</v>
      </c>
      <c r="C410" t="s">
        <v>772</v>
      </c>
      <c r="D410" t="b">
        <v>1</v>
      </c>
      <c r="E410" t="b">
        <v>0</v>
      </c>
      <c r="F410" t="b">
        <v>0</v>
      </c>
      <c r="G410" t="b">
        <v>0</v>
      </c>
      <c r="H410" t="b">
        <v>0</v>
      </c>
      <c r="I410" t="b">
        <v>0</v>
      </c>
      <c r="J410" t="b">
        <v>0</v>
      </c>
      <c r="K410" t="b">
        <v>0</v>
      </c>
      <c r="L410" t="b">
        <v>1</v>
      </c>
      <c r="M410" t="s">
        <v>1151</v>
      </c>
      <c r="N410" t="s">
        <v>1644</v>
      </c>
      <c r="O410" t="s">
        <v>2142</v>
      </c>
      <c r="P410" t="s">
        <v>2636</v>
      </c>
      <c r="Q410" s="7" t="s">
        <v>3127</v>
      </c>
      <c r="R410" t="s">
        <v>3593</v>
      </c>
      <c r="S410" t="s">
        <v>3988</v>
      </c>
    </row>
    <row r="411" spans="1:19">
      <c r="A411" t="s">
        <v>428</v>
      </c>
      <c r="B411" t="s">
        <v>604</v>
      </c>
      <c r="C411" t="s">
        <v>772</v>
      </c>
      <c r="D411" t="b">
        <v>1</v>
      </c>
      <c r="E411" t="b">
        <v>0</v>
      </c>
      <c r="F411" t="b">
        <v>0</v>
      </c>
      <c r="G411" t="b">
        <v>0</v>
      </c>
      <c r="H411" t="b">
        <v>0</v>
      </c>
      <c r="I411" t="b">
        <v>0</v>
      </c>
      <c r="J411" t="b">
        <v>0</v>
      </c>
      <c r="K411" t="b">
        <v>0</v>
      </c>
      <c r="L411" t="b">
        <v>1</v>
      </c>
      <c r="M411" t="s">
        <v>1152</v>
      </c>
      <c r="N411" t="s">
        <v>1645</v>
      </c>
      <c r="O411" t="s">
        <v>2143</v>
      </c>
      <c r="P411" t="s">
        <v>2637</v>
      </c>
      <c r="Q411" s="7" t="s">
        <v>3128</v>
      </c>
      <c r="R411" t="s">
        <v>3594</v>
      </c>
      <c r="S411" t="s">
        <v>3989</v>
      </c>
    </row>
    <row r="412" spans="1:19">
      <c r="A412" t="s">
        <v>429</v>
      </c>
      <c r="B412" t="s">
        <v>660</v>
      </c>
      <c r="C412" t="s">
        <v>772</v>
      </c>
      <c r="D412" t="b">
        <v>1</v>
      </c>
      <c r="E412" t="b">
        <v>0</v>
      </c>
      <c r="F412" t="b">
        <v>0</v>
      </c>
      <c r="G412" t="b">
        <v>0</v>
      </c>
      <c r="H412" t="b">
        <v>0</v>
      </c>
      <c r="I412" t="b">
        <v>0</v>
      </c>
      <c r="J412" t="b">
        <v>0</v>
      </c>
      <c r="K412" t="b">
        <v>0</v>
      </c>
      <c r="L412" t="b">
        <v>0</v>
      </c>
      <c r="M412" t="s">
        <v>1153</v>
      </c>
      <c r="N412" t="s">
        <v>1646</v>
      </c>
      <c r="O412" t="s">
        <v>2144</v>
      </c>
      <c r="P412" t="s">
        <v>2638</v>
      </c>
      <c r="Q412" s="7" t="s">
        <v>3129</v>
      </c>
      <c r="R412" t="s">
        <v>3595</v>
      </c>
      <c r="S412" t="s">
        <v>3990</v>
      </c>
    </row>
    <row r="413" spans="1:19">
      <c r="A413" t="s">
        <v>430</v>
      </c>
      <c r="B413" t="s">
        <v>569</v>
      </c>
      <c r="C413" t="s">
        <v>772</v>
      </c>
      <c r="D413" t="b">
        <v>1</v>
      </c>
      <c r="E413" t="b">
        <v>0</v>
      </c>
      <c r="F413" t="b">
        <v>0</v>
      </c>
      <c r="G413" t="b">
        <v>0</v>
      </c>
      <c r="H413" t="b">
        <v>0</v>
      </c>
      <c r="I413" t="b">
        <v>0</v>
      </c>
      <c r="J413" t="b">
        <v>0</v>
      </c>
      <c r="K413" t="b">
        <v>1</v>
      </c>
      <c r="L413" t="b">
        <v>0</v>
      </c>
      <c r="M413" t="s">
        <v>1154</v>
      </c>
      <c r="N413" t="s">
        <v>1647</v>
      </c>
      <c r="O413" t="s">
        <v>2145</v>
      </c>
      <c r="P413" t="s">
        <v>2639</v>
      </c>
      <c r="Q413" s="7" t="s">
        <v>3130</v>
      </c>
      <c r="R413" t="s">
        <v>3596</v>
      </c>
      <c r="S413" t="s">
        <v>3991</v>
      </c>
    </row>
    <row r="414" spans="1:19">
      <c r="A414" t="s">
        <v>431</v>
      </c>
      <c r="B414" t="s">
        <v>698</v>
      </c>
      <c r="C414" t="s">
        <v>772</v>
      </c>
      <c r="D414" t="b">
        <v>1</v>
      </c>
      <c r="E414" t="b">
        <v>0</v>
      </c>
      <c r="F414" t="b">
        <v>0</v>
      </c>
      <c r="G414" t="b">
        <v>0</v>
      </c>
      <c r="H414" t="b">
        <v>0</v>
      </c>
      <c r="I414" t="b">
        <v>0</v>
      </c>
      <c r="J414" t="b">
        <v>0</v>
      </c>
      <c r="K414" t="b">
        <v>0</v>
      </c>
      <c r="L414" t="b">
        <v>1</v>
      </c>
      <c r="M414" t="s">
        <v>1155</v>
      </c>
      <c r="N414" t="s">
        <v>1648</v>
      </c>
      <c r="O414" t="s">
        <v>2146</v>
      </c>
      <c r="P414" t="s">
        <v>2640</v>
      </c>
      <c r="Q414" s="7" t="s">
        <v>3131</v>
      </c>
      <c r="R414" t="s">
        <v>3597</v>
      </c>
      <c r="S414" t="s">
        <v>3992</v>
      </c>
    </row>
    <row r="415" spans="1:19">
      <c r="A415" t="s">
        <v>432</v>
      </c>
      <c r="B415" t="s">
        <v>611</v>
      </c>
      <c r="C415" t="s">
        <v>772</v>
      </c>
      <c r="D415" t="b">
        <v>1</v>
      </c>
      <c r="E415" t="b">
        <v>0</v>
      </c>
      <c r="F415" t="b">
        <v>0</v>
      </c>
      <c r="G415" t="b">
        <v>0</v>
      </c>
      <c r="H415" t="b">
        <v>0</v>
      </c>
      <c r="I415" t="b">
        <v>0</v>
      </c>
      <c r="J415" t="b">
        <v>0</v>
      </c>
      <c r="K415" t="b">
        <v>0</v>
      </c>
      <c r="L415" t="b">
        <v>1</v>
      </c>
      <c r="M415" t="s">
        <v>1156</v>
      </c>
      <c r="N415" t="s">
        <v>1649</v>
      </c>
      <c r="O415" t="s">
        <v>2147</v>
      </c>
      <c r="P415" t="s">
        <v>2641</v>
      </c>
      <c r="Q415" s="7" t="s">
        <v>3132</v>
      </c>
      <c r="R415" t="s">
        <v>3598</v>
      </c>
    </row>
    <row r="416" spans="1:19">
      <c r="A416" t="s">
        <v>433</v>
      </c>
      <c r="B416" t="s">
        <v>563</v>
      </c>
      <c r="C416" t="s">
        <v>772</v>
      </c>
      <c r="D416" t="b">
        <v>1</v>
      </c>
      <c r="E416" t="b">
        <v>0</v>
      </c>
      <c r="F416" t="b">
        <v>0</v>
      </c>
      <c r="G416" t="b">
        <v>0</v>
      </c>
      <c r="H416" t="b">
        <v>0</v>
      </c>
      <c r="I416" t="b">
        <v>0</v>
      </c>
      <c r="J416" t="b">
        <v>0</v>
      </c>
      <c r="K416" t="b">
        <v>0</v>
      </c>
      <c r="L416" t="b">
        <v>0</v>
      </c>
      <c r="M416" t="s">
        <v>1157</v>
      </c>
      <c r="N416" t="s">
        <v>1650</v>
      </c>
      <c r="O416" t="s">
        <v>2148</v>
      </c>
      <c r="P416" t="s">
        <v>2642</v>
      </c>
      <c r="Q416" s="7" t="s">
        <v>3133</v>
      </c>
      <c r="R416" t="s">
        <v>3599</v>
      </c>
      <c r="S416" t="s">
        <v>3993</v>
      </c>
    </row>
    <row r="417" spans="1:19">
      <c r="A417" t="s">
        <v>434</v>
      </c>
      <c r="B417" t="s">
        <v>657</v>
      </c>
      <c r="C417" t="s">
        <v>772</v>
      </c>
      <c r="D417" t="b">
        <v>1</v>
      </c>
      <c r="E417" t="b">
        <v>0</v>
      </c>
      <c r="F417" t="b">
        <v>0</v>
      </c>
      <c r="G417" t="b">
        <v>0</v>
      </c>
      <c r="H417" t="b">
        <v>0</v>
      </c>
      <c r="I417" t="b">
        <v>0</v>
      </c>
      <c r="J417" t="b">
        <v>0</v>
      </c>
      <c r="K417" t="b">
        <v>0</v>
      </c>
      <c r="L417" t="b">
        <v>0</v>
      </c>
      <c r="M417" t="s">
        <v>1158</v>
      </c>
      <c r="N417" t="s">
        <v>1651</v>
      </c>
      <c r="O417" t="s">
        <v>2149</v>
      </c>
      <c r="P417" t="s">
        <v>2643</v>
      </c>
      <c r="Q417" s="7" t="s">
        <v>3134</v>
      </c>
      <c r="R417" t="s">
        <v>3600</v>
      </c>
    </row>
    <row r="418" spans="1:19">
      <c r="A418" t="s">
        <v>435</v>
      </c>
      <c r="B418" t="s">
        <v>553</v>
      </c>
      <c r="C418" t="s">
        <v>772</v>
      </c>
      <c r="D418" t="b">
        <v>1</v>
      </c>
      <c r="E418" t="b">
        <v>0</v>
      </c>
      <c r="F418" t="b">
        <v>0</v>
      </c>
      <c r="G418" t="b">
        <v>0</v>
      </c>
      <c r="H418" t="b">
        <v>0</v>
      </c>
      <c r="I418" t="b">
        <v>0</v>
      </c>
      <c r="J418" t="b">
        <v>0</v>
      </c>
      <c r="K418" t="b">
        <v>0</v>
      </c>
      <c r="L418" t="b">
        <v>1</v>
      </c>
      <c r="M418" t="s">
        <v>1159</v>
      </c>
      <c r="N418" t="s">
        <v>1652</v>
      </c>
      <c r="O418" t="s">
        <v>2150</v>
      </c>
      <c r="P418" t="s">
        <v>2644</v>
      </c>
      <c r="Q418" s="7" t="s">
        <v>3135</v>
      </c>
      <c r="R418" t="s">
        <v>3601</v>
      </c>
    </row>
    <row r="419" spans="1:19">
      <c r="A419" t="s">
        <v>436</v>
      </c>
      <c r="B419" t="s">
        <v>698</v>
      </c>
      <c r="C419" t="s">
        <v>772</v>
      </c>
      <c r="D419" t="b">
        <v>1</v>
      </c>
      <c r="E419" t="b">
        <v>0</v>
      </c>
      <c r="F419" t="b">
        <v>0</v>
      </c>
      <c r="G419" t="b">
        <v>0</v>
      </c>
      <c r="H419" t="b">
        <v>0</v>
      </c>
      <c r="I419" t="b">
        <v>0</v>
      </c>
      <c r="J419" t="b">
        <v>0</v>
      </c>
      <c r="K419" t="b">
        <v>0</v>
      </c>
      <c r="L419" t="b">
        <v>0</v>
      </c>
      <c r="M419" t="s">
        <v>1160</v>
      </c>
      <c r="N419" t="s">
        <v>1653</v>
      </c>
      <c r="O419" t="s">
        <v>2151</v>
      </c>
      <c r="P419" t="s">
        <v>2645</v>
      </c>
      <c r="Q419" s="7" t="s">
        <v>3136</v>
      </c>
      <c r="R419" t="s">
        <v>3602</v>
      </c>
      <c r="S419" t="s">
        <v>3994</v>
      </c>
    </row>
    <row r="420" spans="1:19">
      <c r="A420" t="s">
        <v>437</v>
      </c>
      <c r="B420" t="s">
        <v>731</v>
      </c>
      <c r="C420" t="s">
        <v>772</v>
      </c>
      <c r="D420" t="b">
        <v>1</v>
      </c>
      <c r="E420" t="b">
        <v>0</v>
      </c>
      <c r="F420" t="b">
        <v>0</v>
      </c>
      <c r="G420" t="b">
        <v>0</v>
      </c>
      <c r="H420" t="b">
        <v>0</v>
      </c>
      <c r="I420" t="b">
        <v>0</v>
      </c>
      <c r="J420" t="b">
        <v>0</v>
      </c>
      <c r="K420" t="b">
        <v>0</v>
      </c>
      <c r="L420" t="b">
        <v>0</v>
      </c>
      <c r="M420" t="s">
        <v>1161</v>
      </c>
      <c r="N420" t="s">
        <v>1654</v>
      </c>
      <c r="O420" t="s">
        <v>2152</v>
      </c>
      <c r="P420" t="s">
        <v>2646</v>
      </c>
      <c r="Q420" s="7" t="s">
        <v>3137</v>
      </c>
      <c r="R420" t="s">
        <v>3603</v>
      </c>
      <c r="S420" t="s">
        <v>3995</v>
      </c>
    </row>
    <row r="421" spans="1:19">
      <c r="A421" t="s">
        <v>438</v>
      </c>
      <c r="B421" t="s">
        <v>732</v>
      </c>
      <c r="C421" t="s">
        <v>772</v>
      </c>
      <c r="D421" t="b">
        <v>1</v>
      </c>
      <c r="E421" t="b">
        <v>0</v>
      </c>
      <c r="F421" t="b">
        <v>0</v>
      </c>
      <c r="G421" t="b">
        <v>0</v>
      </c>
      <c r="H421" t="b">
        <v>0</v>
      </c>
      <c r="I421" t="b">
        <v>0</v>
      </c>
      <c r="J421" t="b">
        <v>0</v>
      </c>
      <c r="K421" t="b">
        <v>0</v>
      </c>
      <c r="L421" t="b">
        <v>0</v>
      </c>
      <c r="M421" t="s">
        <v>1162</v>
      </c>
      <c r="N421" t="s">
        <v>1655</v>
      </c>
      <c r="O421" t="s">
        <v>2153</v>
      </c>
      <c r="P421" t="s">
        <v>2647</v>
      </c>
      <c r="Q421" s="7" t="s">
        <v>3138</v>
      </c>
      <c r="R421" t="s">
        <v>3604</v>
      </c>
      <c r="S421" t="s">
        <v>3996</v>
      </c>
    </row>
    <row r="422" spans="1:19">
      <c r="A422" t="s">
        <v>439</v>
      </c>
      <c r="B422" t="s">
        <v>733</v>
      </c>
      <c r="C422" t="s">
        <v>772</v>
      </c>
      <c r="D422" t="b">
        <v>1</v>
      </c>
      <c r="E422" t="b">
        <v>0</v>
      </c>
      <c r="F422" t="b">
        <v>1</v>
      </c>
      <c r="G422" t="b">
        <v>0</v>
      </c>
      <c r="H422" t="b">
        <v>0</v>
      </c>
      <c r="I422" t="b">
        <v>0</v>
      </c>
      <c r="J422" t="b">
        <v>0</v>
      </c>
      <c r="K422" t="b">
        <v>0</v>
      </c>
      <c r="L422" t="b">
        <v>0</v>
      </c>
      <c r="M422" t="s">
        <v>1163</v>
      </c>
      <c r="N422" t="s">
        <v>1656</v>
      </c>
      <c r="O422" t="s">
        <v>2154</v>
      </c>
      <c r="P422" t="s">
        <v>2648</v>
      </c>
      <c r="Q422" s="7" t="s">
        <v>3139</v>
      </c>
      <c r="R422" t="s">
        <v>3605</v>
      </c>
    </row>
    <row r="423" spans="1:19">
      <c r="A423" t="s">
        <v>440</v>
      </c>
      <c r="B423" t="s">
        <v>586</v>
      </c>
      <c r="C423" t="s">
        <v>772</v>
      </c>
      <c r="D423" t="b">
        <v>1</v>
      </c>
      <c r="E423" t="b">
        <v>0</v>
      </c>
      <c r="F423" t="b">
        <v>0</v>
      </c>
      <c r="G423" t="b">
        <v>0</v>
      </c>
      <c r="H423" t="b">
        <v>0</v>
      </c>
      <c r="I423" t="b">
        <v>0</v>
      </c>
      <c r="J423" t="b">
        <v>0</v>
      </c>
      <c r="K423" t="b">
        <v>0</v>
      </c>
      <c r="L423" t="b">
        <v>0</v>
      </c>
      <c r="M423" t="s">
        <v>1164</v>
      </c>
      <c r="N423" t="s">
        <v>1657</v>
      </c>
      <c r="O423" t="s">
        <v>2155</v>
      </c>
      <c r="P423" t="s">
        <v>2649</v>
      </c>
      <c r="Q423" s="7" t="s">
        <v>3140</v>
      </c>
      <c r="R423" t="s">
        <v>3606</v>
      </c>
      <c r="S423" t="s">
        <v>3997</v>
      </c>
    </row>
    <row r="424" spans="1:19">
      <c r="A424" t="s">
        <v>441</v>
      </c>
      <c r="B424" t="s">
        <v>577</v>
      </c>
      <c r="C424" t="s">
        <v>772</v>
      </c>
      <c r="D424" t="b">
        <v>1</v>
      </c>
      <c r="E424" t="b">
        <v>0</v>
      </c>
      <c r="F424" t="b">
        <v>0</v>
      </c>
      <c r="G424" t="b">
        <v>0</v>
      </c>
      <c r="H424" t="b">
        <v>0</v>
      </c>
      <c r="I424" t="b">
        <v>0</v>
      </c>
      <c r="J424" t="b">
        <v>0</v>
      </c>
      <c r="K424" t="b">
        <v>0</v>
      </c>
      <c r="L424" t="b">
        <v>0</v>
      </c>
      <c r="M424" t="s">
        <v>1165</v>
      </c>
      <c r="N424" t="s">
        <v>1658</v>
      </c>
      <c r="O424" t="s">
        <v>2156</v>
      </c>
      <c r="P424" t="s">
        <v>2650</v>
      </c>
      <c r="Q424" s="7" t="s">
        <v>3141</v>
      </c>
      <c r="R424" t="s">
        <v>3607</v>
      </c>
    </row>
    <row r="425" spans="1:19">
      <c r="A425" t="s">
        <v>442</v>
      </c>
      <c r="B425" t="s">
        <v>569</v>
      </c>
      <c r="C425" t="s">
        <v>772</v>
      </c>
      <c r="D425" t="b">
        <v>1</v>
      </c>
      <c r="E425" t="b">
        <v>0</v>
      </c>
      <c r="F425" t="b">
        <v>0</v>
      </c>
      <c r="G425" t="b">
        <v>0</v>
      </c>
      <c r="H425" t="b">
        <v>0</v>
      </c>
      <c r="I425" t="b">
        <v>0</v>
      </c>
      <c r="J425" t="b">
        <v>0</v>
      </c>
      <c r="K425" t="b">
        <v>0</v>
      </c>
      <c r="L425" t="b">
        <v>0</v>
      </c>
      <c r="M425" t="s">
        <v>1166</v>
      </c>
      <c r="N425" t="s">
        <v>1659</v>
      </c>
      <c r="O425" t="s">
        <v>2157</v>
      </c>
      <c r="P425" t="s">
        <v>2651</v>
      </c>
      <c r="Q425" s="7" t="s">
        <v>3142</v>
      </c>
      <c r="R425" t="s">
        <v>3608</v>
      </c>
      <c r="S425" t="s">
        <v>3998</v>
      </c>
    </row>
    <row r="426" spans="1:19">
      <c r="A426" t="s">
        <v>443</v>
      </c>
      <c r="B426" t="s">
        <v>611</v>
      </c>
      <c r="C426" t="s">
        <v>772</v>
      </c>
      <c r="D426" t="b">
        <v>1</v>
      </c>
      <c r="E426" t="b">
        <v>0</v>
      </c>
      <c r="F426" t="b">
        <v>0</v>
      </c>
      <c r="G426" t="b">
        <v>0</v>
      </c>
      <c r="H426" t="b">
        <v>0</v>
      </c>
      <c r="I426" t="b">
        <v>0</v>
      </c>
      <c r="J426" t="b">
        <v>0</v>
      </c>
      <c r="K426" t="b">
        <v>0</v>
      </c>
      <c r="L426" t="b">
        <v>0</v>
      </c>
      <c r="M426" t="s">
        <v>1167</v>
      </c>
      <c r="N426" t="s">
        <v>1660</v>
      </c>
      <c r="O426" t="s">
        <v>2158</v>
      </c>
      <c r="P426" t="s">
        <v>2652</v>
      </c>
      <c r="Q426" s="7" t="s">
        <v>3143</v>
      </c>
      <c r="R426" t="s">
        <v>3609</v>
      </c>
    </row>
    <row r="427" spans="1:19">
      <c r="A427" t="s">
        <v>444</v>
      </c>
      <c r="B427" t="s">
        <v>601</v>
      </c>
      <c r="C427" t="s">
        <v>772</v>
      </c>
      <c r="D427" t="b">
        <v>1</v>
      </c>
      <c r="E427" t="b">
        <v>0</v>
      </c>
      <c r="F427" t="b">
        <v>0</v>
      </c>
      <c r="G427" t="b">
        <v>0</v>
      </c>
      <c r="H427" t="b">
        <v>0</v>
      </c>
      <c r="I427" t="b">
        <v>0</v>
      </c>
      <c r="J427" t="b">
        <v>0</v>
      </c>
      <c r="K427" t="b">
        <v>0</v>
      </c>
      <c r="L427" t="b">
        <v>1</v>
      </c>
      <c r="M427" t="s">
        <v>1168</v>
      </c>
      <c r="N427" t="s">
        <v>1661</v>
      </c>
      <c r="O427" t="s">
        <v>2159</v>
      </c>
      <c r="P427" t="s">
        <v>2653</v>
      </c>
      <c r="Q427" s="7" t="s">
        <v>3144</v>
      </c>
      <c r="R427" t="s">
        <v>3610</v>
      </c>
      <c r="S427" t="s">
        <v>3999</v>
      </c>
    </row>
    <row r="428" spans="1:19">
      <c r="A428" t="s">
        <v>445</v>
      </c>
      <c r="B428" t="s">
        <v>734</v>
      </c>
      <c r="C428" t="s">
        <v>772</v>
      </c>
      <c r="D428" t="b">
        <v>1</v>
      </c>
      <c r="E428" t="b">
        <v>0</v>
      </c>
      <c r="F428" t="b">
        <v>0</v>
      </c>
      <c r="G428" t="b">
        <v>0</v>
      </c>
      <c r="H428" t="b">
        <v>0</v>
      </c>
      <c r="I428" t="b">
        <v>0</v>
      </c>
      <c r="J428" t="b">
        <v>0</v>
      </c>
      <c r="K428" t="b">
        <v>0</v>
      </c>
      <c r="L428" t="b">
        <v>0</v>
      </c>
      <c r="M428" t="s">
        <v>1169</v>
      </c>
      <c r="N428" t="s">
        <v>1662</v>
      </c>
      <c r="O428" t="s">
        <v>2160</v>
      </c>
      <c r="P428" t="s">
        <v>2654</v>
      </c>
      <c r="Q428" s="7" t="s">
        <v>3145</v>
      </c>
      <c r="R428" t="s">
        <v>3611</v>
      </c>
      <c r="S428" t="s">
        <v>4000</v>
      </c>
    </row>
    <row r="429" spans="1:19">
      <c r="A429" t="s">
        <v>446</v>
      </c>
      <c r="B429" t="s">
        <v>735</v>
      </c>
      <c r="C429" t="s">
        <v>772</v>
      </c>
      <c r="D429" t="b">
        <v>1</v>
      </c>
      <c r="E429" t="b">
        <v>0</v>
      </c>
      <c r="F429" t="b">
        <v>0</v>
      </c>
      <c r="G429" t="b">
        <v>0</v>
      </c>
      <c r="H429" t="b">
        <v>0</v>
      </c>
      <c r="I429" t="b">
        <v>0</v>
      </c>
      <c r="J429" t="b">
        <v>0</v>
      </c>
      <c r="K429" t="b">
        <v>0</v>
      </c>
      <c r="L429" t="b">
        <v>0</v>
      </c>
      <c r="M429" t="s">
        <v>1170</v>
      </c>
      <c r="N429" t="s">
        <v>1663</v>
      </c>
      <c r="O429" t="s">
        <v>2161</v>
      </c>
      <c r="P429" t="s">
        <v>2655</v>
      </c>
      <c r="Q429" s="7" t="s">
        <v>3146</v>
      </c>
      <c r="R429" t="s">
        <v>3612</v>
      </c>
      <c r="S429" t="s">
        <v>4001</v>
      </c>
    </row>
    <row r="430" spans="1:19">
      <c r="A430" t="s">
        <v>447</v>
      </c>
      <c r="B430" t="s">
        <v>665</v>
      </c>
      <c r="C430" t="s">
        <v>772</v>
      </c>
      <c r="D430" t="b">
        <v>1</v>
      </c>
      <c r="E430" t="b">
        <v>0</v>
      </c>
      <c r="F430" t="b">
        <v>0</v>
      </c>
      <c r="G430" t="b">
        <v>0</v>
      </c>
      <c r="H430" t="b">
        <v>0</v>
      </c>
      <c r="I430" t="b">
        <v>0</v>
      </c>
      <c r="J430" t="b">
        <v>0</v>
      </c>
      <c r="K430" t="b">
        <v>0</v>
      </c>
      <c r="L430" t="b">
        <v>0</v>
      </c>
      <c r="M430" t="s">
        <v>1171</v>
      </c>
      <c r="N430" t="s">
        <v>1664</v>
      </c>
      <c r="O430" t="s">
        <v>2162</v>
      </c>
      <c r="P430" t="s">
        <v>2656</v>
      </c>
      <c r="Q430" s="7" t="s">
        <v>3147</v>
      </c>
      <c r="R430" t="s">
        <v>3613</v>
      </c>
      <c r="S430" t="s">
        <v>4002</v>
      </c>
    </row>
    <row r="431" spans="1:19">
      <c r="A431" t="s">
        <v>448</v>
      </c>
      <c r="B431" t="s">
        <v>736</v>
      </c>
      <c r="C431" t="s">
        <v>772</v>
      </c>
      <c r="D431" t="b">
        <v>1</v>
      </c>
      <c r="E431" t="b">
        <v>0</v>
      </c>
      <c r="F431" t="b">
        <v>0</v>
      </c>
      <c r="G431" t="b">
        <v>0</v>
      </c>
      <c r="H431" t="b">
        <v>0</v>
      </c>
      <c r="I431" t="b">
        <v>0</v>
      </c>
      <c r="J431" t="b">
        <v>0</v>
      </c>
      <c r="K431" t="b">
        <v>0</v>
      </c>
      <c r="L431" t="b">
        <v>0</v>
      </c>
      <c r="M431" t="s">
        <v>1172</v>
      </c>
      <c r="N431" t="s">
        <v>1665</v>
      </c>
      <c r="O431" t="s">
        <v>2163</v>
      </c>
      <c r="P431" t="s">
        <v>2657</v>
      </c>
      <c r="Q431" s="7" t="s">
        <v>3148</v>
      </c>
      <c r="R431" t="s">
        <v>3614</v>
      </c>
    </row>
    <row r="432" spans="1:19">
      <c r="A432" t="s">
        <v>449</v>
      </c>
      <c r="B432" t="s">
        <v>533</v>
      </c>
      <c r="C432" t="s">
        <v>772</v>
      </c>
      <c r="D432" t="b">
        <v>1</v>
      </c>
      <c r="E432" t="b">
        <v>0</v>
      </c>
      <c r="F432" t="b">
        <v>0</v>
      </c>
      <c r="G432" t="b">
        <v>0</v>
      </c>
      <c r="H432" t="b">
        <v>0</v>
      </c>
      <c r="I432" t="b">
        <v>0</v>
      </c>
      <c r="J432" t="b">
        <v>0</v>
      </c>
      <c r="K432" t="b">
        <v>0</v>
      </c>
      <c r="L432" t="b">
        <v>0</v>
      </c>
      <c r="M432" t="s">
        <v>1173</v>
      </c>
      <c r="N432" t="s">
        <v>1666</v>
      </c>
      <c r="O432" t="s">
        <v>2164</v>
      </c>
      <c r="P432" t="s">
        <v>2658</v>
      </c>
      <c r="Q432" s="7" t="s">
        <v>3149</v>
      </c>
      <c r="R432" t="s">
        <v>3615</v>
      </c>
      <c r="S432" t="s">
        <v>4003</v>
      </c>
    </row>
    <row r="433" spans="1:19">
      <c r="A433" t="s">
        <v>450</v>
      </c>
      <c r="B433" t="s">
        <v>520</v>
      </c>
      <c r="C433" t="s">
        <v>772</v>
      </c>
      <c r="D433" t="b">
        <v>1</v>
      </c>
      <c r="E433" t="b">
        <v>0</v>
      </c>
      <c r="F433" t="b">
        <v>0</v>
      </c>
      <c r="G433" t="b">
        <v>0</v>
      </c>
      <c r="H433" t="b">
        <v>0</v>
      </c>
      <c r="I433" t="b">
        <v>0</v>
      </c>
      <c r="J433" t="b">
        <v>0</v>
      </c>
      <c r="K433" t="b">
        <v>0</v>
      </c>
      <c r="L433" t="b">
        <v>1</v>
      </c>
      <c r="M433" t="s">
        <v>1174</v>
      </c>
      <c r="N433" t="s">
        <v>1667</v>
      </c>
      <c r="O433" t="s">
        <v>2165</v>
      </c>
      <c r="P433" t="s">
        <v>2659</v>
      </c>
      <c r="Q433" s="7" t="s">
        <v>3150</v>
      </c>
      <c r="R433" t="s">
        <v>3616</v>
      </c>
      <c r="S433" t="s">
        <v>4004</v>
      </c>
    </row>
    <row r="434" spans="1:19">
      <c r="A434" t="s">
        <v>451</v>
      </c>
      <c r="B434" t="s">
        <v>737</v>
      </c>
      <c r="C434" t="s">
        <v>772</v>
      </c>
      <c r="D434" t="b">
        <v>1</v>
      </c>
      <c r="E434" t="b">
        <v>0</v>
      </c>
      <c r="F434" t="b">
        <v>0</v>
      </c>
      <c r="G434" t="b">
        <v>0</v>
      </c>
      <c r="H434" t="b">
        <v>0</v>
      </c>
      <c r="I434" t="b">
        <v>0</v>
      </c>
      <c r="J434" t="b">
        <v>0</v>
      </c>
      <c r="K434" t="b">
        <v>0</v>
      </c>
      <c r="L434" t="b">
        <v>1</v>
      </c>
      <c r="M434" t="s">
        <v>1175</v>
      </c>
      <c r="N434" t="s">
        <v>1668</v>
      </c>
      <c r="O434" t="s">
        <v>2166</v>
      </c>
      <c r="P434" t="s">
        <v>2660</v>
      </c>
      <c r="Q434" s="7" t="s">
        <v>3151</v>
      </c>
      <c r="R434" t="s">
        <v>3617</v>
      </c>
    </row>
    <row r="435" spans="1:19">
      <c r="A435" t="s">
        <v>452</v>
      </c>
      <c r="B435" t="s">
        <v>738</v>
      </c>
      <c r="C435" t="s">
        <v>772</v>
      </c>
      <c r="D435" t="b">
        <v>1</v>
      </c>
      <c r="E435" t="b">
        <v>0</v>
      </c>
      <c r="F435" t="b">
        <v>0</v>
      </c>
      <c r="G435" t="b">
        <v>0</v>
      </c>
      <c r="H435" t="b">
        <v>0</v>
      </c>
      <c r="I435" t="b">
        <v>0</v>
      </c>
      <c r="J435" t="b">
        <v>0</v>
      </c>
      <c r="K435" t="b">
        <v>0</v>
      </c>
      <c r="L435" t="b">
        <v>0</v>
      </c>
      <c r="M435" t="s">
        <v>1176</v>
      </c>
      <c r="N435" t="s">
        <v>1669</v>
      </c>
      <c r="O435" t="s">
        <v>2167</v>
      </c>
      <c r="P435" t="s">
        <v>2661</v>
      </c>
      <c r="Q435" s="7" t="s">
        <v>3152</v>
      </c>
      <c r="R435" t="s">
        <v>3618</v>
      </c>
    </row>
    <row r="436" spans="1:19">
      <c r="A436" t="s">
        <v>453</v>
      </c>
      <c r="B436" t="s">
        <v>670</v>
      </c>
      <c r="C436" t="s">
        <v>772</v>
      </c>
      <c r="D436" t="b">
        <v>1</v>
      </c>
      <c r="E436" t="b">
        <v>0</v>
      </c>
      <c r="F436" t="b">
        <v>0</v>
      </c>
      <c r="G436" t="b">
        <v>0</v>
      </c>
      <c r="H436" t="b">
        <v>0</v>
      </c>
      <c r="I436" t="b">
        <v>0</v>
      </c>
      <c r="J436" t="b">
        <v>0</v>
      </c>
      <c r="K436" t="b">
        <v>0</v>
      </c>
      <c r="L436" t="b">
        <v>1</v>
      </c>
      <c r="M436" t="s">
        <v>1177</v>
      </c>
      <c r="N436" t="s">
        <v>1670</v>
      </c>
      <c r="O436" t="s">
        <v>2150</v>
      </c>
      <c r="P436" t="s">
        <v>2662</v>
      </c>
      <c r="Q436" s="7" t="s">
        <v>3153</v>
      </c>
      <c r="R436" t="s">
        <v>3619</v>
      </c>
    </row>
    <row r="437" spans="1:19">
      <c r="A437" t="s">
        <v>454</v>
      </c>
      <c r="B437" t="s">
        <v>527</v>
      </c>
      <c r="C437" t="s">
        <v>772</v>
      </c>
      <c r="D437" t="b">
        <v>1</v>
      </c>
      <c r="E437" t="b">
        <v>0</v>
      </c>
      <c r="F437" t="b">
        <v>0</v>
      </c>
      <c r="G437" t="b">
        <v>0</v>
      </c>
      <c r="H437" t="b">
        <v>0</v>
      </c>
      <c r="I437" t="b">
        <v>0</v>
      </c>
      <c r="J437" t="b">
        <v>0</v>
      </c>
      <c r="K437" t="b">
        <v>0</v>
      </c>
      <c r="L437" t="b">
        <v>0</v>
      </c>
      <c r="M437" t="s">
        <v>1178</v>
      </c>
      <c r="N437" t="s">
        <v>1671</v>
      </c>
      <c r="O437" t="s">
        <v>2168</v>
      </c>
      <c r="P437" t="s">
        <v>2663</v>
      </c>
      <c r="Q437" s="7" t="s">
        <v>3154</v>
      </c>
      <c r="R437" t="s">
        <v>3620</v>
      </c>
      <c r="S437" t="s">
        <v>4005</v>
      </c>
    </row>
    <row r="438" spans="1:19">
      <c r="A438" t="s">
        <v>455</v>
      </c>
      <c r="B438" t="s">
        <v>611</v>
      </c>
      <c r="C438" t="s">
        <v>772</v>
      </c>
      <c r="D438" t="b">
        <v>1</v>
      </c>
      <c r="E438" t="b">
        <v>0</v>
      </c>
      <c r="F438" t="b">
        <v>0</v>
      </c>
      <c r="G438" t="b">
        <v>0</v>
      </c>
      <c r="H438" t="b">
        <v>0</v>
      </c>
      <c r="I438" t="b">
        <v>0</v>
      </c>
      <c r="J438" t="b">
        <v>0</v>
      </c>
      <c r="K438" t="b">
        <v>0</v>
      </c>
      <c r="L438" t="b">
        <v>0</v>
      </c>
      <c r="M438" t="s">
        <v>1179</v>
      </c>
      <c r="N438" t="s">
        <v>1672</v>
      </c>
      <c r="O438" t="s">
        <v>2169</v>
      </c>
      <c r="P438" t="s">
        <v>2664</v>
      </c>
      <c r="Q438" s="7" t="s">
        <v>3155</v>
      </c>
      <c r="R438" t="s">
        <v>3621</v>
      </c>
    </row>
    <row r="439" spans="1:19">
      <c r="A439" t="s">
        <v>456</v>
      </c>
      <c r="B439" t="s">
        <v>739</v>
      </c>
      <c r="C439" t="s">
        <v>772</v>
      </c>
      <c r="D439" t="b">
        <v>1</v>
      </c>
      <c r="E439" t="b">
        <v>0</v>
      </c>
      <c r="F439" t="b">
        <v>0</v>
      </c>
      <c r="G439" t="b">
        <v>0</v>
      </c>
      <c r="H439" t="b">
        <v>0</v>
      </c>
      <c r="I439" t="b">
        <v>0</v>
      </c>
      <c r="J439" t="b">
        <v>0</v>
      </c>
      <c r="K439" t="b">
        <v>0</v>
      </c>
      <c r="L439" t="b">
        <v>0</v>
      </c>
      <c r="M439" t="s">
        <v>1180</v>
      </c>
      <c r="N439" t="s">
        <v>1673</v>
      </c>
      <c r="O439" t="s">
        <v>2170</v>
      </c>
      <c r="Q439" s="7" t="s">
        <v>3156</v>
      </c>
      <c r="R439" t="s">
        <v>3622</v>
      </c>
    </row>
    <row r="440" spans="1:19">
      <c r="A440" t="s">
        <v>457</v>
      </c>
      <c r="B440" t="s">
        <v>740</v>
      </c>
      <c r="C440" t="s">
        <v>772</v>
      </c>
      <c r="D440" t="b">
        <v>1</v>
      </c>
      <c r="E440" t="b">
        <v>0</v>
      </c>
      <c r="F440" t="b">
        <v>0</v>
      </c>
      <c r="G440" t="b">
        <v>0</v>
      </c>
      <c r="H440" t="b">
        <v>0</v>
      </c>
      <c r="I440" t="b">
        <v>0</v>
      </c>
      <c r="J440" t="b">
        <v>0</v>
      </c>
      <c r="K440" t="b">
        <v>0</v>
      </c>
      <c r="L440" t="b">
        <v>0</v>
      </c>
      <c r="M440" t="s">
        <v>1181</v>
      </c>
      <c r="N440" t="s">
        <v>1674</v>
      </c>
      <c r="O440" t="s">
        <v>2171</v>
      </c>
      <c r="P440" t="s">
        <v>2665</v>
      </c>
      <c r="Q440" s="7" t="s">
        <v>3157</v>
      </c>
      <c r="R440" t="s">
        <v>3623</v>
      </c>
      <c r="S440" t="s">
        <v>4006</v>
      </c>
    </row>
    <row r="441" spans="1:19">
      <c r="A441" t="s">
        <v>458</v>
      </c>
      <c r="B441" t="s">
        <v>611</v>
      </c>
      <c r="C441" t="s">
        <v>772</v>
      </c>
      <c r="D441" t="b">
        <v>1</v>
      </c>
      <c r="E441" t="b">
        <v>0</v>
      </c>
      <c r="F441" t="b">
        <v>0</v>
      </c>
      <c r="G441" t="b">
        <v>0</v>
      </c>
      <c r="H441" t="b">
        <v>0</v>
      </c>
      <c r="I441" t="b">
        <v>0</v>
      </c>
      <c r="J441" t="b">
        <v>0</v>
      </c>
      <c r="K441" t="b">
        <v>0</v>
      </c>
      <c r="L441" t="b">
        <v>0</v>
      </c>
      <c r="M441" t="s">
        <v>1182</v>
      </c>
      <c r="N441" t="s">
        <v>1675</v>
      </c>
      <c r="O441" t="s">
        <v>2172</v>
      </c>
      <c r="P441" t="s">
        <v>2666</v>
      </c>
      <c r="Q441" s="7" t="s">
        <v>3158</v>
      </c>
      <c r="R441" t="s">
        <v>3624</v>
      </c>
    </row>
    <row r="442" spans="1:19">
      <c r="A442" t="s">
        <v>459</v>
      </c>
      <c r="B442" t="s">
        <v>741</v>
      </c>
      <c r="C442" t="s">
        <v>772</v>
      </c>
      <c r="D442" t="b">
        <v>1</v>
      </c>
      <c r="E442" t="b">
        <v>0</v>
      </c>
      <c r="F442" t="b">
        <v>0</v>
      </c>
      <c r="G442" t="b">
        <v>0</v>
      </c>
      <c r="H442" t="b">
        <v>0</v>
      </c>
      <c r="I442" t="b">
        <v>0</v>
      </c>
      <c r="J442" t="b">
        <v>0</v>
      </c>
      <c r="K442" t="b">
        <v>0</v>
      </c>
      <c r="L442" t="b">
        <v>0</v>
      </c>
      <c r="M442" t="s">
        <v>1183</v>
      </c>
      <c r="N442" t="s">
        <v>1676</v>
      </c>
      <c r="O442" t="s">
        <v>2173</v>
      </c>
      <c r="P442" t="s">
        <v>2667</v>
      </c>
      <c r="Q442" s="7" t="s">
        <v>3159</v>
      </c>
      <c r="R442" t="s">
        <v>3625</v>
      </c>
      <c r="S442" t="s">
        <v>4007</v>
      </c>
    </row>
    <row r="443" spans="1:19">
      <c r="A443" t="s">
        <v>460</v>
      </c>
      <c r="B443" t="s">
        <v>742</v>
      </c>
      <c r="C443" t="s">
        <v>772</v>
      </c>
      <c r="D443" t="b">
        <v>1</v>
      </c>
      <c r="E443" t="b">
        <v>0</v>
      </c>
      <c r="F443" t="b">
        <v>0</v>
      </c>
      <c r="G443" t="b">
        <v>0</v>
      </c>
      <c r="H443" t="b">
        <v>0</v>
      </c>
      <c r="I443" t="b">
        <v>0</v>
      </c>
      <c r="J443" t="b">
        <v>0</v>
      </c>
      <c r="K443" t="b">
        <v>0</v>
      </c>
      <c r="L443" t="b">
        <v>0</v>
      </c>
      <c r="M443" t="s">
        <v>1184</v>
      </c>
      <c r="N443" t="s">
        <v>1677</v>
      </c>
      <c r="O443" t="s">
        <v>2174</v>
      </c>
      <c r="P443" t="s">
        <v>2668</v>
      </c>
      <c r="Q443" s="7" t="s">
        <v>3160</v>
      </c>
      <c r="R443" t="s">
        <v>3626</v>
      </c>
    </row>
    <row r="444" spans="1:19">
      <c r="A444" t="s">
        <v>461</v>
      </c>
      <c r="B444" t="s">
        <v>554</v>
      </c>
      <c r="C444" t="s">
        <v>772</v>
      </c>
      <c r="D444" t="b">
        <v>1</v>
      </c>
      <c r="E444" t="b">
        <v>1</v>
      </c>
      <c r="F444" t="b">
        <v>0</v>
      </c>
      <c r="G444" t="b">
        <v>0</v>
      </c>
      <c r="H444" t="b">
        <v>0</v>
      </c>
      <c r="I444" t="b">
        <v>0</v>
      </c>
      <c r="J444" t="b">
        <v>0</v>
      </c>
      <c r="K444" t="b">
        <v>0</v>
      </c>
      <c r="L444" t="b">
        <v>0</v>
      </c>
      <c r="M444" t="s">
        <v>1185</v>
      </c>
      <c r="N444" t="s">
        <v>1678</v>
      </c>
      <c r="O444" t="s">
        <v>2175</v>
      </c>
      <c r="P444" t="s">
        <v>2669</v>
      </c>
      <c r="Q444" s="7" t="s">
        <v>3161</v>
      </c>
      <c r="R444" t="s">
        <v>3627</v>
      </c>
    </row>
    <row r="445" spans="1:19">
      <c r="A445" t="s">
        <v>462</v>
      </c>
      <c r="B445" t="s">
        <v>704</v>
      </c>
      <c r="C445" t="s">
        <v>772</v>
      </c>
      <c r="D445" t="b">
        <v>1</v>
      </c>
      <c r="E445" t="b">
        <v>0</v>
      </c>
      <c r="F445" t="b">
        <v>0</v>
      </c>
      <c r="G445" t="b">
        <v>0</v>
      </c>
      <c r="H445" t="b">
        <v>0</v>
      </c>
      <c r="I445" t="b">
        <v>0</v>
      </c>
      <c r="J445" t="b">
        <v>0</v>
      </c>
      <c r="K445" t="b">
        <v>0</v>
      </c>
      <c r="L445" t="b">
        <v>0</v>
      </c>
      <c r="M445" t="s">
        <v>1186</v>
      </c>
      <c r="N445" t="s">
        <v>1679</v>
      </c>
      <c r="O445" t="s">
        <v>2176</v>
      </c>
      <c r="P445" t="s">
        <v>2670</v>
      </c>
      <c r="Q445" s="7" t="s">
        <v>3162</v>
      </c>
      <c r="R445" t="s">
        <v>3628</v>
      </c>
    </row>
    <row r="446" spans="1:19">
      <c r="A446" t="s">
        <v>463</v>
      </c>
      <c r="B446" t="s">
        <v>743</v>
      </c>
      <c r="C446" t="s">
        <v>772</v>
      </c>
      <c r="D446" t="b">
        <v>1</v>
      </c>
      <c r="E446" t="b">
        <v>0</v>
      </c>
      <c r="F446" t="b">
        <v>0</v>
      </c>
      <c r="G446" t="b">
        <v>0</v>
      </c>
      <c r="H446" t="b">
        <v>0</v>
      </c>
      <c r="I446" t="b">
        <v>0</v>
      </c>
      <c r="J446" t="b">
        <v>0</v>
      </c>
      <c r="K446" t="b">
        <v>0</v>
      </c>
      <c r="L446" t="b">
        <v>0</v>
      </c>
      <c r="M446" t="s">
        <v>1187</v>
      </c>
      <c r="N446" t="s">
        <v>1680</v>
      </c>
      <c r="O446" t="s">
        <v>2177</v>
      </c>
      <c r="P446" t="s">
        <v>2671</v>
      </c>
      <c r="Q446" s="7" t="s">
        <v>3163</v>
      </c>
      <c r="R446" t="s">
        <v>3629</v>
      </c>
      <c r="S446" t="s">
        <v>4008</v>
      </c>
    </row>
    <row r="447" spans="1:19">
      <c r="A447" t="s">
        <v>464</v>
      </c>
      <c r="B447" t="s">
        <v>589</v>
      </c>
      <c r="C447" t="s">
        <v>772</v>
      </c>
      <c r="D447" t="b">
        <v>1</v>
      </c>
      <c r="E447" t="b">
        <v>0</v>
      </c>
      <c r="F447" t="b">
        <v>0</v>
      </c>
      <c r="G447" t="b">
        <v>0</v>
      </c>
      <c r="H447" t="b">
        <v>0</v>
      </c>
      <c r="I447" t="b">
        <v>0</v>
      </c>
      <c r="J447" t="b">
        <v>0</v>
      </c>
      <c r="K447" t="b">
        <v>0</v>
      </c>
      <c r="L447" t="b">
        <v>1</v>
      </c>
      <c r="M447" t="s">
        <v>1188</v>
      </c>
      <c r="N447" t="s">
        <v>1681</v>
      </c>
      <c r="O447" t="s">
        <v>2178</v>
      </c>
      <c r="P447" t="s">
        <v>2672</v>
      </c>
      <c r="Q447" s="7" t="s">
        <v>3164</v>
      </c>
      <c r="R447" t="s">
        <v>3630</v>
      </c>
      <c r="S447" t="s">
        <v>4009</v>
      </c>
    </row>
    <row r="448" spans="1:19">
      <c r="A448" t="s">
        <v>465</v>
      </c>
      <c r="B448" t="s">
        <v>744</v>
      </c>
      <c r="C448" t="s">
        <v>772</v>
      </c>
      <c r="D448" t="b">
        <v>1</v>
      </c>
      <c r="E448" t="b">
        <v>0</v>
      </c>
      <c r="F448" t="b">
        <v>0</v>
      </c>
      <c r="G448" t="b">
        <v>0</v>
      </c>
      <c r="H448" t="b">
        <v>0</v>
      </c>
      <c r="I448" t="b">
        <v>0</v>
      </c>
      <c r="J448" t="b">
        <v>0</v>
      </c>
      <c r="K448" t="b">
        <v>0</v>
      </c>
      <c r="L448" t="b">
        <v>0</v>
      </c>
      <c r="M448" t="s">
        <v>1189</v>
      </c>
      <c r="N448" t="s">
        <v>1682</v>
      </c>
      <c r="O448" t="s">
        <v>2179</v>
      </c>
      <c r="Q448" s="7" t="s">
        <v>3165</v>
      </c>
      <c r="R448" t="s">
        <v>3631</v>
      </c>
    </row>
    <row r="449" spans="1:19">
      <c r="A449" t="s">
        <v>466</v>
      </c>
      <c r="B449" t="s">
        <v>560</v>
      </c>
      <c r="C449" t="s">
        <v>772</v>
      </c>
      <c r="D449" t="b">
        <v>1</v>
      </c>
      <c r="E449" t="b">
        <v>0</v>
      </c>
      <c r="F449" t="b">
        <v>0</v>
      </c>
      <c r="G449" t="b">
        <v>0</v>
      </c>
      <c r="H449" t="b">
        <v>0</v>
      </c>
      <c r="I449" t="b">
        <v>0</v>
      </c>
      <c r="J449" t="b">
        <v>0</v>
      </c>
      <c r="K449" t="b">
        <v>0</v>
      </c>
      <c r="L449" t="b">
        <v>1</v>
      </c>
      <c r="M449" t="s">
        <v>1190</v>
      </c>
      <c r="N449" t="s">
        <v>1683</v>
      </c>
      <c r="O449" t="s">
        <v>2180</v>
      </c>
      <c r="P449" t="s">
        <v>2673</v>
      </c>
      <c r="Q449" s="7" t="s">
        <v>3166</v>
      </c>
      <c r="R449" t="s">
        <v>3632</v>
      </c>
      <c r="S449" t="s">
        <v>4010</v>
      </c>
    </row>
    <row r="450" spans="1:19">
      <c r="A450" t="s">
        <v>467</v>
      </c>
      <c r="B450" t="s">
        <v>553</v>
      </c>
      <c r="C450" t="s">
        <v>772</v>
      </c>
      <c r="D450" t="b">
        <v>1</v>
      </c>
      <c r="E450" t="b">
        <v>0</v>
      </c>
      <c r="F450" t="b">
        <v>0</v>
      </c>
      <c r="G450" t="b">
        <v>0</v>
      </c>
      <c r="H450" t="b">
        <v>0</v>
      </c>
      <c r="I450" t="b">
        <v>0</v>
      </c>
      <c r="J450" t="b">
        <v>0</v>
      </c>
      <c r="K450" t="b">
        <v>0</v>
      </c>
      <c r="L450" t="b">
        <v>1</v>
      </c>
      <c r="M450" t="s">
        <v>1191</v>
      </c>
      <c r="N450" t="s">
        <v>1684</v>
      </c>
      <c r="O450" t="s">
        <v>2181</v>
      </c>
      <c r="P450" t="s">
        <v>2674</v>
      </c>
      <c r="Q450" s="7" t="s">
        <v>3167</v>
      </c>
      <c r="R450" t="s">
        <v>3633</v>
      </c>
    </row>
    <row r="451" spans="1:19">
      <c r="A451" t="s">
        <v>468</v>
      </c>
      <c r="B451" t="s">
        <v>745</v>
      </c>
      <c r="C451" t="s">
        <v>772</v>
      </c>
      <c r="D451" t="b">
        <v>1</v>
      </c>
      <c r="E451" t="b">
        <v>0</v>
      </c>
      <c r="F451" t="b">
        <v>0</v>
      </c>
      <c r="G451" t="b">
        <v>0</v>
      </c>
      <c r="H451" t="b">
        <v>0</v>
      </c>
      <c r="I451" t="b">
        <v>0</v>
      </c>
      <c r="J451" t="b">
        <v>0</v>
      </c>
      <c r="K451" t="b">
        <v>0</v>
      </c>
      <c r="L451" t="b">
        <v>0</v>
      </c>
      <c r="M451" t="s">
        <v>1192</v>
      </c>
      <c r="N451" t="s">
        <v>1685</v>
      </c>
      <c r="O451" t="s">
        <v>2182</v>
      </c>
      <c r="Q451" s="7" t="s">
        <v>3168</v>
      </c>
      <c r="R451" t="s">
        <v>3634</v>
      </c>
    </row>
    <row r="452" spans="1:19">
      <c r="A452" t="s">
        <v>469</v>
      </c>
      <c r="B452" t="s">
        <v>746</v>
      </c>
      <c r="C452" t="s">
        <v>772</v>
      </c>
      <c r="D452" t="b">
        <v>1</v>
      </c>
      <c r="E452" t="b">
        <v>0</v>
      </c>
      <c r="F452" t="b">
        <v>0</v>
      </c>
      <c r="G452" t="b">
        <v>0</v>
      </c>
      <c r="H452" t="b">
        <v>0</v>
      </c>
      <c r="I452" t="b">
        <v>0</v>
      </c>
      <c r="J452" t="b">
        <v>0</v>
      </c>
      <c r="K452" t="b">
        <v>0</v>
      </c>
      <c r="L452" t="b">
        <v>0</v>
      </c>
      <c r="M452" t="s">
        <v>1193</v>
      </c>
      <c r="N452" t="s">
        <v>1686</v>
      </c>
      <c r="O452" t="s">
        <v>2183</v>
      </c>
      <c r="P452" t="s">
        <v>2675</v>
      </c>
      <c r="Q452" s="7" t="s">
        <v>3169</v>
      </c>
      <c r="R452" t="s">
        <v>3635</v>
      </c>
      <c r="S452" t="s">
        <v>4011</v>
      </c>
    </row>
    <row r="453" spans="1:19">
      <c r="A453" t="s">
        <v>470</v>
      </c>
      <c r="B453" t="s">
        <v>657</v>
      </c>
      <c r="C453" t="s">
        <v>772</v>
      </c>
      <c r="D453" t="b">
        <v>0</v>
      </c>
      <c r="E453" t="b">
        <v>0</v>
      </c>
      <c r="F453" t="b">
        <v>0</v>
      </c>
      <c r="G453" t="b">
        <v>0</v>
      </c>
      <c r="H453" t="b">
        <v>0</v>
      </c>
      <c r="I453" t="b">
        <v>0</v>
      </c>
      <c r="J453" t="b">
        <v>0</v>
      </c>
      <c r="K453" t="b">
        <v>0</v>
      </c>
      <c r="L453" t="b">
        <v>1</v>
      </c>
      <c r="M453" t="s">
        <v>1194</v>
      </c>
      <c r="N453" t="s">
        <v>1687</v>
      </c>
      <c r="O453" t="s">
        <v>2184</v>
      </c>
      <c r="P453" t="s">
        <v>2676</v>
      </c>
      <c r="Q453" s="7" t="s">
        <v>3170</v>
      </c>
      <c r="R453" t="s">
        <v>3636</v>
      </c>
    </row>
    <row r="454" spans="1:19">
      <c r="A454" t="s">
        <v>471</v>
      </c>
      <c r="B454" t="s">
        <v>747</v>
      </c>
      <c r="C454" t="s">
        <v>772</v>
      </c>
      <c r="D454" t="b">
        <v>1</v>
      </c>
      <c r="E454" t="b">
        <v>0</v>
      </c>
      <c r="F454" t="b">
        <v>0</v>
      </c>
      <c r="G454" t="b">
        <v>0</v>
      </c>
      <c r="H454" t="b">
        <v>0</v>
      </c>
      <c r="I454" t="b">
        <v>0</v>
      </c>
      <c r="J454" t="b">
        <v>0</v>
      </c>
      <c r="K454" t="b">
        <v>0</v>
      </c>
      <c r="L454" t="b">
        <v>0</v>
      </c>
      <c r="M454" t="s">
        <v>1195</v>
      </c>
      <c r="N454" t="s">
        <v>1688</v>
      </c>
      <c r="O454" t="s">
        <v>2185</v>
      </c>
      <c r="P454" t="s">
        <v>2677</v>
      </c>
      <c r="Q454" s="7" t="s">
        <v>3171</v>
      </c>
      <c r="R454" t="s">
        <v>3637</v>
      </c>
      <c r="S454" t="s">
        <v>4012</v>
      </c>
    </row>
    <row r="455" spans="1:19">
      <c r="A455" t="s">
        <v>472</v>
      </c>
      <c r="B455" t="s">
        <v>748</v>
      </c>
      <c r="C455" t="s">
        <v>772</v>
      </c>
      <c r="D455" t="b">
        <v>1</v>
      </c>
      <c r="E455" t="b">
        <v>0</v>
      </c>
      <c r="F455" t="b">
        <v>0</v>
      </c>
      <c r="G455" t="b">
        <v>0</v>
      </c>
      <c r="H455" t="b">
        <v>0</v>
      </c>
      <c r="I455" t="b">
        <v>0</v>
      </c>
      <c r="J455" t="b">
        <v>0</v>
      </c>
      <c r="K455" t="b">
        <v>0</v>
      </c>
      <c r="L455" t="b">
        <v>0</v>
      </c>
      <c r="M455" t="s">
        <v>1196</v>
      </c>
      <c r="N455" t="s">
        <v>1689</v>
      </c>
      <c r="O455" t="s">
        <v>2186</v>
      </c>
      <c r="P455" t="s">
        <v>2678</v>
      </c>
      <c r="Q455" s="7" t="s">
        <v>3172</v>
      </c>
      <c r="R455" t="s">
        <v>3638</v>
      </c>
      <c r="S455" t="s">
        <v>4013</v>
      </c>
    </row>
    <row r="456" spans="1:19">
      <c r="A456" t="s">
        <v>473</v>
      </c>
      <c r="B456" t="s">
        <v>611</v>
      </c>
      <c r="C456" t="s">
        <v>773</v>
      </c>
      <c r="D456" t="b">
        <v>1</v>
      </c>
      <c r="E456" t="b">
        <v>0</v>
      </c>
      <c r="F456" t="b">
        <v>0</v>
      </c>
      <c r="G456" t="b">
        <v>0</v>
      </c>
      <c r="H456" t="b">
        <v>0</v>
      </c>
      <c r="I456" t="b">
        <v>0</v>
      </c>
      <c r="J456" t="b">
        <v>0</v>
      </c>
      <c r="K456" t="b">
        <v>0</v>
      </c>
      <c r="L456" t="b">
        <v>0</v>
      </c>
      <c r="M456" t="s">
        <v>1197</v>
      </c>
      <c r="N456" t="s">
        <v>1690</v>
      </c>
      <c r="O456" t="s">
        <v>2187</v>
      </c>
      <c r="P456" t="s">
        <v>2679</v>
      </c>
      <c r="Q456" s="7" t="s">
        <v>3173</v>
      </c>
      <c r="R456" t="s">
        <v>3639</v>
      </c>
    </row>
    <row r="457" spans="1:19">
      <c r="A457" t="s">
        <v>474</v>
      </c>
      <c r="B457" t="s">
        <v>749</v>
      </c>
      <c r="C457" t="s">
        <v>773</v>
      </c>
      <c r="D457" t="b">
        <v>1</v>
      </c>
      <c r="E457" t="b">
        <v>0</v>
      </c>
      <c r="F457" t="b">
        <v>0</v>
      </c>
      <c r="G457" t="b">
        <v>0</v>
      </c>
      <c r="H457" t="b">
        <v>0</v>
      </c>
      <c r="I457" t="b">
        <v>0</v>
      </c>
      <c r="J457" t="b">
        <v>0</v>
      </c>
      <c r="K457" t="b">
        <v>0</v>
      </c>
      <c r="L457" t="b">
        <v>0</v>
      </c>
      <c r="M457" t="s">
        <v>1198</v>
      </c>
      <c r="N457" t="s">
        <v>1691</v>
      </c>
      <c r="O457" t="s">
        <v>2188</v>
      </c>
      <c r="Q457" s="7" t="s">
        <v>3174</v>
      </c>
      <c r="R457" t="s">
        <v>3640</v>
      </c>
    </row>
    <row r="458" spans="1:19">
      <c r="A458" t="s">
        <v>475</v>
      </c>
      <c r="B458" t="s">
        <v>576</v>
      </c>
      <c r="C458" t="s">
        <v>773</v>
      </c>
      <c r="D458" t="b">
        <v>1</v>
      </c>
      <c r="E458" t="b">
        <v>0</v>
      </c>
      <c r="F458" t="b">
        <v>0</v>
      </c>
      <c r="G458" t="b">
        <v>0</v>
      </c>
      <c r="H458" t="b">
        <v>0</v>
      </c>
      <c r="I458" t="b">
        <v>0</v>
      </c>
      <c r="J458" t="b">
        <v>0</v>
      </c>
      <c r="K458" t="b">
        <v>0</v>
      </c>
      <c r="L458" t="b">
        <v>0</v>
      </c>
      <c r="M458" t="s">
        <v>1199</v>
      </c>
      <c r="N458" t="s">
        <v>1692</v>
      </c>
      <c r="O458" t="s">
        <v>2189</v>
      </c>
      <c r="P458" t="s">
        <v>2680</v>
      </c>
      <c r="Q458" s="7" t="s">
        <v>3175</v>
      </c>
      <c r="R458" t="s">
        <v>3641</v>
      </c>
      <c r="S458" t="s">
        <v>4014</v>
      </c>
    </row>
    <row r="459" spans="1:19">
      <c r="A459" t="s">
        <v>476</v>
      </c>
      <c r="B459" t="s">
        <v>750</v>
      </c>
      <c r="C459" t="s">
        <v>773</v>
      </c>
      <c r="D459" t="b">
        <v>1</v>
      </c>
      <c r="E459" t="b">
        <v>0</v>
      </c>
      <c r="F459" t="b">
        <v>0</v>
      </c>
      <c r="G459" t="b">
        <v>0</v>
      </c>
      <c r="H459" t="b">
        <v>0</v>
      </c>
      <c r="I459" t="b">
        <v>0</v>
      </c>
      <c r="J459" t="b">
        <v>0</v>
      </c>
      <c r="K459" t="b">
        <v>0</v>
      </c>
      <c r="L459" t="b">
        <v>0</v>
      </c>
      <c r="M459" t="s">
        <v>1200</v>
      </c>
      <c r="N459" t="s">
        <v>1693</v>
      </c>
      <c r="O459" t="s">
        <v>2190</v>
      </c>
      <c r="P459" t="s">
        <v>2681</v>
      </c>
      <c r="Q459" s="7" t="s">
        <v>3176</v>
      </c>
      <c r="R459" t="s">
        <v>3642</v>
      </c>
      <c r="S459" t="s">
        <v>4015</v>
      </c>
    </row>
    <row r="460" spans="1:19">
      <c r="A460" t="s">
        <v>477</v>
      </c>
      <c r="B460" t="s">
        <v>604</v>
      </c>
      <c r="C460" t="s">
        <v>773</v>
      </c>
      <c r="D460" t="b">
        <v>1</v>
      </c>
      <c r="E460" t="b">
        <v>0</v>
      </c>
      <c r="F460" t="b">
        <v>0</v>
      </c>
      <c r="G460" t="b">
        <v>0</v>
      </c>
      <c r="H460" t="b">
        <v>0</v>
      </c>
      <c r="I460" t="b">
        <v>0</v>
      </c>
      <c r="J460" t="b">
        <v>0</v>
      </c>
      <c r="K460" t="b">
        <v>0</v>
      </c>
      <c r="L460" t="b">
        <v>1</v>
      </c>
      <c r="M460" t="s">
        <v>1201</v>
      </c>
      <c r="N460" t="s">
        <v>1694</v>
      </c>
      <c r="O460" t="s">
        <v>2191</v>
      </c>
      <c r="P460" t="s">
        <v>2682</v>
      </c>
      <c r="Q460" s="7" t="s">
        <v>3177</v>
      </c>
      <c r="R460" t="s">
        <v>3643</v>
      </c>
      <c r="S460" t="s">
        <v>4016</v>
      </c>
    </row>
    <row r="461" spans="1:19">
      <c r="A461" t="s">
        <v>478</v>
      </c>
      <c r="B461" t="s">
        <v>751</v>
      </c>
      <c r="C461" t="s">
        <v>773</v>
      </c>
      <c r="D461" t="b">
        <v>1</v>
      </c>
      <c r="E461" t="b">
        <v>0</v>
      </c>
      <c r="F461" t="b">
        <v>0</v>
      </c>
      <c r="G461" t="b">
        <v>0</v>
      </c>
      <c r="H461" t="b">
        <v>0</v>
      </c>
      <c r="I461" t="b">
        <v>0</v>
      </c>
      <c r="J461" t="b">
        <v>0</v>
      </c>
      <c r="K461" t="b">
        <v>0</v>
      </c>
      <c r="L461" t="b">
        <v>1</v>
      </c>
      <c r="M461" t="s">
        <v>1202</v>
      </c>
      <c r="N461" t="s">
        <v>1695</v>
      </c>
      <c r="O461" t="s">
        <v>2192</v>
      </c>
      <c r="Q461" s="7" t="s">
        <v>3178</v>
      </c>
      <c r="R461" t="s">
        <v>3644</v>
      </c>
    </row>
    <row r="462" spans="1:19">
      <c r="A462" t="s">
        <v>479</v>
      </c>
      <c r="B462" t="s">
        <v>569</v>
      </c>
      <c r="C462" t="s">
        <v>773</v>
      </c>
      <c r="D462" t="b">
        <v>1</v>
      </c>
      <c r="E462" t="b">
        <v>0</v>
      </c>
      <c r="F462" t="b">
        <v>0</v>
      </c>
      <c r="G462" t="b">
        <v>0</v>
      </c>
      <c r="H462" t="b">
        <v>0</v>
      </c>
      <c r="I462" t="b">
        <v>0</v>
      </c>
      <c r="J462" t="b">
        <v>0</v>
      </c>
      <c r="K462" t="b">
        <v>1</v>
      </c>
      <c r="L462" t="b">
        <v>0</v>
      </c>
      <c r="M462" t="s">
        <v>1203</v>
      </c>
      <c r="N462" t="s">
        <v>1696</v>
      </c>
      <c r="O462" t="s">
        <v>2193</v>
      </c>
      <c r="P462" t="s">
        <v>2683</v>
      </c>
      <c r="Q462" s="7" t="s">
        <v>3179</v>
      </c>
      <c r="R462" t="s">
        <v>3645</v>
      </c>
      <c r="S462" t="s">
        <v>4017</v>
      </c>
    </row>
    <row r="463" spans="1:19">
      <c r="A463" t="s">
        <v>480</v>
      </c>
      <c r="B463" t="s">
        <v>594</v>
      </c>
      <c r="C463" t="s">
        <v>773</v>
      </c>
      <c r="D463" t="b">
        <v>1</v>
      </c>
      <c r="E463" t="b">
        <v>0</v>
      </c>
      <c r="F463" t="b">
        <v>0</v>
      </c>
      <c r="G463" t="b">
        <v>1</v>
      </c>
      <c r="H463" t="b">
        <v>0</v>
      </c>
      <c r="I463" t="b">
        <v>0</v>
      </c>
      <c r="J463" t="b">
        <v>0</v>
      </c>
      <c r="K463" t="b">
        <v>0</v>
      </c>
      <c r="L463" t="b">
        <v>1</v>
      </c>
      <c r="M463" t="s">
        <v>1204</v>
      </c>
      <c r="N463" t="s">
        <v>1697</v>
      </c>
      <c r="O463" t="s">
        <v>2194</v>
      </c>
      <c r="P463" t="s">
        <v>2684</v>
      </c>
      <c r="Q463" s="7" t="s">
        <v>3180</v>
      </c>
      <c r="R463" t="s">
        <v>3646</v>
      </c>
    </row>
    <row r="464" spans="1:19">
      <c r="A464" t="s">
        <v>481</v>
      </c>
      <c r="B464" t="s">
        <v>752</v>
      </c>
      <c r="C464" t="s">
        <v>773</v>
      </c>
      <c r="D464" t="b">
        <v>1</v>
      </c>
      <c r="E464" t="b">
        <v>0</v>
      </c>
      <c r="F464" t="b">
        <v>0</v>
      </c>
      <c r="G464" t="b">
        <v>0</v>
      </c>
      <c r="H464" t="b">
        <v>0</v>
      </c>
      <c r="I464" t="b">
        <v>0</v>
      </c>
      <c r="J464" t="b">
        <v>0</v>
      </c>
      <c r="K464" t="b">
        <v>0</v>
      </c>
      <c r="L464" t="b">
        <v>0</v>
      </c>
      <c r="M464" t="s">
        <v>1205</v>
      </c>
      <c r="N464" t="s">
        <v>1698</v>
      </c>
      <c r="O464" t="s">
        <v>2195</v>
      </c>
      <c r="Q464" s="7" t="s">
        <v>3181</v>
      </c>
      <c r="R464" t="s">
        <v>3647</v>
      </c>
    </row>
    <row r="465" spans="1:19">
      <c r="A465" t="s">
        <v>482</v>
      </c>
      <c r="B465" t="s">
        <v>573</v>
      </c>
      <c r="C465" t="s">
        <v>773</v>
      </c>
      <c r="D465" t="b">
        <v>1</v>
      </c>
      <c r="E465" t="b">
        <v>0</v>
      </c>
      <c r="F465" t="b">
        <v>0</v>
      </c>
      <c r="G465" t="b">
        <v>0</v>
      </c>
      <c r="H465" t="b">
        <v>0</v>
      </c>
      <c r="I465" t="b">
        <v>0</v>
      </c>
      <c r="J465" t="b">
        <v>0</v>
      </c>
      <c r="K465" t="b">
        <v>0</v>
      </c>
      <c r="L465" t="b">
        <v>0</v>
      </c>
      <c r="M465" t="s">
        <v>1206</v>
      </c>
      <c r="N465" t="s">
        <v>1699</v>
      </c>
      <c r="O465" t="s">
        <v>2196</v>
      </c>
      <c r="P465" t="s">
        <v>2685</v>
      </c>
      <c r="Q465" s="7" t="s">
        <v>3182</v>
      </c>
      <c r="R465" t="s">
        <v>3648</v>
      </c>
    </row>
    <row r="466" spans="1:19">
      <c r="A466" t="s">
        <v>483</v>
      </c>
      <c r="B466" t="s">
        <v>690</v>
      </c>
      <c r="C466" t="s">
        <v>773</v>
      </c>
      <c r="D466" t="b">
        <v>1</v>
      </c>
      <c r="E466" t="b">
        <v>0</v>
      </c>
      <c r="F466" t="b">
        <v>0</v>
      </c>
      <c r="G466" t="b">
        <v>0</v>
      </c>
      <c r="H466" t="b">
        <v>0</v>
      </c>
      <c r="I466" t="b">
        <v>0</v>
      </c>
      <c r="J466" t="b">
        <v>0</v>
      </c>
      <c r="K466" t="b">
        <v>0</v>
      </c>
      <c r="L466" t="b">
        <v>0</v>
      </c>
      <c r="M466" t="s">
        <v>1207</v>
      </c>
      <c r="N466" t="s">
        <v>1700</v>
      </c>
      <c r="O466" t="s">
        <v>2197</v>
      </c>
      <c r="P466" t="s">
        <v>2686</v>
      </c>
      <c r="Q466" s="7" t="s">
        <v>3183</v>
      </c>
      <c r="R466" t="s">
        <v>3649</v>
      </c>
      <c r="S466" t="s">
        <v>4018</v>
      </c>
    </row>
    <row r="467" spans="1:19">
      <c r="A467" t="s">
        <v>484</v>
      </c>
      <c r="B467" t="s">
        <v>533</v>
      </c>
      <c r="C467" t="s">
        <v>773</v>
      </c>
      <c r="D467" t="b">
        <v>1</v>
      </c>
      <c r="E467" t="b">
        <v>0</v>
      </c>
      <c r="F467" t="b">
        <v>0</v>
      </c>
      <c r="G467" t="b">
        <v>0</v>
      </c>
      <c r="H467" t="b">
        <v>0</v>
      </c>
      <c r="I467" t="b">
        <v>0</v>
      </c>
      <c r="J467" t="b">
        <v>0</v>
      </c>
      <c r="K467" t="b">
        <v>0</v>
      </c>
      <c r="L467" t="b">
        <v>0</v>
      </c>
      <c r="M467" t="s">
        <v>1208</v>
      </c>
      <c r="N467" t="s">
        <v>1701</v>
      </c>
      <c r="O467" t="s">
        <v>2198</v>
      </c>
      <c r="P467" t="s">
        <v>2687</v>
      </c>
      <c r="Q467" s="7" t="s">
        <v>3184</v>
      </c>
      <c r="R467" t="s">
        <v>3650</v>
      </c>
      <c r="S467" t="s">
        <v>4019</v>
      </c>
    </row>
    <row r="468" spans="1:19">
      <c r="A468" t="s">
        <v>485</v>
      </c>
      <c r="B468" t="s">
        <v>753</v>
      </c>
      <c r="C468" t="s">
        <v>773</v>
      </c>
      <c r="D468" t="b">
        <v>1</v>
      </c>
      <c r="E468" t="b">
        <v>0</v>
      </c>
      <c r="F468" t="b">
        <v>0</v>
      </c>
      <c r="G468" t="b">
        <v>0</v>
      </c>
      <c r="H468" t="b">
        <v>0</v>
      </c>
      <c r="I468" t="b">
        <v>0</v>
      </c>
      <c r="J468" t="b">
        <v>1</v>
      </c>
      <c r="K468" t="b">
        <v>0</v>
      </c>
      <c r="L468" t="b">
        <v>0</v>
      </c>
      <c r="M468" t="s">
        <v>1209</v>
      </c>
      <c r="N468" t="s">
        <v>1702</v>
      </c>
      <c r="O468" t="s">
        <v>2199</v>
      </c>
      <c r="P468" t="s">
        <v>2688</v>
      </c>
      <c r="Q468" s="7" t="s">
        <v>3185</v>
      </c>
      <c r="R468" t="s">
        <v>3651</v>
      </c>
      <c r="S468" t="s">
        <v>4020</v>
      </c>
    </row>
    <row r="469" spans="1:19">
      <c r="A469" t="s">
        <v>486</v>
      </c>
      <c r="B469" t="s">
        <v>661</v>
      </c>
      <c r="C469" t="s">
        <v>773</v>
      </c>
      <c r="D469" t="b">
        <v>1</v>
      </c>
      <c r="E469" t="b">
        <v>0</v>
      </c>
      <c r="F469" t="b">
        <v>0</v>
      </c>
      <c r="G469" t="b">
        <v>0</v>
      </c>
      <c r="H469" t="b">
        <v>0</v>
      </c>
      <c r="I469" t="b">
        <v>0</v>
      </c>
      <c r="J469" t="b">
        <v>0</v>
      </c>
      <c r="K469" t="b">
        <v>0</v>
      </c>
      <c r="L469" t="b">
        <v>0</v>
      </c>
      <c r="M469" t="s">
        <v>1210</v>
      </c>
      <c r="N469" t="s">
        <v>1703</v>
      </c>
      <c r="O469" t="s">
        <v>2200</v>
      </c>
      <c r="P469" t="s">
        <v>2689</v>
      </c>
      <c r="Q469" s="7" t="s">
        <v>3186</v>
      </c>
      <c r="R469" t="s">
        <v>3652</v>
      </c>
    </row>
    <row r="470" spans="1:19">
      <c r="A470" t="s">
        <v>487</v>
      </c>
      <c r="B470" t="s">
        <v>522</v>
      </c>
      <c r="C470" t="s">
        <v>773</v>
      </c>
      <c r="D470" t="b">
        <v>1</v>
      </c>
      <c r="E470" t="b">
        <v>0</v>
      </c>
      <c r="F470" t="b">
        <v>0</v>
      </c>
      <c r="G470" t="b">
        <v>0</v>
      </c>
      <c r="H470" t="b">
        <v>0</v>
      </c>
      <c r="I470" t="b">
        <v>0</v>
      </c>
      <c r="J470" t="b">
        <v>0</v>
      </c>
      <c r="K470" t="b">
        <v>0</v>
      </c>
      <c r="L470" t="b">
        <v>0</v>
      </c>
      <c r="M470" t="s">
        <v>1211</v>
      </c>
      <c r="N470" t="s">
        <v>1704</v>
      </c>
      <c r="O470" t="s">
        <v>2201</v>
      </c>
      <c r="P470" t="s">
        <v>2690</v>
      </c>
      <c r="Q470" s="7" t="s">
        <v>3187</v>
      </c>
      <c r="R470" t="s">
        <v>3653</v>
      </c>
      <c r="S470" t="s">
        <v>4021</v>
      </c>
    </row>
    <row r="471" spans="1:19">
      <c r="A471" t="s">
        <v>488</v>
      </c>
      <c r="B471" t="s">
        <v>649</v>
      </c>
      <c r="C471" t="s">
        <v>773</v>
      </c>
      <c r="D471" t="b">
        <v>1</v>
      </c>
      <c r="E471" t="b">
        <v>0</v>
      </c>
      <c r="F471" t="b">
        <v>0</v>
      </c>
      <c r="G471" t="b">
        <v>0</v>
      </c>
      <c r="H471" t="b">
        <v>0</v>
      </c>
      <c r="I471" t="b">
        <v>0</v>
      </c>
      <c r="J471" t="b">
        <v>0</v>
      </c>
      <c r="K471" t="b">
        <v>0</v>
      </c>
      <c r="L471" t="b">
        <v>1</v>
      </c>
      <c r="M471" t="s">
        <v>1212</v>
      </c>
      <c r="N471" t="s">
        <v>1705</v>
      </c>
      <c r="O471" t="s">
        <v>2202</v>
      </c>
      <c r="P471" t="s">
        <v>2691</v>
      </c>
      <c r="Q471" s="7" t="s">
        <v>3188</v>
      </c>
      <c r="R471" t="s">
        <v>3654</v>
      </c>
      <c r="S471" t="s">
        <v>4022</v>
      </c>
    </row>
    <row r="472" spans="1:19">
      <c r="A472" t="s">
        <v>489</v>
      </c>
      <c r="B472" t="s">
        <v>697</v>
      </c>
      <c r="C472" t="s">
        <v>773</v>
      </c>
      <c r="D472" t="b">
        <v>1</v>
      </c>
      <c r="E472" t="b">
        <v>0</v>
      </c>
      <c r="F472" t="b">
        <v>0</v>
      </c>
      <c r="G472" t="b">
        <v>0</v>
      </c>
      <c r="H472" t="b">
        <v>0</v>
      </c>
      <c r="I472" t="b">
        <v>0</v>
      </c>
      <c r="J472" t="b">
        <v>0</v>
      </c>
      <c r="K472" t="b">
        <v>0</v>
      </c>
      <c r="L472" t="b">
        <v>0</v>
      </c>
      <c r="M472" t="s">
        <v>1213</v>
      </c>
      <c r="N472" t="s">
        <v>1706</v>
      </c>
      <c r="O472" t="s">
        <v>2203</v>
      </c>
      <c r="P472" t="s">
        <v>2692</v>
      </c>
      <c r="Q472" s="7" t="s">
        <v>3189</v>
      </c>
      <c r="R472" t="s">
        <v>3655</v>
      </c>
      <c r="S472" t="s">
        <v>4023</v>
      </c>
    </row>
    <row r="473" spans="1:19">
      <c r="A473" t="s">
        <v>490</v>
      </c>
      <c r="B473" t="s">
        <v>754</v>
      </c>
      <c r="C473" t="s">
        <v>773</v>
      </c>
      <c r="D473" t="b">
        <v>1</v>
      </c>
      <c r="E473" t="b">
        <v>0</v>
      </c>
      <c r="F473" t="b">
        <v>0</v>
      </c>
      <c r="G473" t="b">
        <v>0</v>
      </c>
      <c r="H473" t="b">
        <v>0</v>
      </c>
      <c r="I473" t="b">
        <v>0</v>
      </c>
      <c r="J473" t="b">
        <v>0</v>
      </c>
      <c r="K473" t="b">
        <v>0</v>
      </c>
      <c r="L473" t="b">
        <v>1</v>
      </c>
      <c r="M473" t="s">
        <v>1214</v>
      </c>
      <c r="N473" t="s">
        <v>1707</v>
      </c>
      <c r="O473" t="s">
        <v>2204</v>
      </c>
      <c r="P473" t="s">
        <v>2693</v>
      </c>
      <c r="Q473" s="7" t="s">
        <v>3190</v>
      </c>
      <c r="R473" t="s">
        <v>3656</v>
      </c>
      <c r="S473" t="s">
        <v>4024</v>
      </c>
    </row>
    <row r="474" spans="1:19">
      <c r="A474" t="s">
        <v>491</v>
      </c>
      <c r="B474" t="s">
        <v>755</v>
      </c>
      <c r="C474" t="s">
        <v>773</v>
      </c>
      <c r="D474" t="b">
        <v>1</v>
      </c>
      <c r="E474" t="b">
        <v>0</v>
      </c>
      <c r="F474" t="b">
        <v>0</v>
      </c>
      <c r="G474" t="b">
        <v>0</v>
      </c>
      <c r="H474" t="b">
        <v>0</v>
      </c>
      <c r="I474" t="b">
        <v>0</v>
      </c>
      <c r="J474" t="b">
        <v>0</v>
      </c>
      <c r="K474" t="b">
        <v>0</v>
      </c>
      <c r="L474" t="b">
        <v>0</v>
      </c>
      <c r="M474" t="s">
        <v>1215</v>
      </c>
      <c r="N474" t="s">
        <v>1708</v>
      </c>
      <c r="O474" t="s">
        <v>2205</v>
      </c>
      <c r="P474" t="s">
        <v>2694</v>
      </c>
      <c r="Q474" s="7" t="s">
        <v>3191</v>
      </c>
      <c r="R474" t="s">
        <v>3657</v>
      </c>
      <c r="S474" t="s">
        <v>4025</v>
      </c>
    </row>
    <row r="475" spans="1:19">
      <c r="A475" t="s">
        <v>492</v>
      </c>
      <c r="B475" t="s">
        <v>756</v>
      </c>
      <c r="C475" t="s">
        <v>773</v>
      </c>
      <c r="D475" t="b">
        <v>1</v>
      </c>
      <c r="E475" t="b">
        <v>1</v>
      </c>
      <c r="F475" t="b">
        <v>0</v>
      </c>
      <c r="G475" t="b">
        <v>0</v>
      </c>
      <c r="H475" t="b">
        <v>0</v>
      </c>
      <c r="I475" t="b">
        <v>0</v>
      </c>
      <c r="J475" t="b">
        <v>0</v>
      </c>
      <c r="K475" t="b">
        <v>0</v>
      </c>
      <c r="L475" t="b">
        <v>0</v>
      </c>
      <c r="M475" t="s">
        <v>1216</v>
      </c>
      <c r="N475" t="s">
        <v>1709</v>
      </c>
      <c r="O475" t="s">
        <v>2206</v>
      </c>
      <c r="P475" t="s">
        <v>2695</v>
      </c>
      <c r="Q475" s="7" t="s">
        <v>3192</v>
      </c>
      <c r="R475" t="s">
        <v>3658</v>
      </c>
      <c r="S475" t="s">
        <v>4026</v>
      </c>
    </row>
    <row r="476" spans="1:19">
      <c r="A476" t="s">
        <v>493</v>
      </c>
      <c r="B476" t="s">
        <v>705</v>
      </c>
      <c r="C476" t="s">
        <v>773</v>
      </c>
      <c r="D476" t="b">
        <v>1</v>
      </c>
      <c r="E476" t="b">
        <v>0</v>
      </c>
      <c r="F476" t="b">
        <v>0</v>
      </c>
      <c r="G476" t="b">
        <v>0</v>
      </c>
      <c r="H476" t="b">
        <v>0</v>
      </c>
      <c r="I476" t="b">
        <v>0</v>
      </c>
      <c r="J476" t="b">
        <v>1</v>
      </c>
      <c r="K476" t="b">
        <v>0</v>
      </c>
      <c r="L476" t="b">
        <v>0</v>
      </c>
      <c r="M476" t="s">
        <v>1217</v>
      </c>
      <c r="N476" t="s">
        <v>1710</v>
      </c>
      <c r="O476" t="s">
        <v>2207</v>
      </c>
      <c r="P476" t="s">
        <v>2696</v>
      </c>
      <c r="Q476" s="7" t="s">
        <v>3193</v>
      </c>
      <c r="R476" t="s">
        <v>3659</v>
      </c>
      <c r="S476" t="s">
        <v>4027</v>
      </c>
    </row>
    <row r="477" spans="1:19">
      <c r="A477" t="s">
        <v>494</v>
      </c>
      <c r="B477" t="s">
        <v>757</v>
      </c>
      <c r="C477" t="s">
        <v>773</v>
      </c>
      <c r="D477" t="b">
        <v>1</v>
      </c>
      <c r="E477" t="b">
        <v>0</v>
      </c>
      <c r="F477" t="b">
        <v>0</v>
      </c>
      <c r="G477" t="b">
        <v>0</v>
      </c>
      <c r="H477" t="b">
        <v>0</v>
      </c>
      <c r="I477" t="b">
        <v>0</v>
      </c>
      <c r="J477" t="b">
        <v>0</v>
      </c>
      <c r="K477" t="b">
        <v>0</v>
      </c>
      <c r="L477" t="b">
        <v>0</v>
      </c>
      <c r="M477" t="s">
        <v>1218</v>
      </c>
      <c r="N477" t="s">
        <v>1711</v>
      </c>
      <c r="O477" t="s">
        <v>2208</v>
      </c>
      <c r="P477" t="s">
        <v>2697</v>
      </c>
      <c r="Q477" s="7" t="s">
        <v>3194</v>
      </c>
      <c r="R477" t="s">
        <v>3660</v>
      </c>
      <c r="S477" t="s">
        <v>4028</v>
      </c>
    </row>
    <row r="478" spans="1:19">
      <c r="A478" t="s">
        <v>495</v>
      </c>
      <c r="B478" t="s">
        <v>739</v>
      </c>
      <c r="C478" t="s">
        <v>773</v>
      </c>
      <c r="D478" t="b">
        <v>1</v>
      </c>
      <c r="E478" t="b">
        <v>0</v>
      </c>
      <c r="F478" t="b">
        <v>0</v>
      </c>
      <c r="G478" t="b">
        <v>0</v>
      </c>
      <c r="H478" t="b">
        <v>0</v>
      </c>
      <c r="I478" t="b">
        <v>0</v>
      </c>
      <c r="J478" t="b">
        <v>0</v>
      </c>
      <c r="K478" t="b">
        <v>0</v>
      </c>
      <c r="L478" t="b">
        <v>0</v>
      </c>
      <c r="M478" t="s">
        <v>1219</v>
      </c>
      <c r="N478" t="s">
        <v>1712</v>
      </c>
      <c r="O478" t="s">
        <v>2209</v>
      </c>
      <c r="Q478" s="7" t="s">
        <v>3195</v>
      </c>
      <c r="R478" t="s">
        <v>3661</v>
      </c>
    </row>
    <row r="479" spans="1:19">
      <c r="A479" t="s">
        <v>496</v>
      </c>
      <c r="B479" t="s">
        <v>758</v>
      </c>
      <c r="C479" t="s">
        <v>773</v>
      </c>
      <c r="D479" t="b">
        <v>1</v>
      </c>
      <c r="E479" t="b">
        <v>0</v>
      </c>
      <c r="F479" t="b">
        <v>0</v>
      </c>
      <c r="G479" t="b">
        <v>0</v>
      </c>
      <c r="H479" t="b">
        <v>0</v>
      </c>
      <c r="I479" t="b">
        <v>0</v>
      </c>
      <c r="J479" t="b">
        <v>0</v>
      </c>
      <c r="K479" t="b">
        <v>0</v>
      </c>
      <c r="L479" t="b">
        <v>1</v>
      </c>
      <c r="M479" t="s">
        <v>1220</v>
      </c>
      <c r="N479" t="s">
        <v>1713</v>
      </c>
      <c r="O479" t="s">
        <v>2210</v>
      </c>
      <c r="P479" t="s">
        <v>2698</v>
      </c>
      <c r="Q479" s="7" t="s">
        <v>3196</v>
      </c>
      <c r="R479" t="s">
        <v>3662</v>
      </c>
    </row>
    <row r="480" spans="1:19">
      <c r="A480" t="s">
        <v>497</v>
      </c>
      <c r="B480" t="s">
        <v>533</v>
      </c>
      <c r="C480" t="s">
        <v>773</v>
      </c>
      <c r="D480" t="b">
        <v>1</v>
      </c>
      <c r="E480" t="b">
        <v>0</v>
      </c>
      <c r="F480" t="b">
        <v>0</v>
      </c>
      <c r="G480" t="b">
        <v>0</v>
      </c>
      <c r="H480" t="b">
        <v>0</v>
      </c>
      <c r="I480" t="b">
        <v>0</v>
      </c>
      <c r="J480" t="b">
        <v>0</v>
      </c>
      <c r="K480" t="b">
        <v>0</v>
      </c>
      <c r="L480" t="b">
        <v>0</v>
      </c>
      <c r="M480" t="s">
        <v>1221</v>
      </c>
      <c r="N480" t="s">
        <v>1714</v>
      </c>
      <c r="O480" t="s">
        <v>2211</v>
      </c>
      <c r="P480" t="s">
        <v>2699</v>
      </c>
      <c r="Q480" s="7" t="s">
        <v>3197</v>
      </c>
      <c r="R480" t="s">
        <v>3663</v>
      </c>
      <c r="S480" t="s">
        <v>4029</v>
      </c>
    </row>
    <row r="481" spans="1:19">
      <c r="A481" t="s">
        <v>498</v>
      </c>
      <c r="B481" t="s">
        <v>670</v>
      </c>
      <c r="C481" t="s">
        <v>773</v>
      </c>
      <c r="D481" t="b">
        <v>1</v>
      </c>
      <c r="E481" t="b">
        <v>0</v>
      </c>
      <c r="F481" t="b">
        <v>0</v>
      </c>
      <c r="G481" t="b">
        <v>0</v>
      </c>
      <c r="H481" t="b">
        <v>0</v>
      </c>
      <c r="I481" t="b">
        <v>0</v>
      </c>
      <c r="J481" t="b">
        <v>0</v>
      </c>
      <c r="K481" t="b">
        <v>0</v>
      </c>
      <c r="L481" t="b">
        <v>0</v>
      </c>
      <c r="M481" t="s">
        <v>1222</v>
      </c>
      <c r="N481" t="s">
        <v>1715</v>
      </c>
      <c r="O481" t="s">
        <v>2212</v>
      </c>
      <c r="P481" t="s">
        <v>2700</v>
      </c>
      <c r="Q481" s="7" t="s">
        <v>3198</v>
      </c>
      <c r="R481" t="s">
        <v>3664</v>
      </c>
    </row>
    <row r="482" spans="1:19">
      <c r="A482" t="s">
        <v>499</v>
      </c>
      <c r="B482" t="s">
        <v>577</v>
      </c>
      <c r="C482" t="s">
        <v>773</v>
      </c>
      <c r="D482" t="b">
        <v>1</v>
      </c>
      <c r="E482" t="b">
        <v>0</v>
      </c>
      <c r="F482" t="b">
        <v>0</v>
      </c>
      <c r="G482" t="b">
        <v>0</v>
      </c>
      <c r="H482" t="b">
        <v>0</v>
      </c>
      <c r="I482" t="b">
        <v>0</v>
      </c>
      <c r="J482" t="b">
        <v>0</v>
      </c>
      <c r="K482" t="b">
        <v>0</v>
      </c>
      <c r="L482" t="b">
        <v>0</v>
      </c>
      <c r="M482" t="s">
        <v>1223</v>
      </c>
      <c r="N482" t="s">
        <v>1716</v>
      </c>
      <c r="O482" t="s">
        <v>2213</v>
      </c>
      <c r="P482" t="s">
        <v>2701</v>
      </c>
      <c r="Q482" s="7" t="s">
        <v>3199</v>
      </c>
      <c r="R482" t="s">
        <v>3665</v>
      </c>
    </row>
    <row r="483" spans="1:19">
      <c r="A483" t="s">
        <v>500</v>
      </c>
      <c r="B483" t="s">
        <v>759</v>
      </c>
      <c r="C483" t="s">
        <v>773</v>
      </c>
      <c r="D483" t="b">
        <v>1</v>
      </c>
      <c r="E483" t="b">
        <v>0</v>
      </c>
      <c r="F483" t="b">
        <v>0</v>
      </c>
      <c r="G483" t="b">
        <v>0</v>
      </c>
      <c r="H483" t="b">
        <v>0</v>
      </c>
      <c r="I483" t="b">
        <v>0</v>
      </c>
      <c r="J483" t="b">
        <v>1</v>
      </c>
      <c r="K483" t="b">
        <v>0</v>
      </c>
      <c r="L483" t="b">
        <v>0</v>
      </c>
      <c r="M483" t="s">
        <v>1224</v>
      </c>
      <c r="N483" t="s">
        <v>1717</v>
      </c>
      <c r="O483" t="s">
        <v>2214</v>
      </c>
      <c r="P483" t="s">
        <v>2702</v>
      </c>
      <c r="Q483" s="7" t="s">
        <v>3200</v>
      </c>
      <c r="R483" t="s">
        <v>3666</v>
      </c>
    </row>
    <row r="484" spans="1:19">
      <c r="A484" t="s">
        <v>501</v>
      </c>
      <c r="B484" t="s">
        <v>760</v>
      </c>
      <c r="C484" t="s">
        <v>773</v>
      </c>
      <c r="D484" t="b">
        <v>1</v>
      </c>
      <c r="E484" t="b">
        <v>0</v>
      </c>
      <c r="F484" t="b">
        <v>0</v>
      </c>
      <c r="G484" t="b">
        <v>0</v>
      </c>
      <c r="H484" t="b">
        <v>0</v>
      </c>
      <c r="I484" t="b">
        <v>0</v>
      </c>
      <c r="J484" t="b">
        <v>0</v>
      </c>
      <c r="K484" t="b">
        <v>0</v>
      </c>
      <c r="L484" t="b">
        <v>1</v>
      </c>
      <c r="M484" t="s">
        <v>1225</v>
      </c>
      <c r="N484" t="s">
        <v>1718</v>
      </c>
      <c r="O484" t="s">
        <v>2215</v>
      </c>
      <c r="Q484" s="7" t="s">
        <v>3201</v>
      </c>
      <c r="R484" t="s">
        <v>3667</v>
      </c>
    </row>
    <row r="485" spans="1:19">
      <c r="A485" t="s">
        <v>502</v>
      </c>
      <c r="B485" t="s">
        <v>761</v>
      </c>
      <c r="C485" t="s">
        <v>773</v>
      </c>
      <c r="D485" t="b">
        <v>1</v>
      </c>
      <c r="E485" t="b">
        <v>0</v>
      </c>
      <c r="F485" t="b">
        <v>0</v>
      </c>
      <c r="G485" t="b">
        <v>0</v>
      </c>
      <c r="H485" t="b">
        <v>0</v>
      </c>
      <c r="I485" t="b">
        <v>0</v>
      </c>
      <c r="J485" t="b">
        <v>0</v>
      </c>
      <c r="K485" t="b">
        <v>0</v>
      </c>
      <c r="L485" t="b">
        <v>0</v>
      </c>
      <c r="M485" t="s">
        <v>1226</v>
      </c>
      <c r="N485" t="s">
        <v>1719</v>
      </c>
      <c r="O485" t="s">
        <v>2216</v>
      </c>
      <c r="P485" t="s">
        <v>2703</v>
      </c>
      <c r="Q485" s="7" t="s">
        <v>3202</v>
      </c>
      <c r="R485" t="s">
        <v>3668</v>
      </c>
      <c r="S485" t="s">
        <v>4030</v>
      </c>
    </row>
    <row r="486" spans="1:19">
      <c r="A486" t="s">
        <v>503</v>
      </c>
      <c r="B486" t="s">
        <v>762</v>
      </c>
      <c r="C486" t="s">
        <v>773</v>
      </c>
      <c r="D486" t="b">
        <v>1</v>
      </c>
      <c r="E486" t="b">
        <v>0</v>
      </c>
      <c r="F486" t="b">
        <v>0</v>
      </c>
      <c r="G486" t="b">
        <v>0</v>
      </c>
      <c r="H486" t="b">
        <v>0</v>
      </c>
      <c r="I486" t="b">
        <v>0</v>
      </c>
      <c r="J486" t="b">
        <v>0</v>
      </c>
      <c r="K486" t="b">
        <v>0</v>
      </c>
      <c r="L486" t="b">
        <v>1</v>
      </c>
      <c r="M486" t="s">
        <v>1227</v>
      </c>
      <c r="N486" t="s">
        <v>1720</v>
      </c>
      <c r="O486" t="s">
        <v>2217</v>
      </c>
      <c r="P486" t="s">
        <v>2704</v>
      </c>
      <c r="Q486" s="7" t="s">
        <v>3203</v>
      </c>
      <c r="R486" t="s">
        <v>3669</v>
      </c>
    </row>
    <row r="487" spans="1:19">
      <c r="A487" t="s">
        <v>504</v>
      </c>
      <c r="B487" t="s">
        <v>744</v>
      </c>
      <c r="C487" t="s">
        <v>773</v>
      </c>
      <c r="D487" t="b">
        <v>1</v>
      </c>
      <c r="E487" t="b">
        <v>0</v>
      </c>
      <c r="F487" t="b">
        <v>0</v>
      </c>
      <c r="G487" t="b">
        <v>0</v>
      </c>
      <c r="H487" t="b">
        <v>0</v>
      </c>
      <c r="I487" t="b">
        <v>0</v>
      </c>
      <c r="J487" t="b">
        <v>0</v>
      </c>
      <c r="K487" t="b">
        <v>0</v>
      </c>
      <c r="L487" t="b">
        <v>0</v>
      </c>
      <c r="M487" t="s">
        <v>1228</v>
      </c>
      <c r="N487" t="s">
        <v>1721</v>
      </c>
      <c r="O487" t="s">
        <v>2218</v>
      </c>
      <c r="Q487" s="7" t="s">
        <v>3204</v>
      </c>
      <c r="R487" t="s">
        <v>3670</v>
      </c>
    </row>
    <row r="488" spans="1:19">
      <c r="A488" t="s">
        <v>505</v>
      </c>
      <c r="B488" t="s">
        <v>763</v>
      </c>
      <c r="C488" t="s">
        <v>773</v>
      </c>
      <c r="D488" t="b">
        <v>1</v>
      </c>
      <c r="E488" t="b">
        <v>0</v>
      </c>
      <c r="F488" t="b">
        <v>0</v>
      </c>
      <c r="G488" t="b">
        <v>0</v>
      </c>
      <c r="H488" t="b">
        <v>0</v>
      </c>
      <c r="I488" t="b">
        <v>0</v>
      </c>
      <c r="J488" t="b">
        <v>0</v>
      </c>
      <c r="K488" t="b">
        <v>0</v>
      </c>
      <c r="L488" t="b">
        <v>1</v>
      </c>
      <c r="M488" t="s">
        <v>1229</v>
      </c>
      <c r="N488" t="s">
        <v>1722</v>
      </c>
      <c r="O488" t="s">
        <v>2219</v>
      </c>
      <c r="P488" t="s">
        <v>2705</v>
      </c>
      <c r="Q488" s="7" t="s">
        <v>3205</v>
      </c>
      <c r="R488" t="s">
        <v>3671</v>
      </c>
    </row>
    <row r="489" spans="1:19">
      <c r="A489" t="s">
        <v>506</v>
      </c>
      <c r="B489" t="s">
        <v>553</v>
      </c>
      <c r="C489" t="s">
        <v>773</v>
      </c>
      <c r="D489" t="b">
        <v>1</v>
      </c>
      <c r="E489" t="b">
        <v>0</v>
      </c>
      <c r="F489" t="b">
        <v>0</v>
      </c>
      <c r="G489" t="b">
        <v>0</v>
      </c>
      <c r="H489" t="b">
        <v>0</v>
      </c>
      <c r="I489" t="b">
        <v>0</v>
      </c>
      <c r="J489" t="b">
        <v>0</v>
      </c>
      <c r="K489" t="b">
        <v>0</v>
      </c>
      <c r="L489" t="b">
        <v>1</v>
      </c>
      <c r="M489" t="s">
        <v>1230</v>
      </c>
      <c r="N489" t="s">
        <v>1723</v>
      </c>
      <c r="O489" t="s">
        <v>2118</v>
      </c>
      <c r="P489" t="s">
        <v>2706</v>
      </c>
      <c r="Q489" s="7" t="s">
        <v>3206</v>
      </c>
      <c r="R489" t="s">
        <v>3672</v>
      </c>
    </row>
    <row r="490" spans="1:19">
      <c r="A490" t="s">
        <v>507</v>
      </c>
      <c r="B490" t="s">
        <v>665</v>
      </c>
      <c r="C490" t="s">
        <v>773</v>
      </c>
      <c r="D490" t="b">
        <v>1</v>
      </c>
      <c r="E490" t="b">
        <v>0</v>
      </c>
      <c r="F490" t="b">
        <v>0</v>
      </c>
      <c r="G490" t="b">
        <v>0</v>
      </c>
      <c r="H490" t="b">
        <v>0</v>
      </c>
      <c r="I490" t="b">
        <v>0</v>
      </c>
      <c r="J490" t="b">
        <v>0</v>
      </c>
      <c r="K490" t="b">
        <v>0</v>
      </c>
      <c r="L490" t="b">
        <v>0</v>
      </c>
      <c r="M490" t="s">
        <v>1231</v>
      </c>
      <c r="N490" t="s">
        <v>1724</v>
      </c>
      <c r="O490" t="s">
        <v>2220</v>
      </c>
      <c r="P490" t="s">
        <v>2707</v>
      </c>
      <c r="Q490" s="7" t="s">
        <v>3207</v>
      </c>
      <c r="R490" t="s">
        <v>3673</v>
      </c>
      <c r="S490" t="s">
        <v>4031</v>
      </c>
    </row>
    <row r="491" spans="1:19">
      <c r="A491" t="s">
        <v>508</v>
      </c>
      <c r="B491" t="s">
        <v>714</v>
      </c>
      <c r="C491" t="s">
        <v>773</v>
      </c>
      <c r="D491" t="b">
        <v>1</v>
      </c>
      <c r="E491" t="b">
        <v>0</v>
      </c>
      <c r="F491" t="b">
        <v>0</v>
      </c>
      <c r="G491" t="b">
        <v>0</v>
      </c>
      <c r="H491" t="b">
        <v>0</v>
      </c>
      <c r="I491" t="b">
        <v>0</v>
      </c>
      <c r="J491" t="b">
        <v>0</v>
      </c>
      <c r="K491" t="b">
        <v>0</v>
      </c>
      <c r="L491" t="b">
        <v>0</v>
      </c>
      <c r="M491" t="s">
        <v>1232</v>
      </c>
      <c r="N491" t="s">
        <v>1725</v>
      </c>
      <c r="O491" t="s">
        <v>2221</v>
      </c>
      <c r="P491" t="s">
        <v>2708</v>
      </c>
      <c r="Q491" s="7" t="s">
        <v>3208</v>
      </c>
      <c r="R491" t="s">
        <v>3674</v>
      </c>
      <c r="S491" t="s">
        <v>4032</v>
      </c>
    </row>
    <row r="492" spans="1:19">
      <c r="A492" t="s">
        <v>509</v>
      </c>
      <c r="B492" t="s">
        <v>541</v>
      </c>
      <c r="C492" t="s">
        <v>773</v>
      </c>
      <c r="D492" t="b">
        <v>1</v>
      </c>
      <c r="E492" t="b">
        <v>0</v>
      </c>
      <c r="F492" t="b">
        <v>0</v>
      </c>
      <c r="G492" t="b">
        <v>0</v>
      </c>
      <c r="H492" t="b">
        <v>0</v>
      </c>
      <c r="I492" t="b">
        <v>0</v>
      </c>
      <c r="J492" t="b">
        <v>0</v>
      </c>
      <c r="K492" t="b">
        <v>0</v>
      </c>
      <c r="L492" t="b">
        <v>0</v>
      </c>
      <c r="M492" t="s">
        <v>1233</v>
      </c>
      <c r="N492" t="s">
        <v>1726</v>
      </c>
      <c r="O492" t="s">
        <v>2222</v>
      </c>
      <c r="P492" t="s">
        <v>2709</v>
      </c>
      <c r="Q492" s="7" t="s">
        <v>3209</v>
      </c>
      <c r="R492" t="s">
        <v>3675</v>
      </c>
      <c r="S492" t="s">
        <v>4033</v>
      </c>
    </row>
    <row r="493" spans="1:19">
      <c r="A493" t="s">
        <v>510</v>
      </c>
      <c r="B493" t="s">
        <v>764</v>
      </c>
      <c r="C493" t="s">
        <v>773</v>
      </c>
      <c r="D493" t="b">
        <v>1</v>
      </c>
      <c r="E493" t="b">
        <v>0</v>
      </c>
      <c r="F493" t="b">
        <v>0</v>
      </c>
      <c r="G493" t="b">
        <v>0</v>
      </c>
      <c r="H493" t="b">
        <v>0</v>
      </c>
      <c r="I493" t="b">
        <v>0</v>
      </c>
      <c r="J493" t="b">
        <v>0</v>
      </c>
      <c r="K493" t="b">
        <v>0</v>
      </c>
      <c r="L493" t="b">
        <v>0</v>
      </c>
      <c r="M493" t="s">
        <v>1234</v>
      </c>
      <c r="N493" t="s">
        <v>1727</v>
      </c>
      <c r="O493" t="s">
        <v>2223</v>
      </c>
      <c r="P493" t="s">
        <v>2710</v>
      </c>
      <c r="Q493" s="7" t="s">
        <v>3210</v>
      </c>
      <c r="R493" t="s">
        <v>3676</v>
      </c>
      <c r="S493" t="s">
        <v>4034</v>
      </c>
    </row>
    <row r="494" spans="1:19">
      <c r="A494" t="s">
        <v>511</v>
      </c>
      <c r="B494" t="s">
        <v>611</v>
      </c>
      <c r="C494" t="s">
        <v>773</v>
      </c>
      <c r="D494" t="b">
        <v>1</v>
      </c>
      <c r="E494" t="b">
        <v>0</v>
      </c>
      <c r="F494" t="b">
        <v>0</v>
      </c>
      <c r="G494" t="b">
        <v>0</v>
      </c>
      <c r="H494" t="b">
        <v>0</v>
      </c>
      <c r="I494" t="b">
        <v>0</v>
      </c>
      <c r="J494" t="b">
        <v>0</v>
      </c>
      <c r="K494" t="b">
        <v>0</v>
      </c>
      <c r="L494" t="b">
        <v>0</v>
      </c>
      <c r="M494" t="s">
        <v>1235</v>
      </c>
      <c r="N494" t="s">
        <v>1728</v>
      </c>
      <c r="O494" t="s">
        <v>2224</v>
      </c>
      <c r="P494" t="s">
        <v>2711</v>
      </c>
      <c r="Q494" s="7" t="s">
        <v>3211</v>
      </c>
      <c r="R494" t="s">
        <v>3677</v>
      </c>
    </row>
    <row r="495" spans="1:19">
      <c r="A495" t="s">
        <v>512</v>
      </c>
      <c r="B495" t="s">
        <v>702</v>
      </c>
      <c r="C495" t="s">
        <v>773</v>
      </c>
      <c r="D495" t="b">
        <v>1</v>
      </c>
      <c r="E495" t="b">
        <v>0</v>
      </c>
      <c r="F495" t="b">
        <v>0</v>
      </c>
      <c r="G495" t="b">
        <v>0</v>
      </c>
      <c r="H495" t="b">
        <v>0</v>
      </c>
      <c r="I495" t="b">
        <v>0</v>
      </c>
      <c r="J495" t="b">
        <v>0</v>
      </c>
      <c r="K495" t="b">
        <v>0</v>
      </c>
      <c r="L495" t="b">
        <v>0</v>
      </c>
      <c r="M495" t="s">
        <v>1236</v>
      </c>
      <c r="N495" t="s">
        <v>1729</v>
      </c>
      <c r="O495" t="s">
        <v>2225</v>
      </c>
      <c r="P495" t="s">
        <v>2712</v>
      </c>
      <c r="Q495" s="7" t="s">
        <v>3212</v>
      </c>
      <c r="R495" t="s">
        <v>3678</v>
      </c>
      <c r="S495" t="s">
        <v>4035</v>
      </c>
    </row>
    <row r="496" spans="1:19">
      <c r="A496" t="s">
        <v>513</v>
      </c>
      <c r="B496" t="s">
        <v>765</v>
      </c>
      <c r="C496" t="s">
        <v>773</v>
      </c>
      <c r="D496" t="b">
        <v>1</v>
      </c>
      <c r="E496" t="b">
        <v>0</v>
      </c>
      <c r="F496" t="b">
        <v>0</v>
      </c>
      <c r="G496" t="b">
        <v>0</v>
      </c>
      <c r="H496" t="b">
        <v>0</v>
      </c>
      <c r="I496" t="b">
        <v>0</v>
      </c>
      <c r="J496" t="b">
        <v>0</v>
      </c>
      <c r="K496" t="b">
        <v>0</v>
      </c>
      <c r="L496" t="b">
        <v>0</v>
      </c>
      <c r="M496" t="s">
        <v>1237</v>
      </c>
      <c r="N496" t="s">
        <v>1730</v>
      </c>
      <c r="O496" t="s">
        <v>2226</v>
      </c>
      <c r="P496" t="s">
        <v>2713</v>
      </c>
      <c r="Q496" s="7" t="s">
        <v>3213</v>
      </c>
      <c r="R496" t="s">
        <v>3679</v>
      </c>
      <c r="S496" t="s">
        <v>4036</v>
      </c>
    </row>
    <row r="497" spans="1:19">
      <c r="A497" t="s">
        <v>514</v>
      </c>
      <c r="B497" t="s">
        <v>586</v>
      </c>
      <c r="C497" t="s">
        <v>773</v>
      </c>
      <c r="D497" t="b">
        <v>1</v>
      </c>
      <c r="E497" t="b">
        <v>0</v>
      </c>
      <c r="F497" t="b">
        <v>0</v>
      </c>
      <c r="G497" t="b">
        <v>0</v>
      </c>
      <c r="H497" t="b">
        <v>0</v>
      </c>
      <c r="I497" t="b">
        <v>0</v>
      </c>
      <c r="J497" t="b">
        <v>0</v>
      </c>
      <c r="K497" t="b">
        <v>0</v>
      </c>
      <c r="L497" t="b">
        <v>0</v>
      </c>
      <c r="M497" t="s">
        <v>1238</v>
      </c>
      <c r="N497" t="s">
        <v>1731</v>
      </c>
      <c r="O497" t="s">
        <v>2227</v>
      </c>
      <c r="P497" t="s">
        <v>2714</v>
      </c>
      <c r="Q497" s="7" t="s">
        <v>3214</v>
      </c>
      <c r="R497" t="s">
        <v>3680</v>
      </c>
      <c r="S497" t="s">
        <v>4037</v>
      </c>
    </row>
    <row r="498" spans="1:19">
      <c r="A498" t="s">
        <v>515</v>
      </c>
      <c r="B498" t="s">
        <v>604</v>
      </c>
      <c r="C498" t="s">
        <v>773</v>
      </c>
      <c r="D498" t="b">
        <v>1</v>
      </c>
      <c r="E498" t="b">
        <v>0</v>
      </c>
      <c r="F498" t="b">
        <v>0</v>
      </c>
      <c r="G498" t="b">
        <v>0</v>
      </c>
      <c r="H498" t="b">
        <v>0</v>
      </c>
      <c r="I498" t="b">
        <v>0</v>
      </c>
      <c r="J498" t="b">
        <v>0</v>
      </c>
      <c r="K498" t="b">
        <v>0</v>
      </c>
      <c r="L498" t="b">
        <v>0</v>
      </c>
      <c r="M498" t="s">
        <v>1239</v>
      </c>
      <c r="N498" t="s">
        <v>1732</v>
      </c>
      <c r="O498" t="s">
        <v>2228</v>
      </c>
      <c r="P498" t="s">
        <v>2715</v>
      </c>
      <c r="Q498" s="7" t="s">
        <v>3215</v>
      </c>
      <c r="R498" t="s">
        <v>3681</v>
      </c>
      <c r="S498" t="s">
        <v>4038</v>
      </c>
    </row>
    <row r="499" spans="1:19">
      <c r="A499" t="s">
        <v>516</v>
      </c>
      <c r="B499" t="s">
        <v>736</v>
      </c>
      <c r="C499" t="s">
        <v>773</v>
      </c>
      <c r="D499" t="b">
        <v>1</v>
      </c>
      <c r="E499" t="b">
        <v>0</v>
      </c>
      <c r="F499" t="b">
        <v>0</v>
      </c>
      <c r="G499" t="b">
        <v>0</v>
      </c>
      <c r="H499" t="b">
        <v>0</v>
      </c>
      <c r="I499" t="b">
        <v>0</v>
      </c>
      <c r="J499" t="b">
        <v>0</v>
      </c>
      <c r="K499" t="b">
        <v>0</v>
      </c>
      <c r="L499" t="b">
        <v>0</v>
      </c>
      <c r="M499" t="s">
        <v>1240</v>
      </c>
      <c r="N499" t="s">
        <v>1733</v>
      </c>
      <c r="O499" t="s">
        <v>2229</v>
      </c>
      <c r="P499" t="s">
        <v>2716</v>
      </c>
      <c r="Q499" s="7" t="s">
        <v>3216</v>
      </c>
      <c r="R499" t="s">
        <v>3682</v>
      </c>
    </row>
    <row r="500" spans="1:19">
      <c r="A500" t="s">
        <v>517</v>
      </c>
      <c r="B500" t="s">
        <v>766</v>
      </c>
      <c r="C500" t="s">
        <v>773</v>
      </c>
      <c r="D500" t="b">
        <v>1</v>
      </c>
      <c r="E500" t="b">
        <v>0</v>
      </c>
      <c r="F500" t="b">
        <v>0</v>
      </c>
      <c r="G500" t="b">
        <v>0</v>
      </c>
      <c r="H500" t="b">
        <v>0</v>
      </c>
      <c r="I500" t="b">
        <v>0</v>
      </c>
      <c r="J500" t="b">
        <v>0</v>
      </c>
      <c r="K500" t="b">
        <v>0</v>
      </c>
      <c r="L500" t="b">
        <v>0</v>
      </c>
      <c r="M500" t="s">
        <v>1241</v>
      </c>
      <c r="N500" t="s">
        <v>1734</v>
      </c>
      <c r="O500" t="s">
        <v>2230</v>
      </c>
      <c r="P500" t="s">
        <v>2717</v>
      </c>
      <c r="Q500" s="7" t="s">
        <v>3217</v>
      </c>
      <c r="R500" t="s">
        <v>3683</v>
      </c>
    </row>
    <row r="501" spans="1:19">
      <c r="A501" t="s">
        <v>518</v>
      </c>
      <c r="B501" t="s">
        <v>665</v>
      </c>
      <c r="C501" t="s">
        <v>774</v>
      </c>
      <c r="D501" t="b">
        <v>1</v>
      </c>
      <c r="E501" t="b">
        <v>0</v>
      </c>
      <c r="F501" t="b">
        <v>0</v>
      </c>
      <c r="G501" t="b">
        <v>0</v>
      </c>
      <c r="H501" t="b">
        <v>0</v>
      </c>
      <c r="I501" t="b">
        <v>0</v>
      </c>
      <c r="J501" t="b">
        <v>0</v>
      </c>
      <c r="K501" t="b">
        <v>0</v>
      </c>
      <c r="L501" t="b">
        <v>0</v>
      </c>
      <c r="M501" t="s">
        <v>781</v>
      </c>
      <c r="N501" t="s">
        <v>1735</v>
      </c>
      <c r="O501" t="s">
        <v>2231</v>
      </c>
      <c r="P501" t="s">
        <v>2718</v>
      </c>
      <c r="Q501" s="7" t="s">
        <v>3218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3"/>
  <sheetViews>
    <sheetView workbookViewId="0"/>
  </sheetViews>
  <sheetFormatPr defaultRowHeight="15"/>
  <sheetData>
    <row r="1" spans="1:12">
      <c r="A1" s="1" t="s">
        <v>4246</v>
      </c>
      <c r="B1" s="1"/>
      <c r="C1" s="1"/>
      <c r="D1" s="1"/>
      <c r="E1" s="1"/>
      <c r="G1" s="1" t="s">
        <v>4247</v>
      </c>
      <c r="H1" s="1"/>
      <c r="I1" s="1"/>
      <c r="J1" s="1"/>
      <c r="K1" s="1"/>
      <c r="L1" s="1"/>
    </row>
    <row r="2" spans="1:12">
      <c r="A2" s="1" t="s">
        <v>4248</v>
      </c>
      <c r="B2" s="1" t="s">
        <v>4249</v>
      </c>
      <c r="C2" s="1" t="s">
        <v>4250</v>
      </c>
      <c r="D2" s="1" t="s">
        <v>4251</v>
      </c>
      <c r="E2" s="1" t="s">
        <v>4252</v>
      </c>
      <c r="G2" s="1" t="s">
        <v>4069</v>
      </c>
      <c r="H2" s="1" t="s">
        <v>4253</v>
      </c>
      <c r="I2" s="1" t="s">
        <v>4254</v>
      </c>
      <c r="J2" s="1" t="s">
        <v>4255</v>
      </c>
      <c r="K2" s="1" t="s">
        <v>4256</v>
      </c>
      <c r="L2" s="1" t="s">
        <v>4257</v>
      </c>
    </row>
    <row r="3" spans="1:12">
      <c r="A3" t="s">
        <v>4258</v>
      </c>
      <c r="B3">
        <v>24.8</v>
      </c>
      <c r="C3">
        <v>0</v>
      </c>
      <c r="D3">
        <v>1</v>
      </c>
      <c r="E3" t="s">
        <v>4259</v>
      </c>
      <c r="G3" t="s">
        <v>4316</v>
      </c>
      <c r="H3" t="s">
        <v>4317</v>
      </c>
      <c r="I3" t="s">
        <v>4318</v>
      </c>
      <c r="J3" t="s">
        <v>769</v>
      </c>
      <c r="K3">
        <v>5E-12</v>
      </c>
      <c r="L3" s="4" t="s">
        <v>4320</v>
      </c>
    </row>
    <row r="4" spans="1:12">
      <c r="A4" t="s">
        <v>4260</v>
      </c>
      <c r="B4">
        <v>12.4</v>
      </c>
      <c r="C4">
        <v>0</v>
      </c>
      <c r="D4">
        <v>1</v>
      </c>
      <c r="E4" t="s">
        <v>4259</v>
      </c>
      <c r="G4" t="s">
        <v>4321</v>
      </c>
      <c r="H4" t="s">
        <v>4317</v>
      </c>
      <c r="I4" t="s">
        <v>4322</v>
      </c>
      <c r="J4" t="s">
        <v>769</v>
      </c>
      <c r="K4">
        <v>4E-19</v>
      </c>
      <c r="L4" s="4" t="s">
        <v>4324</v>
      </c>
    </row>
    <row r="5" spans="1:12">
      <c r="A5" t="s">
        <v>4261</v>
      </c>
      <c r="B5">
        <v>9</v>
      </c>
      <c r="C5">
        <v>0</v>
      </c>
      <c r="D5">
        <v>1</v>
      </c>
      <c r="E5" t="s">
        <v>4259</v>
      </c>
    </row>
    <row r="6" spans="1:12">
      <c r="A6" t="s">
        <v>4125</v>
      </c>
      <c r="B6">
        <v>8.9</v>
      </c>
      <c r="C6">
        <v>0</v>
      </c>
      <c r="D6">
        <v>1</v>
      </c>
      <c r="E6" t="s">
        <v>4259</v>
      </c>
    </row>
    <row r="7" spans="1:12">
      <c r="A7" t="s">
        <v>4262</v>
      </c>
      <c r="B7">
        <v>7.9</v>
      </c>
      <c r="C7">
        <v>0</v>
      </c>
      <c r="D7">
        <v>1</v>
      </c>
      <c r="E7" t="s">
        <v>4259</v>
      </c>
    </row>
    <row r="8" spans="1:12">
      <c r="A8" t="s">
        <v>4144</v>
      </c>
      <c r="B8">
        <v>7.3</v>
      </c>
      <c r="C8">
        <v>0</v>
      </c>
      <c r="D8">
        <v>1</v>
      </c>
      <c r="E8" t="s">
        <v>4259</v>
      </c>
    </row>
    <row r="9" spans="1:12">
      <c r="A9" t="s">
        <v>4263</v>
      </c>
      <c r="B9">
        <v>6.8</v>
      </c>
      <c r="C9">
        <v>0</v>
      </c>
      <c r="D9">
        <v>1</v>
      </c>
      <c r="E9" t="s">
        <v>4259</v>
      </c>
    </row>
    <row r="10" spans="1:12">
      <c r="A10" t="s">
        <v>4264</v>
      </c>
      <c r="B10">
        <v>6.3</v>
      </c>
      <c r="C10">
        <v>0</v>
      </c>
      <c r="D10">
        <v>1</v>
      </c>
      <c r="E10" t="s">
        <v>4259</v>
      </c>
    </row>
    <row r="11" spans="1:12">
      <c r="A11" t="s">
        <v>4265</v>
      </c>
      <c r="B11">
        <v>6.2</v>
      </c>
      <c r="C11">
        <v>0</v>
      </c>
      <c r="D11">
        <v>1</v>
      </c>
      <c r="E11" t="s">
        <v>4259</v>
      </c>
    </row>
    <row r="12" spans="1:12">
      <c r="A12" t="s">
        <v>4266</v>
      </c>
      <c r="B12">
        <v>5.8</v>
      </c>
      <c r="C12">
        <v>0</v>
      </c>
      <c r="D12">
        <v>1</v>
      </c>
      <c r="E12" t="s">
        <v>4259</v>
      </c>
    </row>
    <row r="13" spans="1:12">
      <c r="A13" t="s">
        <v>4267</v>
      </c>
      <c r="B13">
        <v>5.7</v>
      </c>
      <c r="C13">
        <v>0</v>
      </c>
      <c r="D13">
        <v>1</v>
      </c>
      <c r="E13" t="s">
        <v>4259</v>
      </c>
    </row>
    <row r="14" spans="1:12">
      <c r="A14" t="s">
        <v>4268</v>
      </c>
      <c r="B14">
        <v>4.9</v>
      </c>
      <c r="C14">
        <v>0</v>
      </c>
      <c r="D14">
        <v>1</v>
      </c>
      <c r="E14" t="s">
        <v>4259</v>
      </c>
    </row>
    <row r="15" spans="1:12">
      <c r="A15" t="s">
        <v>4183</v>
      </c>
      <c r="B15">
        <v>4.4</v>
      </c>
      <c r="C15">
        <v>0</v>
      </c>
      <c r="D15">
        <v>1</v>
      </c>
      <c r="E15" t="s">
        <v>4259</v>
      </c>
    </row>
    <row r="16" spans="1:12">
      <c r="A16" t="s">
        <v>4269</v>
      </c>
      <c r="B16">
        <v>4.3</v>
      </c>
      <c r="C16">
        <v>0</v>
      </c>
      <c r="D16">
        <v>1</v>
      </c>
      <c r="E16" t="s">
        <v>4259</v>
      </c>
    </row>
    <row r="17" spans="1:5">
      <c r="A17" t="s">
        <v>4270</v>
      </c>
      <c r="B17">
        <v>4.2</v>
      </c>
      <c r="C17">
        <v>0</v>
      </c>
      <c r="D17">
        <v>1</v>
      </c>
      <c r="E17" t="s">
        <v>4259</v>
      </c>
    </row>
    <row r="18" spans="1:5">
      <c r="A18" t="s">
        <v>4271</v>
      </c>
      <c r="B18">
        <v>4.1</v>
      </c>
      <c r="C18">
        <v>0</v>
      </c>
      <c r="D18">
        <v>1</v>
      </c>
      <c r="E18" t="s">
        <v>4259</v>
      </c>
    </row>
    <row r="19" spans="1:5">
      <c r="A19" t="s">
        <v>4272</v>
      </c>
      <c r="B19">
        <v>4</v>
      </c>
      <c r="C19">
        <v>0</v>
      </c>
      <c r="D19">
        <v>1</v>
      </c>
      <c r="E19" t="s">
        <v>4259</v>
      </c>
    </row>
    <row r="20" spans="1:5">
      <c r="A20" t="s">
        <v>4273</v>
      </c>
      <c r="B20">
        <v>3.9</v>
      </c>
      <c r="C20">
        <v>0</v>
      </c>
      <c r="D20">
        <v>1</v>
      </c>
      <c r="E20" t="s">
        <v>4259</v>
      </c>
    </row>
    <row r="21" spans="1:5">
      <c r="A21" t="s">
        <v>4274</v>
      </c>
      <c r="B21">
        <v>3.6</v>
      </c>
      <c r="C21">
        <v>0</v>
      </c>
      <c r="D21">
        <v>1</v>
      </c>
      <c r="E21" t="s">
        <v>4259</v>
      </c>
    </row>
    <row r="22" spans="1:5">
      <c r="A22" t="s">
        <v>4275</v>
      </c>
      <c r="B22">
        <v>3.6</v>
      </c>
      <c r="C22">
        <v>0</v>
      </c>
      <c r="D22">
        <v>1</v>
      </c>
      <c r="E22" t="s">
        <v>4259</v>
      </c>
    </row>
    <row r="23" spans="1:5">
      <c r="A23" t="s">
        <v>4276</v>
      </c>
      <c r="B23">
        <v>3.4</v>
      </c>
      <c r="C23">
        <v>0</v>
      </c>
      <c r="D23">
        <v>1</v>
      </c>
      <c r="E23" t="s">
        <v>4259</v>
      </c>
    </row>
    <row r="24" spans="1:5">
      <c r="A24" t="s">
        <v>4277</v>
      </c>
      <c r="B24">
        <v>3.3</v>
      </c>
      <c r="C24">
        <v>0</v>
      </c>
      <c r="D24">
        <v>1</v>
      </c>
      <c r="E24" t="s">
        <v>4259</v>
      </c>
    </row>
    <row r="25" spans="1:5">
      <c r="A25" t="s">
        <v>4278</v>
      </c>
      <c r="B25">
        <v>3.3</v>
      </c>
      <c r="C25">
        <v>0</v>
      </c>
      <c r="D25">
        <v>1</v>
      </c>
      <c r="E25" t="s">
        <v>4259</v>
      </c>
    </row>
    <row r="26" spans="1:5">
      <c r="A26" t="s">
        <v>4279</v>
      </c>
      <c r="B26">
        <v>3.2</v>
      </c>
      <c r="C26">
        <v>0</v>
      </c>
      <c r="D26">
        <v>1</v>
      </c>
      <c r="E26" t="s">
        <v>4259</v>
      </c>
    </row>
    <row r="27" spans="1:5">
      <c r="A27" t="s">
        <v>4280</v>
      </c>
      <c r="B27">
        <v>3.2</v>
      </c>
      <c r="C27">
        <v>0</v>
      </c>
      <c r="D27">
        <v>1</v>
      </c>
      <c r="E27" t="s">
        <v>4259</v>
      </c>
    </row>
    <row r="28" spans="1:5">
      <c r="A28" t="s">
        <v>4281</v>
      </c>
      <c r="B28">
        <v>3</v>
      </c>
      <c r="C28">
        <v>0</v>
      </c>
      <c r="D28">
        <v>1</v>
      </c>
      <c r="E28" t="s">
        <v>4259</v>
      </c>
    </row>
    <row r="29" spans="1:5">
      <c r="A29" t="s">
        <v>4282</v>
      </c>
      <c r="B29">
        <v>3</v>
      </c>
      <c r="C29">
        <v>0</v>
      </c>
      <c r="D29">
        <v>1</v>
      </c>
      <c r="E29" t="s">
        <v>4259</v>
      </c>
    </row>
    <row r="30" spans="1:5">
      <c r="A30" t="s">
        <v>4283</v>
      </c>
      <c r="B30">
        <v>2.9</v>
      </c>
      <c r="C30">
        <v>0</v>
      </c>
      <c r="D30">
        <v>1</v>
      </c>
      <c r="E30" t="s">
        <v>4259</v>
      </c>
    </row>
    <row r="31" spans="1:5">
      <c r="A31" t="s">
        <v>4284</v>
      </c>
      <c r="B31">
        <v>2.9</v>
      </c>
      <c r="C31">
        <v>0</v>
      </c>
      <c r="D31">
        <v>1</v>
      </c>
      <c r="E31" t="s">
        <v>4259</v>
      </c>
    </row>
    <row r="32" spans="1:5">
      <c r="A32" t="s">
        <v>4285</v>
      </c>
      <c r="B32">
        <v>2.8</v>
      </c>
      <c r="C32">
        <v>0</v>
      </c>
      <c r="D32">
        <v>1</v>
      </c>
      <c r="E32" t="s">
        <v>4259</v>
      </c>
    </row>
    <row r="33" spans="1:5">
      <c r="A33" t="s">
        <v>4111</v>
      </c>
      <c r="B33">
        <v>2.6</v>
      </c>
      <c r="C33">
        <v>0</v>
      </c>
      <c r="D33">
        <v>1</v>
      </c>
      <c r="E33" t="s">
        <v>4259</v>
      </c>
    </row>
    <row r="34" spans="1:5">
      <c r="A34" t="s">
        <v>4286</v>
      </c>
      <c r="B34">
        <v>2.5</v>
      </c>
      <c r="C34">
        <v>0</v>
      </c>
      <c r="D34">
        <v>1</v>
      </c>
      <c r="E34" t="s">
        <v>4259</v>
      </c>
    </row>
    <row r="35" spans="1:5">
      <c r="A35" t="s">
        <v>4287</v>
      </c>
      <c r="B35">
        <v>2.5</v>
      </c>
      <c r="C35">
        <v>0</v>
      </c>
      <c r="D35">
        <v>1</v>
      </c>
      <c r="E35" t="s">
        <v>4259</v>
      </c>
    </row>
    <row r="36" spans="1:5">
      <c r="A36" t="s">
        <v>4288</v>
      </c>
      <c r="B36">
        <v>-2.5</v>
      </c>
      <c r="C36">
        <v>0</v>
      </c>
      <c r="D36">
        <v>1</v>
      </c>
      <c r="E36" t="s">
        <v>4289</v>
      </c>
    </row>
    <row r="37" spans="1:5">
      <c r="A37" t="s">
        <v>4290</v>
      </c>
      <c r="B37">
        <v>-2.5</v>
      </c>
      <c r="C37">
        <v>0</v>
      </c>
      <c r="D37">
        <v>1</v>
      </c>
      <c r="E37" t="s">
        <v>4289</v>
      </c>
    </row>
    <row r="38" spans="1:5">
      <c r="A38" t="s">
        <v>4291</v>
      </c>
      <c r="B38">
        <v>-2.7</v>
      </c>
      <c r="C38">
        <v>0</v>
      </c>
      <c r="D38">
        <v>1</v>
      </c>
      <c r="E38" t="s">
        <v>4289</v>
      </c>
    </row>
    <row r="39" spans="1:5">
      <c r="A39" t="s">
        <v>4292</v>
      </c>
      <c r="B39">
        <v>-2.7</v>
      </c>
      <c r="C39">
        <v>0</v>
      </c>
      <c r="D39">
        <v>1</v>
      </c>
      <c r="E39" t="s">
        <v>4289</v>
      </c>
    </row>
    <row r="40" spans="1:5">
      <c r="A40" t="s">
        <v>4293</v>
      </c>
      <c r="B40">
        <v>-2.7</v>
      </c>
      <c r="C40">
        <v>0</v>
      </c>
      <c r="D40">
        <v>1</v>
      </c>
      <c r="E40" t="s">
        <v>4289</v>
      </c>
    </row>
    <row r="41" spans="1:5">
      <c r="A41" t="s">
        <v>4294</v>
      </c>
      <c r="B41">
        <v>-2.8</v>
      </c>
      <c r="C41">
        <v>0</v>
      </c>
      <c r="D41">
        <v>1</v>
      </c>
      <c r="E41" t="s">
        <v>4289</v>
      </c>
    </row>
    <row r="42" spans="1:5">
      <c r="A42" t="s">
        <v>4295</v>
      </c>
      <c r="B42">
        <v>-2.8</v>
      </c>
      <c r="C42">
        <v>0</v>
      </c>
      <c r="D42">
        <v>1</v>
      </c>
      <c r="E42" t="s">
        <v>4289</v>
      </c>
    </row>
    <row r="43" spans="1:5">
      <c r="A43" t="s">
        <v>4296</v>
      </c>
      <c r="B43">
        <v>-2.9</v>
      </c>
      <c r="C43">
        <v>0</v>
      </c>
      <c r="D43">
        <v>1</v>
      </c>
      <c r="E43" t="s">
        <v>4289</v>
      </c>
    </row>
    <row r="44" spans="1:5">
      <c r="A44" t="s">
        <v>4297</v>
      </c>
      <c r="B44">
        <v>-3</v>
      </c>
      <c r="C44">
        <v>0</v>
      </c>
      <c r="D44">
        <v>1</v>
      </c>
      <c r="E44" t="s">
        <v>4289</v>
      </c>
    </row>
    <row r="45" spans="1:5">
      <c r="A45" t="s">
        <v>4298</v>
      </c>
      <c r="B45">
        <v>-3.3</v>
      </c>
      <c r="C45">
        <v>0</v>
      </c>
      <c r="D45">
        <v>1</v>
      </c>
      <c r="E45" t="s">
        <v>4289</v>
      </c>
    </row>
    <row r="46" spans="1:5">
      <c r="A46" t="s">
        <v>4299</v>
      </c>
      <c r="B46">
        <v>-3.4</v>
      </c>
      <c r="C46">
        <v>0</v>
      </c>
      <c r="D46">
        <v>1</v>
      </c>
      <c r="E46" t="s">
        <v>4289</v>
      </c>
    </row>
    <row r="47" spans="1:5">
      <c r="A47" t="s">
        <v>4300</v>
      </c>
      <c r="B47">
        <v>-3.4</v>
      </c>
      <c r="C47">
        <v>0</v>
      </c>
      <c r="D47">
        <v>1</v>
      </c>
      <c r="E47" t="s">
        <v>4289</v>
      </c>
    </row>
    <row r="48" spans="1:5">
      <c r="A48" t="s">
        <v>4301</v>
      </c>
      <c r="B48">
        <v>-3.5</v>
      </c>
      <c r="C48">
        <v>0</v>
      </c>
      <c r="D48">
        <v>1</v>
      </c>
      <c r="E48" t="s">
        <v>4289</v>
      </c>
    </row>
    <row r="49" spans="1:5">
      <c r="A49" t="s">
        <v>4186</v>
      </c>
      <c r="B49">
        <v>-3.8</v>
      </c>
      <c r="C49">
        <v>0</v>
      </c>
      <c r="D49">
        <v>1</v>
      </c>
      <c r="E49" t="s">
        <v>4289</v>
      </c>
    </row>
    <row r="50" spans="1:5">
      <c r="A50" t="s">
        <v>4302</v>
      </c>
      <c r="B50">
        <v>-4</v>
      </c>
      <c r="C50">
        <v>0</v>
      </c>
      <c r="D50">
        <v>1</v>
      </c>
      <c r="E50" t="s">
        <v>4289</v>
      </c>
    </row>
    <row r="51" spans="1:5">
      <c r="A51" t="s">
        <v>4303</v>
      </c>
      <c r="B51">
        <v>-4.1</v>
      </c>
      <c r="C51">
        <v>0</v>
      </c>
      <c r="D51">
        <v>1</v>
      </c>
      <c r="E51" t="s">
        <v>4289</v>
      </c>
    </row>
    <row r="52" spans="1:5">
      <c r="A52" t="s">
        <v>4304</v>
      </c>
      <c r="B52">
        <v>-4.2</v>
      </c>
      <c r="C52">
        <v>0</v>
      </c>
      <c r="D52">
        <v>1</v>
      </c>
      <c r="E52" t="s">
        <v>4289</v>
      </c>
    </row>
    <row r="53" spans="1:5">
      <c r="A53" t="s">
        <v>4305</v>
      </c>
      <c r="B53">
        <v>-4.4</v>
      </c>
      <c r="C53">
        <v>0</v>
      </c>
      <c r="D53">
        <v>1</v>
      </c>
      <c r="E53" t="s">
        <v>4289</v>
      </c>
    </row>
    <row r="54" spans="1:5">
      <c r="A54" t="s">
        <v>4306</v>
      </c>
      <c r="B54">
        <v>-4.7</v>
      </c>
      <c r="C54">
        <v>0</v>
      </c>
      <c r="D54">
        <v>1</v>
      </c>
      <c r="E54" t="s">
        <v>4289</v>
      </c>
    </row>
    <row r="55" spans="1:5">
      <c r="A55" t="s">
        <v>4307</v>
      </c>
      <c r="B55">
        <v>-5</v>
      </c>
      <c r="C55">
        <v>0</v>
      </c>
      <c r="D55">
        <v>1</v>
      </c>
      <c r="E55" t="s">
        <v>4289</v>
      </c>
    </row>
    <row r="56" spans="1:5">
      <c r="A56" t="s">
        <v>4308</v>
      </c>
      <c r="B56">
        <v>-5.4</v>
      </c>
      <c r="C56">
        <v>0</v>
      </c>
      <c r="D56">
        <v>1</v>
      </c>
      <c r="E56" t="s">
        <v>4289</v>
      </c>
    </row>
    <row r="57" spans="1:5">
      <c r="A57" t="s">
        <v>4309</v>
      </c>
      <c r="B57">
        <v>-5.5</v>
      </c>
      <c r="C57">
        <v>0</v>
      </c>
      <c r="D57">
        <v>1</v>
      </c>
      <c r="E57" t="s">
        <v>4289</v>
      </c>
    </row>
    <row r="58" spans="1:5">
      <c r="A58" t="s">
        <v>4310</v>
      </c>
      <c r="B58">
        <v>-5.5</v>
      </c>
      <c r="C58">
        <v>0</v>
      </c>
      <c r="D58">
        <v>1</v>
      </c>
      <c r="E58" t="s">
        <v>4289</v>
      </c>
    </row>
    <row r="59" spans="1:5">
      <c r="A59" t="s">
        <v>4311</v>
      </c>
      <c r="B59">
        <v>-5.9</v>
      </c>
      <c r="C59">
        <v>0</v>
      </c>
      <c r="D59">
        <v>1</v>
      </c>
      <c r="E59" t="s">
        <v>4289</v>
      </c>
    </row>
    <row r="60" spans="1:5">
      <c r="A60" t="s">
        <v>4312</v>
      </c>
      <c r="B60">
        <v>-7.2</v>
      </c>
      <c r="C60">
        <v>0</v>
      </c>
      <c r="D60">
        <v>1</v>
      </c>
      <c r="E60" t="s">
        <v>4289</v>
      </c>
    </row>
    <row r="61" spans="1:5">
      <c r="A61" t="s">
        <v>4313</v>
      </c>
      <c r="B61">
        <v>-8.199999999999999</v>
      </c>
      <c r="C61">
        <v>0</v>
      </c>
      <c r="D61">
        <v>1</v>
      </c>
      <c r="E61" t="s">
        <v>4289</v>
      </c>
    </row>
    <row r="62" spans="1:5">
      <c r="A62" t="s">
        <v>4314</v>
      </c>
      <c r="B62">
        <v>-9.199999999999999</v>
      </c>
      <c r="C62">
        <v>0</v>
      </c>
      <c r="D62">
        <v>1</v>
      </c>
      <c r="E62" t="s">
        <v>4289</v>
      </c>
    </row>
    <row r="63" spans="1:5">
      <c r="A63" t="s">
        <v>4315</v>
      </c>
      <c r="B63">
        <v>-14.1</v>
      </c>
      <c r="C63">
        <v>0</v>
      </c>
      <c r="D63">
        <v>1</v>
      </c>
      <c r="E63" t="s">
        <v>4289</v>
      </c>
    </row>
  </sheetData>
  <mergeCells count="2">
    <mergeCell ref="A1:E1"/>
    <mergeCell ref="G1:L1"/>
  </mergeCells>
  <conditionalFormatting sqref="B2:B63">
    <cfRule type="dataBar" priority="1">
      <dataBar>
        <cfvo type="min" val="0"/>
        <cfvo type="max" val="0"/>
        <color rgb="FF638EC6"/>
      </dataBar>
    </cfRule>
  </conditionalFormatting>
  <conditionalFormatting sqref="C2:C63">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9"/>
  <sheetViews>
    <sheetView workbookViewId="0"/>
  </sheetViews>
  <sheetFormatPr defaultRowHeight="15"/>
  <sheetData>
    <row r="1" spans="1:11">
      <c r="A1" s="6" t="s">
        <v>4039</v>
      </c>
      <c r="B1" s="6" t="s">
        <v>4040</v>
      </c>
      <c r="C1" s="6" t="s">
        <v>4041</v>
      </c>
      <c r="D1" s="6" t="s">
        <v>4042</v>
      </c>
      <c r="E1" s="6" t="s">
        <v>4043</v>
      </c>
      <c r="F1" s="6" t="s">
        <v>4044</v>
      </c>
      <c r="G1" s="6" t="s">
        <v>4045</v>
      </c>
      <c r="H1" s="6" t="s">
        <v>4046</v>
      </c>
      <c r="I1" s="6" t="s">
        <v>4047</v>
      </c>
      <c r="J1" s="6" t="s">
        <v>4048</v>
      </c>
      <c r="K1" s="6" t="s">
        <v>4049</v>
      </c>
    </row>
    <row r="2" spans="1:11">
      <c r="A2" t="s">
        <v>4050</v>
      </c>
      <c r="B2" t="s">
        <v>4051</v>
      </c>
      <c r="C2" t="s">
        <v>4091</v>
      </c>
      <c r="D2">
        <v>0.93</v>
      </c>
      <c r="E2">
        <v>0.93</v>
      </c>
      <c r="F2">
        <v>0</v>
      </c>
      <c r="G2">
        <v>0</v>
      </c>
      <c r="H2">
        <v>0</v>
      </c>
      <c r="I2">
        <v>0</v>
      </c>
      <c r="J2">
        <v>0</v>
      </c>
      <c r="K2">
        <v>0</v>
      </c>
    </row>
    <row r="3" spans="1:11">
      <c r="A3" t="s">
        <v>4050</v>
      </c>
      <c r="B3" t="s">
        <v>4051</v>
      </c>
      <c r="C3" t="s">
        <v>4092</v>
      </c>
      <c r="D3">
        <v>0.85</v>
      </c>
      <c r="E3">
        <v>0.85</v>
      </c>
      <c r="F3">
        <v>0</v>
      </c>
      <c r="G3">
        <v>0</v>
      </c>
      <c r="H3">
        <v>0</v>
      </c>
      <c r="I3">
        <v>0</v>
      </c>
      <c r="J3">
        <v>0</v>
      </c>
      <c r="K3">
        <v>0</v>
      </c>
    </row>
    <row r="4" spans="1:11">
      <c r="A4" t="s">
        <v>4050</v>
      </c>
      <c r="B4" t="s">
        <v>4051</v>
      </c>
      <c r="C4" t="s">
        <v>4093</v>
      </c>
      <c r="D4">
        <v>0.8100000000000001</v>
      </c>
      <c r="E4">
        <v>0.8100000000000001</v>
      </c>
      <c r="F4">
        <v>0</v>
      </c>
      <c r="G4">
        <v>0</v>
      </c>
      <c r="H4">
        <v>0</v>
      </c>
      <c r="I4">
        <v>0</v>
      </c>
      <c r="J4">
        <v>0</v>
      </c>
      <c r="K4">
        <v>0</v>
      </c>
    </row>
    <row r="5" spans="1:11">
      <c r="A5" t="s">
        <v>4050</v>
      </c>
      <c r="B5" t="s">
        <v>4051</v>
      </c>
      <c r="C5" t="s">
        <v>4094</v>
      </c>
      <c r="D5">
        <v>0.77</v>
      </c>
      <c r="E5">
        <v>0.77</v>
      </c>
      <c r="F5">
        <v>0</v>
      </c>
      <c r="G5">
        <v>0</v>
      </c>
      <c r="H5">
        <v>0</v>
      </c>
      <c r="I5">
        <v>0</v>
      </c>
      <c r="J5">
        <v>0</v>
      </c>
      <c r="K5">
        <v>0</v>
      </c>
    </row>
    <row r="6" spans="1:11">
      <c r="A6" t="s">
        <v>4050</v>
      </c>
      <c r="B6" t="s">
        <v>4052</v>
      </c>
      <c r="C6" t="s">
        <v>4095</v>
      </c>
      <c r="D6">
        <v>0.77</v>
      </c>
      <c r="E6">
        <v>0.6</v>
      </c>
      <c r="F6">
        <v>0</v>
      </c>
      <c r="G6">
        <v>0.12</v>
      </c>
      <c r="H6">
        <v>0.23</v>
      </c>
      <c r="I6">
        <v>0.53</v>
      </c>
      <c r="J6">
        <v>0</v>
      </c>
      <c r="K6">
        <v>0</v>
      </c>
    </row>
    <row r="7" spans="1:11">
      <c r="A7" t="s">
        <v>4050</v>
      </c>
      <c r="B7" t="s">
        <v>4053</v>
      </c>
      <c r="C7" t="s">
        <v>4096</v>
      </c>
      <c r="D7">
        <v>0.77</v>
      </c>
      <c r="E7">
        <v>0.77</v>
      </c>
      <c r="F7">
        <v>0</v>
      </c>
      <c r="G7">
        <v>0</v>
      </c>
      <c r="H7">
        <v>0</v>
      </c>
      <c r="I7">
        <v>0</v>
      </c>
      <c r="J7">
        <v>0</v>
      </c>
      <c r="K7">
        <v>0</v>
      </c>
    </row>
    <row r="8" spans="1:11">
      <c r="A8" t="s">
        <v>4050</v>
      </c>
      <c r="B8" t="s">
        <v>4051</v>
      </c>
      <c r="C8" t="s">
        <v>4097</v>
      </c>
      <c r="D8">
        <v>0.75</v>
      </c>
      <c r="E8">
        <v>0.75</v>
      </c>
      <c r="F8">
        <v>0</v>
      </c>
      <c r="G8">
        <v>0</v>
      </c>
      <c r="H8">
        <v>0</v>
      </c>
      <c r="I8">
        <v>0</v>
      </c>
      <c r="J8">
        <v>0</v>
      </c>
      <c r="K8">
        <v>0</v>
      </c>
    </row>
    <row r="9" spans="1:11">
      <c r="A9" t="s">
        <v>4050</v>
      </c>
      <c r="B9" t="s">
        <v>4052</v>
      </c>
      <c r="C9" t="s">
        <v>4098</v>
      </c>
      <c r="D9">
        <v>0.73</v>
      </c>
      <c r="E9">
        <v>0.59</v>
      </c>
      <c r="F9">
        <v>0</v>
      </c>
      <c r="G9">
        <v>0.11</v>
      </c>
      <c r="H9">
        <v>0</v>
      </c>
      <c r="I9">
        <v>0.53</v>
      </c>
      <c r="J9">
        <v>0</v>
      </c>
      <c r="K9">
        <v>0</v>
      </c>
    </row>
    <row r="10" spans="1:11">
      <c r="A10" t="s">
        <v>4050</v>
      </c>
      <c r="B10" t="s">
        <v>4051</v>
      </c>
      <c r="C10" t="s">
        <v>4099</v>
      </c>
      <c r="D10">
        <v>0.73</v>
      </c>
      <c r="E10">
        <v>0.73</v>
      </c>
      <c r="F10">
        <v>0</v>
      </c>
      <c r="G10">
        <v>0</v>
      </c>
      <c r="H10">
        <v>0</v>
      </c>
      <c r="I10">
        <v>0</v>
      </c>
      <c r="J10">
        <v>0</v>
      </c>
      <c r="K10">
        <v>0</v>
      </c>
    </row>
    <row r="11" spans="1:11">
      <c r="A11" t="s">
        <v>4050</v>
      </c>
      <c r="B11" t="s">
        <v>4051</v>
      </c>
      <c r="C11" t="s">
        <v>4100</v>
      </c>
      <c r="D11">
        <v>0.72</v>
      </c>
      <c r="E11">
        <v>0.72</v>
      </c>
      <c r="F11">
        <v>0</v>
      </c>
      <c r="G11">
        <v>0</v>
      </c>
      <c r="H11">
        <v>0</v>
      </c>
      <c r="I11">
        <v>0</v>
      </c>
      <c r="J11">
        <v>0</v>
      </c>
      <c r="K11">
        <v>0</v>
      </c>
    </row>
    <row r="12" spans="1:11">
      <c r="A12" t="s">
        <v>4050</v>
      </c>
      <c r="B12" t="s">
        <v>4052</v>
      </c>
      <c r="C12" t="s">
        <v>4101</v>
      </c>
      <c r="D12">
        <v>0.71</v>
      </c>
      <c r="E12">
        <v>0.5600000000000001</v>
      </c>
      <c r="F12">
        <v>0</v>
      </c>
      <c r="G12">
        <v>0.11</v>
      </c>
      <c r="H12">
        <v>0</v>
      </c>
      <c r="I12">
        <v>0.53</v>
      </c>
      <c r="J12">
        <v>0</v>
      </c>
      <c r="K12">
        <v>0</v>
      </c>
    </row>
    <row r="13" spans="1:11">
      <c r="A13" t="s">
        <v>4050</v>
      </c>
      <c r="B13" t="s">
        <v>4054</v>
      </c>
      <c r="C13" t="s">
        <v>4102</v>
      </c>
      <c r="D13">
        <v>0.67</v>
      </c>
      <c r="E13">
        <v>0.6</v>
      </c>
      <c r="F13">
        <v>0</v>
      </c>
      <c r="G13">
        <v>0.06</v>
      </c>
      <c r="H13">
        <v>0.24</v>
      </c>
      <c r="I13">
        <v>0</v>
      </c>
      <c r="J13">
        <v>0</v>
      </c>
      <c r="K13">
        <v>0</v>
      </c>
    </row>
    <row r="14" spans="1:11">
      <c r="A14" t="s">
        <v>4050</v>
      </c>
      <c r="B14" t="s">
        <v>4051</v>
      </c>
      <c r="C14" t="s">
        <v>4103</v>
      </c>
      <c r="D14">
        <v>0.66</v>
      </c>
      <c r="E14">
        <v>0.66</v>
      </c>
      <c r="F14">
        <v>0</v>
      </c>
      <c r="G14">
        <v>0</v>
      </c>
      <c r="H14">
        <v>0</v>
      </c>
      <c r="I14">
        <v>0</v>
      </c>
      <c r="J14">
        <v>0</v>
      </c>
      <c r="K14">
        <v>0</v>
      </c>
    </row>
    <row r="15" spans="1:11">
      <c r="A15" t="s">
        <v>4050</v>
      </c>
      <c r="B15" t="s">
        <v>4051</v>
      </c>
      <c r="C15" t="s">
        <v>4104</v>
      </c>
      <c r="D15">
        <v>0.64</v>
      </c>
      <c r="E15">
        <v>0.64</v>
      </c>
      <c r="F15">
        <v>0</v>
      </c>
      <c r="G15">
        <v>0</v>
      </c>
      <c r="H15">
        <v>0</v>
      </c>
      <c r="I15">
        <v>0</v>
      </c>
      <c r="J15">
        <v>0</v>
      </c>
      <c r="K15">
        <v>0</v>
      </c>
    </row>
    <row r="16" spans="1:11">
      <c r="A16" t="s">
        <v>4050</v>
      </c>
      <c r="B16" t="s">
        <v>4051</v>
      </c>
      <c r="C16" t="s">
        <v>4105</v>
      </c>
      <c r="D16">
        <v>0.61</v>
      </c>
      <c r="E16">
        <v>0.61</v>
      </c>
      <c r="F16">
        <v>0</v>
      </c>
      <c r="G16">
        <v>0</v>
      </c>
      <c r="H16">
        <v>0</v>
      </c>
      <c r="I16">
        <v>0</v>
      </c>
      <c r="J16">
        <v>0</v>
      </c>
      <c r="K16">
        <v>0</v>
      </c>
    </row>
    <row r="17" spans="1:11">
      <c r="A17" t="s">
        <v>4050</v>
      </c>
      <c r="B17" t="s">
        <v>4055</v>
      </c>
      <c r="C17" t="s">
        <v>4106</v>
      </c>
      <c r="D17">
        <v>0.6</v>
      </c>
      <c r="E17">
        <v>0.6</v>
      </c>
      <c r="F17">
        <v>0</v>
      </c>
      <c r="G17">
        <v>0</v>
      </c>
      <c r="H17">
        <v>0</v>
      </c>
      <c r="I17">
        <v>0</v>
      </c>
      <c r="J17">
        <v>0</v>
      </c>
      <c r="K17">
        <v>0</v>
      </c>
    </row>
    <row r="18" spans="1:11">
      <c r="A18" t="s">
        <v>4050</v>
      </c>
      <c r="B18" t="s">
        <v>4051</v>
      </c>
      <c r="C18" t="s">
        <v>4107</v>
      </c>
      <c r="D18">
        <v>0.6</v>
      </c>
      <c r="E18">
        <v>0.6</v>
      </c>
      <c r="F18">
        <v>0</v>
      </c>
      <c r="G18">
        <v>0</v>
      </c>
      <c r="H18">
        <v>0</v>
      </c>
      <c r="I18">
        <v>0</v>
      </c>
      <c r="J18">
        <v>0</v>
      </c>
      <c r="K18">
        <v>0</v>
      </c>
    </row>
    <row r="19" spans="1:11">
      <c r="A19" t="s">
        <v>4050</v>
      </c>
      <c r="B19" t="s">
        <v>4056</v>
      </c>
      <c r="C19" t="s">
        <v>4108</v>
      </c>
      <c r="D19">
        <v>0.58</v>
      </c>
      <c r="E19">
        <v>0.5600000000000001</v>
      </c>
      <c r="F19">
        <v>0</v>
      </c>
      <c r="G19">
        <v>0.1</v>
      </c>
      <c r="H19">
        <v>0</v>
      </c>
      <c r="I19">
        <v>0</v>
      </c>
      <c r="J19">
        <v>0</v>
      </c>
      <c r="K19">
        <v>0</v>
      </c>
    </row>
    <row r="20" spans="1:11">
      <c r="A20" t="s">
        <v>4050</v>
      </c>
      <c r="B20" t="s">
        <v>4051</v>
      </c>
      <c r="C20" t="s">
        <v>4109</v>
      </c>
      <c r="D20">
        <v>0.57</v>
      </c>
      <c r="E20">
        <v>0.57</v>
      </c>
      <c r="F20">
        <v>0</v>
      </c>
      <c r="G20">
        <v>0</v>
      </c>
      <c r="H20">
        <v>0</v>
      </c>
      <c r="I20">
        <v>0</v>
      </c>
      <c r="J20">
        <v>0</v>
      </c>
      <c r="K20">
        <v>0</v>
      </c>
    </row>
    <row r="21" spans="1:11">
      <c r="A21" t="s">
        <v>4050</v>
      </c>
      <c r="B21" t="s">
        <v>4051</v>
      </c>
      <c r="C21" t="s">
        <v>4110</v>
      </c>
      <c r="D21">
        <v>0.5600000000000001</v>
      </c>
      <c r="E21">
        <v>0.5600000000000001</v>
      </c>
      <c r="F21">
        <v>0</v>
      </c>
      <c r="G21">
        <v>0</v>
      </c>
      <c r="H21">
        <v>0</v>
      </c>
      <c r="I21">
        <v>0</v>
      </c>
      <c r="J21">
        <v>0</v>
      </c>
      <c r="K21">
        <v>0</v>
      </c>
    </row>
    <row r="22" spans="1:11">
      <c r="A22" t="s">
        <v>4050</v>
      </c>
      <c r="B22" t="s">
        <v>4057</v>
      </c>
      <c r="C22" t="s">
        <v>4111</v>
      </c>
      <c r="D22">
        <v>0.55</v>
      </c>
      <c r="E22">
        <v>0</v>
      </c>
      <c r="F22">
        <v>0</v>
      </c>
      <c r="G22">
        <v>0.08</v>
      </c>
      <c r="H22">
        <v>0</v>
      </c>
      <c r="I22">
        <v>0.53</v>
      </c>
      <c r="J22">
        <v>0</v>
      </c>
      <c r="K22">
        <v>0</v>
      </c>
    </row>
    <row r="23" spans="1:11">
      <c r="A23" t="s">
        <v>4050</v>
      </c>
      <c r="B23" t="s">
        <v>4052</v>
      </c>
      <c r="C23" t="s">
        <v>4112</v>
      </c>
      <c r="D23">
        <v>0.55</v>
      </c>
      <c r="E23">
        <v>0.49</v>
      </c>
      <c r="F23">
        <v>0</v>
      </c>
      <c r="G23">
        <v>0.02</v>
      </c>
      <c r="H23">
        <v>0.23</v>
      </c>
      <c r="I23">
        <v>0</v>
      </c>
      <c r="J23">
        <v>0</v>
      </c>
      <c r="K23">
        <v>0</v>
      </c>
    </row>
    <row r="24" spans="1:11">
      <c r="A24" t="s">
        <v>4050</v>
      </c>
      <c r="B24" t="s">
        <v>4057</v>
      </c>
      <c r="C24" t="s">
        <v>4113</v>
      </c>
      <c r="D24">
        <v>0.54</v>
      </c>
      <c r="E24">
        <v>0</v>
      </c>
      <c r="F24">
        <v>0</v>
      </c>
      <c r="G24">
        <v>0.02</v>
      </c>
      <c r="H24">
        <v>0</v>
      </c>
      <c r="I24">
        <v>0.53</v>
      </c>
      <c r="J24">
        <v>0</v>
      </c>
      <c r="K24">
        <v>0</v>
      </c>
    </row>
    <row r="25" spans="1:11">
      <c r="A25" t="s">
        <v>4050</v>
      </c>
      <c r="B25" t="s">
        <v>4051</v>
      </c>
      <c r="C25" t="s">
        <v>4114</v>
      </c>
      <c r="D25">
        <v>0.53</v>
      </c>
      <c r="E25">
        <v>0.53</v>
      </c>
      <c r="F25">
        <v>0</v>
      </c>
      <c r="G25">
        <v>0</v>
      </c>
      <c r="H25">
        <v>0</v>
      </c>
      <c r="I25">
        <v>0</v>
      </c>
      <c r="J25">
        <v>0</v>
      </c>
      <c r="K25">
        <v>0</v>
      </c>
    </row>
    <row r="26" spans="1:11">
      <c r="A26" t="s">
        <v>4050</v>
      </c>
      <c r="B26" t="s">
        <v>4051</v>
      </c>
      <c r="C26" t="s">
        <v>4115</v>
      </c>
      <c r="D26">
        <v>0.52</v>
      </c>
      <c r="E26">
        <v>0.52</v>
      </c>
      <c r="F26">
        <v>0</v>
      </c>
      <c r="G26">
        <v>0</v>
      </c>
      <c r="H26">
        <v>0</v>
      </c>
      <c r="I26">
        <v>0</v>
      </c>
      <c r="J26">
        <v>0</v>
      </c>
      <c r="K26">
        <v>0</v>
      </c>
    </row>
    <row r="27" spans="1:11">
      <c r="A27" t="s">
        <v>4050</v>
      </c>
      <c r="B27" t="s">
        <v>4051</v>
      </c>
      <c r="C27" t="s">
        <v>4116</v>
      </c>
      <c r="D27">
        <v>0.51</v>
      </c>
      <c r="E27">
        <v>0.51</v>
      </c>
      <c r="F27">
        <v>0</v>
      </c>
      <c r="G27">
        <v>0</v>
      </c>
      <c r="H27">
        <v>0</v>
      </c>
      <c r="I27">
        <v>0</v>
      </c>
      <c r="J27">
        <v>0</v>
      </c>
      <c r="K27">
        <v>0</v>
      </c>
    </row>
    <row r="28" spans="1:11">
      <c r="A28" t="s">
        <v>4050</v>
      </c>
      <c r="B28" t="s">
        <v>4058</v>
      </c>
      <c r="C28" t="s">
        <v>4117</v>
      </c>
      <c r="D28">
        <v>0.49</v>
      </c>
      <c r="E28">
        <v>0.4</v>
      </c>
      <c r="F28">
        <v>0</v>
      </c>
      <c r="G28">
        <v>0.09</v>
      </c>
      <c r="H28">
        <v>0.3</v>
      </c>
      <c r="I28">
        <v>0</v>
      </c>
      <c r="J28">
        <v>0</v>
      </c>
      <c r="K28">
        <v>0</v>
      </c>
    </row>
    <row r="29" spans="1:11">
      <c r="A29" t="s">
        <v>4050</v>
      </c>
      <c r="B29" t="s">
        <v>4056</v>
      </c>
      <c r="C29" t="s">
        <v>4118</v>
      </c>
      <c r="D29">
        <v>0.49</v>
      </c>
      <c r="E29">
        <v>0.49</v>
      </c>
      <c r="F29">
        <v>0</v>
      </c>
      <c r="G29">
        <v>0</v>
      </c>
      <c r="H29">
        <v>0</v>
      </c>
      <c r="I29">
        <v>0</v>
      </c>
      <c r="J29">
        <v>0</v>
      </c>
      <c r="K29">
        <v>0</v>
      </c>
    </row>
    <row r="30" spans="1:11">
      <c r="A30" t="s">
        <v>4050</v>
      </c>
      <c r="B30" t="s">
        <v>4051</v>
      </c>
      <c r="C30" t="s">
        <v>4119</v>
      </c>
      <c r="D30">
        <v>0.48</v>
      </c>
      <c r="E30">
        <v>0.48</v>
      </c>
      <c r="F30">
        <v>0</v>
      </c>
      <c r="G30">
        <v>0</v>
      </c>
      <c r="H30">
        <v>0</v>
      </c>
      <c r="I30">
        <v>0</v>
      </c>
      <c r="J30">
        <v>0</v>
      </c>
      <c r="K30">
        <v>0</v>
      </c>
    </row>
    <row r="31" spans="1:11">
      <c r="A31" t="s">
        <v>4050</v>
      </c>
      <c r="B31" t="s">
        <v>4051</v>
      </c>
      <c r="C31" t="s">
        <v>4120</v>
      </c>
      <c r="D31">
        <v>0.45</v>
      </c>
      <c r="E31">
        <v>0.45</v>
      </c>
      <c r="F31">
        <v>0</v>
      </c>
      <c r="G31">
        <v>0</v>
      </c>
      <c r="H31">
        <v>0</v>
      </c>
      <c r="I31">
        <v>0</v>
      </c>
      <c r="J31">
        <v>0</v>
      </c>
      <c r="K31">
        <v>0</v>
      </c>
    </row>
    <row r="32" spans="1:11">
      <c r="A32" t="s">
        <v>4050</v>
      </c>
      <c r="B32" t="s">
        <v>4051</v>
      </c>
      <c r="C32" t="s">
        <v>4121</v>
      </c>
      <c r="D32">
        <v>0.42</v>
      </c>
      <c r="E32">
        <v>0.42</v>
      </c>
      <c r="F32">
        <v>0</v>
      </c>
      <c r="G32">
        <v>0</v>
      </c>
      <c r="H32">
        <v>0</v>
      </c>
      <c r="I32">
        <v>0</v>
      </c>
      <c r="J32">
        <v>0</v>
      </c>
      <c r="K32">
        <v>0</v>
      </c>
    </row>
    <row r="33" spans="1:11">
      <c r="A33" t="s">
        <v>4050</v>
      </c>
      <c r="B33" t="s">
        <v>4051</v>
      </c>
      <c r="C33" t="s">
        <v>4122</v>
      </c>
      <c r="D33">
        <v>0.42</v>
      </c>
      <c r="E33">
        <v>0.42</v>
      </c>
      <c r="F33">
        <v>0</v>
      </c>
      <c r="G33">
        <v>0</v>
      </c>
      <c r="H33">
        <v>0</v>
      </c>
      <c r="I33">
        <v>0</v>
      </c>
      <c r="J33">
        <v>0</v>
      </c>
      <c r="K33">
        <v>0</v>
      </c>
    </row>
    <row r="34" spans="1:11">
      <c r="A34" t="s">
        <v>4050</v>
      </c>
      <c r="B34" t="s">
        <v>4051</v>
      </c>
      <c r="C34" t="s">
        <v>4123</v>
      </c>
      <c r="D34">
        <v>0.42</v>
      </c>
      <c r="E34">
        <v>0.42</v>
      </c>
      <c r="F34">
        <v>0</v>
      </c>
      <c r="G34">
        <v>0</v>
      </c>
      <c r="H34">
        <v>0</v>
      </c>
      <c r="I34">
        <v>0</v>
      </c>
      <c r="J34">
        <v>0</v>
      </c>
      <c r="K34">
        <v>0</v>
      </c>
    </row>
    <row r="35" spans="1:11">
      <c r="A35" t="s">
        <v>4050</v>
      </c>
      <c r="B35" t="s">
        <v>4059</v>
      </c>
      <c r="C35" t="s">
        <v>4124</v>
      </c>
      <c r="D35">
        <v>0.41</v>
      </c>
      <c r="E35">
        <v>0.4</v>
      </c>
      <c r="F35">
        <v>0</v>
      </c>
      <c r="G35">
        <v>0.05</v>
      </c>
      <c r="H35">
        <v>0</v>
      </c>
      <c r="I35">
        <v>0</v>
      </c>
      <c r="J35">
        <v>0</v>
      </c>
      <c r="K35">
        <v>0</v>
      </c>
    </row>
    <row r="36" spans="1:11">
      <c r="A36" t="s">
        <v>4050</v>
      </c>
      <c r="B36" t="s">
        <v>4060</v>
      </c>
      <c r="C36" t="s">
        <v>4125</v>
      </c>
      <c r="D36">
        <v>0.41</v>
      </c>
      <c r="E36">
        <v>0.4</v>
      </c>
      <c r="F36">
        <v>0</v>
      </c>
      <c r="G36">
        <v>0.01</v>
      </c>
      <c r="H36">
        <v>0</v>
      </c>
      <c r="I36">
        <v>0</v>
      </c>
      <c r="J36">
        <v>0</v>
      </c>
      <c r="K36">
        <v>0</v>
      </c>
    </row>
    <row r="37" spans="1:11">
      <c r="A37" t="s">
        <v>4050</v>
      </c>
      <c r="B37" t="s">
        <v>4061</v>
      </c>
      <c r="C37" t="s">
        <v>4126</v>
      </c>
      <c r="D37">
        <v>0.36</v>
      </c>
      <c r="E37">
        <v>0.33</v>
      </c>
      <c r="F37">
        <v>0</v>
      </c>
      <c r="G37">
        <v>0.09</v>
      </c>
      <c r="H37">
        <v>0</v>
      </c>
      <c r="I37">
        <v>0</v>
      </c>
      <c r="J37">
        <v>0</v>
      </c>
      <c r="K37">
        <v>0</v>
      </c>
    </row>
    <row r="38" spans="1:11">
      <c r="A38" t="s">
        <v>4050</v>
      </c>
      <c r="B38" t="s">
        <v>4062</v>
      </c>
      <c r="C38" t="s">
        <v>4127</v>
      </c>
      <c r="D38">
        <v>0.34</v>
      </c>
      <c r="E38">
        <v>0</v>
      </c>
      <c r="F38">
        <v>0</v>
      </c>
      <c r="G38">
        <v>0.14</v>
      </c>
      <c r="H38">
        <v>0.31</v>
      </c>
      <c r="I38">
        <v>0</v>
      </c>
      <c r="J38">
        <v>0</v>
      </c>
      <c r="K38">
        <v>0</v>
      </c>
    </row>
    <row r="39" spans="1:11">
      <c r="A39" t="s">
        <v>4050</v>
      </c>
      <c r="B39" t="s">
        <v>4051</v>
      </c>
      <c r="C39" t="s">
        <v>4128</v>
      </c>
      <c r="D39">
        <v>0.32</v>
      </c>
      <c r="E39">
        <v>0.32</v>
      </c>
      <c r="F39">
        <v>0</v>
      </c>
      <c r="G39">
        <v>0</v>
      </c>
      <c r="H39">
        <v>0</v>
      </c>
      <c r="I39">
        <v>0</v>
      </c>
      <c r="J39">
        <v>0</v>
      </c>
      <c r="K39">
        <v>0</v>
      </c>
    </row>
    <row r="40" spans="1:11">
      <c r="A40" t="s">
        <v>4050</v>
      </c>
      <c r="B40" t="s">
        <v>4063</v>
      </c>
      <c r="C40" t="s">
        <v>4129</v>
      </c>
      <c r="D40">
        <v>0.32</v>
      </c>
      <c r="E40">
        <v>0</v>
      </c>
      <c r="F40">
        <v>0</v>
      </c>
      <c r="G40">
        <v>0.08</v>
      </c>
      <c r="H40">
        <v>0.3</v>
      </c>
      <c r="I40">
        <v>0</v>
      </c>
      <c r="J40">
        <v>0</v>
      </c>
      <c r="K40">
        <v>0</v>
      </c>
    </row>
    <row r="41" spans="1:11">
      <c r="A41" t="s">
        <v>4050</v>
      </c>
      <c r="B41" t="s">
        <v>4064</v>
      </c>
      <c r="C41" t="s">
        <v>4130</v>
      </c>
      <c r="D41">
        <v>0.31</v>
      </c>
      <c r="E41">
        <v>0</v>
      </c>
      <c r="F41">
        <v>0</v>
      </c>
      <c r="G41">
        <v>0.08</v>
      </c>
      <c r="H41">
        <v>0.29</v>
      </c>
      <c r="I41">
        <v>0</v>
      </c>
      <c r="J41">
        <v>0</v>
      </c>
      <c r="K41">
        <v>0</v>
      </c>
    </row>
    <row r="42" spans="1:11">
      <c r="A42" t="s">
        <v>4050</v>
      </c>
      <c r="B42" t="s">
        <v>4062</v>
      </c>
      <c r="C42" t="s">
        <v>4131</v>
      </c>
      <c r="D42">
        <v>0.31</v>
      </c>
      <c r="E42">
        <v>0</v>
      </c>
      <c r="F42">
        <v>0</v>
      </c>
      <c r="G42">
        <v>0.14</v>
      </c>
      <c r="H42">
        <v>0.27</v>
      </c>
      <c r="I42">
        <v>0</v>
      </c>
      <c r="J42">
        <v>0</v>
      </c>
      <c r="K42">
        <v>0</v>
      </c>
    </row>
    <row r="43" spans="1:11">
      <c r="A43" t="s">
        <v>4050</v>
      </c>
      <c r="B43" t="s">
        <v>4051</v>
      </c>
      <c r="C43" t="s">
        <v>4132</v>
      </c>
      <c r="D43">
        <v>0.3</v>
      </c>
      <c r="E43">
        <v>0.3</v>
      </c>
      <c r="F43">
        <v>0</v>
      </c>
      <c r="G43">
        <v>0</v>
      </c>
      <c r="H43">
        <v>0</v>
      </c>
      <c r="I43">
        <v>0</v>
      </c>
      <c r="J43">
        <v>0</v>
      </c>
      <c r="K43">
        <v>0</v>
      </c>
    </row>
    <row r="44" spans="1:11">
      <c r="A44" t="s">
        <v>4050</v>
      </c>
      <c r="B44" t="s">
        <v>4061</v>
      </c>
      <c r="C44" t="s">
        <v>4133</v>
      </c>
      <c r="D44">
        <v>0.27</v>
      </c>
      <c r="E44">
        <v>0.25</v>
      </c>
      <c r="F44">
        <v>0</v>
      </c>
      <c r="G44">
        <v>0.09</v>
      </c>
      <c r="H44">
        <v>0</v>
      </c>
      <c r="I44">
        <v>0</v>
      </c>
      <c r="J44">
        <v>0</v>
      </c>
      <c r="K44">
        <v>0</v>
      </c>
    </row>
    <row r="45" spans="1:11">
      <c r="A45" t="s">
        <v>4050</v>
      </c>
      <c r="B45" t="s">
        <v>4065</v>
      </c>
      <c r="C45" t="s">
        <v>4134</v>
      </c>
      <c r="D45">
        <v>0.27</v>
      </c>
      <c r="E45">
        <v>0</v>
      </c>
      <c r="F45">
        <v>0</v>
      </c>
      <c r="G45">
        <v>0</v>
      </c>
      <c r="H45">
        <v>0.27</v>
      </c>
      <c r="I45">
        <v>0</v>
      </c>
      <c r="J45">
        <v>0</v>
      </c>
      <c r="K45">
        <v>0</v>
      </c>
    </row>
    <row r="46" spans="1:11">
      <c r="A46" t="s">
        <v>4050</v>
      </c>
      <c r="B46" t="s">
        <v>4066</v>
      </c>
      <c r="C46" t="s">
        <v>4135</v>
      </c>
      <c r="D46">
        <v>0.26</v>
      </c>
      <c r="E46">
        <v>0.24</v>
      </c>
      <c r="F46">
        <v>0</v>
      </c>
      <c r="G46">
        <v>0.08</v>
      </c>
      <c r="H46">
        <v>0</v>
      </c>
      <c r="I46">
        <v>0</v>
      </c>
      <c r="J46">
        <v>0</v>
      </c>
      <c r="K46">
        <v>0</v>
      </c>
    </row>
    <row r="47" spans="1:11">
      <c r="A47" t="s">
        <v>4050</v>
      </c>
      <c r="B47" t="s">
        <v>4061</v>
      </c>
      <c r="C47" t="s">
        <v>4136</v>
      </c>
      <c r="D47">
        <v>0.25</v>
      </c>
      <c r="E47">
        <v>0.25</v>
      </c>
      <c r="F47">
        <v>0</v>
      </c>
      <c r="G47">
        <v>0</v>
      </c>
      <c r="H47">
        <v>0</v>
      </c>
      <c r="I47">
        <v>0</v>
      </c>
      <c r="J47">
        <v>0</v>
      </c>
      <c r="K47">
        <v>0</v>
      </c>
    </row>
    <row r="48" spans="1:11">
      <c r="A48" t="s">
        <v>4050</v>
      </c>
      <c r="B48" t="s">
        <v>4067</v>
      </c>
      <c r="C48" t="s">
        <v>4137</v>
      </c>
      <c r="D48">
        <v>0.25</v>
      </c>
      <c r="E48">
        <v>0</v>
      </c>
      <c r="F48">
        <v>0</v>
      </c>
      <c r="G48">
        <v>0</v>
      </c>
      <c r="H48">
        <v>0.25</v>
      </c>
      <c r="I48">
        <v>0</v>
      </c>
      <c r="J48">
        <v>0</v>
      </c>
      <c r="K48">
        <v>0</v>
      </c>
    </row>
    <row r="49" spans="1:11">
      <c r="A49" t="s">
        <v>4050</v>
      </c>
      <c r="B49" t="s">
        <v>4068</v>
      </c>
      <c r="C49" t="s">
        <v>4138</v>
      </c>
      <c r="D49">
        <v>0.25</v>
      </c>
      <c r="E49">
        <v>0</v>
      </c>
      <c r="F49">
        <v>0</v>
      </c>
      <c r="G49">
        <v>0.04</v>
      </c>
      <c r="H49">
        <v>0.24</v>
      </c>
      <c r="I49">
        <v>0</v>
      </c>
      <c r="J49">
        <v>0</v>
      </c>
      <c r="K49">
        <v>0</v>
      </c>
    </row>
    <row r="50" spans="1:11">
      <c r="A50" t="s">
        <v>4050</v>
      </c>
      <c r="B50" t="s">
        <v>4066</v>
      </c>
      <c r="C50" t="s">
        <v>4139</v>
      </c>
      <c r="D50">
        <v>0.24</v>
      </c>
      <c r="E50">
        <v>0.24</v>
      </c>
      <c r="F50">
        <v>0</v>
      </c>
      <c r="G50">
        <v>0</v>
      </c>
      <c r="H50">
        <v>0</v>
      </c>
      <c r="I50">
        <v>0</v>
      </c>
      <c r="J50">
        <v>0</v>
      </c>
      <c r="K50">
        <v>0</v>
      </c>
    </row>
    <row r="51" spans="1:11">
      <c r="A51" t="s">
        <v>4050</v>
      </c>
      <c r="B51" t="s">
        <v>4051</v>
      </c>
      <c r="C51" t="s">
        <v>4140</v>
      </c>
      <c r="D51">
        <v>0.24</v>
      </c>
      <c r="E51">
        <v>0.24</v>
      </c>
      <c r="F51">
        <v>0</v>
      </c>
      <c r="G51">
        <v>0</v>
      </c>
      <c r="H51">
        <v>0</v>
      </c>
      <c r="I51">
        <v>0</v>
      </c>
      <c r="J51">
        <v>0</v>
      </c>
      <c r="K51">
        <v>0</v>
      </c>
    </row>
    <row r="52" spans="1:11">
      <c r="A52" t="s">
        <v>4050</v>
      </c>
      <c r="B52" t="s">
        <v>4069</v>
      </c>
      <c r="C52" t="s">
        <v>4141</v>
      </c>
      <c r="D52">
        <v>0.23</v>
      </c>
      <c r="E52">
        <v>0.23</v>
      </c>
      <c r="F52">
        <v>0</v>
      </c>
      <c r="G52">
        <v>0</v>
      </c>
      <c r="H52">
        <v>0</v>
      </c>
      <c r="I52">
        <v>0</v>
      </c>
      <c r="J52">
        <v>0</v>
      </c>
      <c r="K52">
        <v>0</v>
      </c>
    </row>
    <row r="53" spans="1:11">
      <c r="A53" t="s">
        <v>4050</v>
      </c>
      <c r="B53" t="s">
        <v>4070</v>
      </c>
      <c r="C53" t="s">
        <v>4142</v>
      </c>
      <c r="D53">
        <v>0.23</v>
      </c>
      <c r="E53">
        <v>0</v>
      </c>
      <c r="F53">
        <v>0</v>
      </c>
      <c r="G53">
        <v>0</v>
      </c>
      <c r="H53">
        <v>0.23</v>
      </c>
      <c r="I53">
        <v>0</v>
      </c>
      <c r="J53">
        <v>0</v>
      </c>
      <c r="K53">
        <v>0</v>
      </c>
    </row>
    <row r="54" spans="1:11">
      <c r="A54" t="s">
        <v>4050</v>
      </c>
      <c r="B54" t="s">
        <v>4071</v>
      </c>
      <c r="C54" t="s">
        <v>4143</v>
      </c>
      <c r="D54">
        <v>0.23</v>
      </c>
      <c r="E54">
        <v>0.21</v>
      </c>
      <c r="F54">
        <v>0</v>
      </c>
      <c r="G54">
        <v>0.1</v>
      </c>
      <c r="H54">
        <v>0</v>
      </c>
      <c r="I54">
        <v>0</v>
      </c>
      <c r="J54">
        <v>0</v>
      </c>
      <c r="K54">
        <v>0</v>
      </c>
    </row>
    <row r="55" spans="1:11">
      <c r="A55" t="s">
        <v>4050</v>
      </c>
      <c r="B55" t="s">
        <v>4071</v>
      </c>
      <c r="C55" t="s">
        <v>4144</v>
      </c>
      <c r="D55">
        <v>0.23</v>
      </c>
      <c r="E55">
        <v>0.21</v>
      </c>
      <c r="F55">
        <v>0</v>
      </c>
      <c r="G55">
        <v>0.1</v>
      </c>
      <c r="H55">
        <v>0</v>
      </c>
      <c r="I55">
        <v>0</v>
      </c>
      <c r="J55">
        <v>0</v>
      </c>
      <c r="K55">
        <v>0</v>
      </c>
    </row>
    <row r="56" spans="1:11">
      <c r="A56" t="s">
        <v>4050</v>
      </c>
      <c r="B56" t="s">
        <v>4071</v>
      </c>
      <c r="C56" t="s">
        <v>4145</v>
      </c>
      <c r="D56">
        <v>0.21</v>
      </c>
      <c r="E56">
        <v>0.21</v>
      </c>
      <c r="F56">
        <v>0</v>
      </c>
      <c r="G56">
        <v>0.02</v>
      </c>
      <c r="H56">
        <v>0</v>
      </c>
      <c r="I56">
        <v>0</v>
      </c>
      <c r="J56">
        <v>0</v>
      </c>
      <c r="K56">
        <v>0</v>
      </c>
    </row>
    <row r="57" spans="1:11">
      <c r="A57" t="s">
        <v>4050</v>
      </c>
      <c r="B57" t="s">
        <v>4067</v>
      </c>
      <c r="C57" t="s">
        <v>4146</v>
      </c>
      <c r="D57">
        <v>0.2</v>
      </c>
      <c r="E57">
        <v>0</v>
      </c>
      <c r="F57">
        <v>0</v>
      </c>
      <c r="G57">
        <v>0</v>
      </c>
      <c r="H57">
        <v>0.2</v>
      </c>
      <c r="I57">
        <v>0</v>
      </c>
      <c r="J57">
        <v>0</v>
      </c>
      <c r="K57">
        <v>0</v>
      </c>
    </row>
    <row r="58" spans="1:11">
      <c r="A58" t="s">
        <v>4050</v>
      </c>
      <c r="B58" t="s">
        <v>4072</v>
      </c>
      <c r="C58" t="s">
        <v>4147</v>
      </c>
      <c r="D58">
        <v>0.19</v>
      </c>
      <c r="E58">
        <v>0</v>
      </c>
      <c r="F58">
        <v>0</v>
      </c>
      <c r="G58">
        <v>0</v>
      </c>
      <c r="H58">
        <v>0.19</v>
      </c>
      <c r="I58">
        <v>0</v>
      </c>
      <c r="J58">
        <v>0</v>
      </c>
      <c r="K58">
        <v>0</v>
      </c>
    </row>
    <row r="59" spans="1:11">
      <c r="A59" t="s">
        <v>4050</v>
      </c>
      <c r="B59" t="s">
        <v>4073</v>
      </c>
      <c r="C59" t="s">
        <v>4148</v>
      </c>
      <c r="D59">
        <v>0.19</v>
      </c>
      <c r="E59">
        <v>0</v>
      </c>
      <c r="F59">
        <v>0</v>
      </c>
      <c r="G59">
        <v>0</v>
      </c>
      <c r="H59">
        <v>0.19</v>
      </c>
      <c r="I59">
        <v>0</v>
      </c>
      <c r="J59">
        <v>0</v>
      </c>
      <c r="K59">
        <v>0</v>
      </c>
    </row>
    <row r="60" spans="1:11">
      <c r="A60" t="s">
        <v>4050</v>
      </c>
      <c r="B60" t="s">
        <v>4051</v>
      </c>
      <c r="C60" t="s">
        <v>4149</v>
      </c>
      <c r="D60">
        <v>0.15</v>
      </c>
      <c r="E60">
        <v>0.15</v>
      </c>
      <c r="F60">
        <v>0</v>
      </c>
      <c r="G60">
        <v>0</v>
      </c>
      <c r="H60">
        <v>0</v>
      </c>
      <c r="I60">
        <v>0</v>
      </c>
      <c r="J60">
        <v>0</v>
      </c>
      <c r="K60">
        <v>0</v>
      </c>
    </row>
    <row r="61" spans="1:11">
      <c r="A61" t="s">
        <v>4050</v>
      </c>
      <c r="B61" t="s">
        <v>4051</v>
      </c>
      <c r="C61" t="s">
        <v>4150</v>
      </c>
      <c r="D61">
        <v>0.15</v>
      </c>
      <c r="E61">
        <v>0.15</v>
      </c>
      <c r="F61">
        <v>0</v>
      </c>
      <c r="G61">
        <v>0</v>
      </c>
      <c r="H61">
        <v>0</v>
      </c>
      <c r="I61">
        <v>0</v>
      </c>
      <c r="J61">
        <v>0</v>
      </c>
      <c r="K61">
        <v>0</v>
      </c>
    </row>
    <row r="62" spans="1:11">
      <c r="A62" t="s">
        <v>4050</v>
      </c>
      <c r="B62" t="s">
        <v>4051</v>
      </c>
      <c r="C62" t="s">
        <v>4151</v>
      </c>
      <c r="D62">
        <v>0.14</v>
      </c>
      <c r="E62">
        <v>0.14</v>
      </c>
      <c r="F62">
        <v>0</v>
      </c>
      <c r="G62">
        <v>0</v>
      </c>
      <c r="H62">
        <v>0</v>
      </c>
      <c r="I62">
        <v>0</v>
      </c>
      <c r="J62">
        <v>0</v>
      </c>
      <c r="K62">
        <v>0</v>
      </c>
    </row>
    <row r="63" spans="1:11">
      <c r="A63" t="s">
        <v>4050</v>
      </c>
      <c r="B63" t="s">
        <v>4069</v>
      </c>
      <c r="C63" t="s">
        <v>4152</v>
      </c>
      <c r="D63">
        <v>0.11</v>
      </c>
      <c r="E63">
        <v>0</v>
      </c>
      <c r="F63">
        <v>0</v>
      </c>
      <c r="G63">
        <v>0.11</v>
      </c>
      <c r="H63">
        <v>0</v>
      </c>
      <c r="I63">
        <v>0</v>
      </c>
      <c r="J63">
        <v>0</v>
      </c>
      <c r="K63">
        <v>0</v>
      </c>
    </row>
    <row r="64" spans="1:11">
      <c r="A64" t="s">
        <v>4050</v>
      </c>
      <c r="B64" t="s">
        <v>4056</v>
      </c>
      <c r="C64" t="s">
        <v>4153</v>
      </c>
      <c r="D64">
        <v>0.1</v>
      </c>
      <c r="E64">
        <v>0</v>
      </c>
      <c r="F64">
        <v>0</v>
      </c>
      <c r="G64">
        <v>0.1</v>
      </c>
      <c r="H64">
        <v>0</v>
      </c>
      <c r="I64">
        <v>0</v>
      </c>
      <c r="J64">
        <v>0</v>
      </c>
      <c r="K64">
        <v>0</v>
      </c>
    </row>
    <row r="65" spans="1:11">
      <c r="A65" t="s">
        <v>4050</v>
      </c>
      <c r="B65" t="s">
        <v>4056</v>
      </c>
      <c r="C65" t="s">
        <v>4154</v>
      </c>
      <c r="D65">
        <v>0.1</v>
      </c>
      <c r="E65">
        <v>0</v>
      </c>
      <c r="F65">
        <v>0</v>
      </c>
      <c r="G65">
        <v>0.1</v>
      </c>
      <c r="H65">
        <v>0</v>
      </c>
      <c r="I65">
        <v>0</v>
      </c>
      <c r="J65">
        <v>0</v>
      </c>
      <c r="K65">
        <v>0</v>
      </c>
    </row>
    <row r="66" spans="1:11">
      <c r="A66" t="s">
        <v>4050</v>
      </c>
      <c r="B66" t="s">
        <v>4069</v>
      </c>
      <c r="C66" t="s">
        <v>4155</v>
      </c>
      <c r="D66">
        <v>0.1</v>
      </c>
      <c r="E66">
        <v>0</v>
      </c>
      <c r="F66">
        <v>0</v>
      </c>
      <c r="G66">
        <v>0.1</v>
      </c>
      <c r="H66">
        <v>0</v>
      </c>
      <c r="I66">
        <v>0</v>
      </c>
      <c r="J66">
        <v>0</v>
      </c>
      <c r="K66">
        <v>0</v>
      </c>
    </row>
    <row r="67" spans="1:11">
      <c r="A67" t="s">
        <v>4050</v>
      </c>
      <c r="B67" t="s">
        <v>4074</v>
      </c>
      <c r="C67" t="s">
        <v>4156</v>
      </c>
      <c r="D67">
        <v>0.1</v>
      </c>
      <c r="E67">
        <v>0</v>
      </c>
      <c r="F67">
        <v>0</v>
      </c>
      <c r="G67">
        <v>0.1</v>
      </c>
      <c r="H67">
        <v>0</v>
      </c>
      <c r="I67">
        <v>0</v>
      </c>
      <c r="J67">
        <v>0</v>
      </c>
      <c r="K67">
        <v>0</v>
      </c>
    </row>
    <row r="68" spans="1:11">
      <c r="A68" t="s">
        <v>4050</v>
      </c>
      <c r="B68" t="s">
        <v>4075</v>
      </c>
      <c r="C68" t="s">
        <v>4157</v>
      </c>
      <c r="D68">
        <v>0.09</v>
      </c>
      <c r="E68">
        <v>0</v>
      </c>
      <c r="F68">
        <v>0</v>
      </c>
      <c r="G68">
        <v>0.09</v>
      </c>
      <c r="H68">
        <v>0</v>
      </c>
      <c r="I68">
        <v>0</v>
      </c>
      <c r="J68">
        <v>0</v>
      </c>
      <c r="K68">
        <v>0</v>
      </c>
    </row>
    <row r="69" spans="1:11">
      <c r="A69" t="s">
        <v>4050</v>
      </c>
      <c r="B69" t="s">
        <v>4052</v>
      </c>
      <c r="C69" t="s">
        <v>4158</v>
      </c>
      <c r="D69">
        <v>0.09</v>
      </c>
      <c r="E69">
        <v>0</v>
      </c>
      <c r="F69">
        <v>0</v>
      </c>
      <c r="G69">
        <v>0.09</v>
      </c>
      <c r="H69">
        <v>0</v>
      </c>
      <c r="I69">
        <v>0</v>
      </c>
      <c r="J69">
        <v>0</v>
      </c>
      <c r="K69">
        <v>0</v>
      </c>
    </row>
    <row r="70" spans="1:11">
      <c r="A70" t="s">
        <v>4050</v>
      </c>
      <c r="B70" t="s">
        <v>4076</v>
      </c>
      <c r="C70" t="s">
        <v>4159</v>
      </c>
      <c r="D70">
        <v>0.09</v>
      </c>
      <c r="E70">
        <v>0</v>
      </c>
      <c r="F70">
        <v>0</v>
      </c>
      <c r="G70">
        <v>0.09</v>
      </c>
      <c r="H70">
        <v>0</v>
      </c>
      <c r="I70">
        <v>0</v>
      </c>
      <c r="J70">
        <v>0</v>
      </c>
      <c r="K70">
        <v>0</v>
      </c>
    </row>
    <row r="71" spans="1:11">
      <c r="A71" t="s">
        <v>4050</v>
      </c>
      <c r="B71" t="s">
        <v>4077</v>
      </c>
      <c r="C71" t="s">
        <v>4160</v>
      </c>
      <c r="D71">
        <v>0.09</v>
      </c>
      <c r="E71">
        <v>0</v>
      </c>
      <c r="F71">
        <v>0</v>
      </c>
      <c r="G71">
        <v>0.09</v>
      </c>
      <c r="H71">
        <v>0</v>
      </c>
      <c r="I71">
        <v>0</v>
      </c>
      <c r="J71">
        <v>0</v>
      </c>
      <c r="K71">
        <v>0</v>
      </c>
    </row>
    <row r="72" spans="1:11">
      <c r="A72" t="s">
        <v>4050</v>
      </c>
      <c r="B72" t="s">
        <v>4076</v>
      </c>
      <c r="C72" t="s">
        <v>4161</v>
      </c>
      <c r="D72">
        <v>0.09</v>
      </c>
      <c r="E72">
        <v>0</v>
      </c>
      <c r="F72">
        <v>0</v>
      </c>
      <c r="G72">
        <v>0.09</v>
      </c>
      <c r="H72">
        <v>0</v>
      </c>
      <c r="I72">
        <v>0</v>
      </c>
      <c r="J72">
        <v>0</v>
      </c>
      <c r="K72">
        <v>0</v>
      </c>
    </row>
    <row r="73" spans="1:11">
      <c r="A73" t="s">
        <v>4050</v>
      </c>
      <c r="B73" t="s">
        <v>4078</v>
      </c>
      <c r="C73" t="s">
        <v>4078</v>
      </c>
      <c r="D73">
        <v>0.09</v>
      </c>
      <c r="E73">
        <v>0</v>
      </c>
      <c r="F73">
        <v>0</v>
      </c>
      <c r="G73">
        <v>0.09</v>
      </c>
      <c r="H73">
        <v>0</v>
      </c>
      <c r="I73">
        <v>0</v>
      </c>
      <c r="J73">
        <v>0</v>
      </c>
      <c r="K73">
        <v>0</v>
      </c>
    </row>
    <row r="74" spans="1:11">
      <c r="A74" t="s">
        <v>4050</v>
      </c>
      <c r="B74" t="s">
        <v>4078</v>
      </c>
      <c r="C74" t="s">
        <v>4162</v>
      </c>
      <c r="D74">
        <v>0.09</v>
      </c>
      <c r="E74">
        <v>0</v>
      </c>
      <c r="F74">
        <v>0</v>
      </c>
      <c r="G74">
        <v>0.09</v>
      </c>
      <c r="H74">
        <v>0</v>
      </c>
      <c r="I74">
        <v>0</v>
      </c>
      <c r="J74">
        <v>0</v>
      </c>
      <c r="K74">
        <v>0</v>
      </c>
    </row>
    <row r="75" spans="1:11">
      <c r="A75" t="s">
        <v>4050</v>
      </c>
      <c r="B75" t="s">
        <v>4079</v>
      </c>
      <c r="C75" t="s">
        <v>4163</v>
      </c>
      <c r="D75">
        <v>0.09</v>
      </c>
      <c r="E75">
        <v>0</v>
      </c>
      <c r="F75">
        <v>0</v>
      </c>
      <c r="G75">
        <v>0.09</v>
      </c>
      <c r="H75">
        <v>0</v>
      </c>
      <c r="I75">
        <v>0</v>
      </c>
      <c r="J75">
        <v>0</v>
      </c>
      <c r="K75">
        <v>0</v>
      </c>
    </row>
    <row r="76" spans="1:11">
      <c r="A76" t="s">
        <v>4050</v>
      </c>
      <c r="B76" t="s">
        <v>4079</v>
      </c>
      <c r="C76" t="s">
        <v>4164</v>
      </c>
      <c r="D76">
        <v>0.09</v>
      </c>
      <c r="E76">
        <v>0</v>
      </c>
      <c r="F76">
        <v>0</v>
      </c>
      <c r="G76">
        <v>0.09</v>
      </c>
      <c r="H76">
        <v>0</v>
      </c>
      <c r="I76">
        <v>0</v>
      </c>
      <c r="J76">
        <v>0</v>
      </c>
      <c r="K76">
        <v>0</v>
      </c>
    </row>
    <row r="77" spans="1:11">
      <c r="A77" t="s">
        <v>4050</v>
      </c>
      <c r="B77" t="s">
        <v>4080</v>
      </c>
      <c r="C77" t="s">
        <v>4165</v>
      </c>
      <c r="D77">
        <v>0.08</v>
      </c>
      <c r="E77">
        <v>0</v>
      </c>
      <c r="F77">
        <v>0</v>
      </c>
      <c r="G77">
        <v>0.08</v>
      </c>
      <c r="H77">
        <v>0</v>
      </c>
      <c r="I77">
        <v>0</v>
      </c>
      <c r="J77">
        <v>0</v>
      </c>
      <c r="K77">
        <v>0</v>
      </c>
    </row>
    <row r="78" spans="1:11">
      <c r="A78" t="s">
        <v>4050</v>
      </c>
      <c r="B78" t="s">
        <v>4078</v>
      </c>
      <c r="C78" t="s">
        <v>4166</v>
      </c>
      <c r="D78">
        <v>0.08</v>
      </c>
      <c r="E78">
        <v>0</v>
      </c>
      <c r="F78">
        <v>0</v>
      </c>
      <c r="G78">
        <v>0.08</v>
      </c>
      <c r="H78">
        <v>0</v>
      </c>
      <c r="I78">
        <v>0</v>
      </c>
      <c r="J78">
        <v>0</v>
      </c>
      <c r="K78">
        <v>0</v>
      </c>
    </row>
    <row r="79" spans="1:11">
      <c r="A79" t="s">
        <v>4050</v>
      </c>
      <c r="B79" t="s">
        <v>4081</v>
      </c>
      <c r="C79" t="s">
        <v>4167</v>
      </c>
      <c r="D79">
        <v>0.08</v>
      </c>
      <c r="E79">
        <v>0</v>
      </c>
      <c r="F79">
        <v>0</v>
      </c>
      <c r="G79">
        <v>0.08</v>
      </c>
      <c r="H79">
        <v>0</v>
      </c>
      <c r="I79">
        <v>0</v>
      </c>
      <c r="J79">
        <v>0</v>
      </c>
      <c r="K79">
        <v>0</v>
      </c>
    </row>
    <row r="80" spans="1:11">
      <c r="A80" t="s">
        <v>4050</v>
      </c>
      <c r="B80" t="s">
        <v>4081</v>
      </c>
      <c r="C80" t="s">
        <v>4168</v>
      </c>
      <c r="D80">
        <v>0.08</v>
      </c>
      <c r="E80">
        <v>0</v>
      </c>
      <c r="F80">
        <v>0</v>
      </c>
      <c r="G80">
        <v>0.08</v>
      </c>
      <c r="H80">
        <v>0</v>
      </c>
      <c r="I80">
        <v>0</v>
      </c>
      <c r="J80">
        <v>0</v>
      </c>
      <c r="K80">
        <v>0</v>
      </c>
    </row>
    <row r="81" spans="1:11">
      <c r="A81" t="s">
        <v>4050</v>
      </c>
      <c r="B81" t="s">
        <v>4082</v>
      </c>
      <c r="C81" t="s">
        <v>4169</v>
      </c>
      <c r="D81">
        <v>0.08</v>
      </c>
      <c r="E81">
        <v>0</v>
      </c>
      <c r="F81">
        <v>0</v>
      </c>
      <c r="G81">
        <v>0.08</v>
      </c>
      <c r="H81">
        <v>0</v>
      </c>
      <c r="I81">
        <v>0</v>
      </c>
      <c r="J81">
        <v>0</v>
      </c>
      <c r="K81">
        <v>0</v>
      </c>
    </row>
    <row r="82" spans="1:11">
      <c r="A82" t="s">
        <v>4050</v>
      </c>
      <c r="B82" t="s">
        <v>4069</v>
      </c>
      <c r="C82" t="s">
        <v>4170</v>
      </c>
      <c r="D82">
        <v>0.08</v>
      </c>
      <c r="E82">
        <v>0</v>
      </c>
      <c r="F82">
        <v>0</v>
      </c>
      <c r="G82">
        <v>0.08</v>
      </c>
      <c r="H82">
        <v>0</v>
      </c>
      <c r="I82">
        <v>0</v>
      </c>
      <c r="J82">
        <v>0</v>
      </c>
      <c r="K82">
        <v>0</v>
      </c>
    </row>
    <row r="83" spans="1:11">
      <c r="A83" t="s">
        <v>4050</v>
      </c>
      <c r="B83" t="s">
        <v>4064</v>
      </c>
      <c r="C83" t="s">
        <v>4171</v>
      </c>
      <c r="D83">
        <v>0.08</v>
      </c>
      <c r="E83">
        <v>0</v>
      </c>
      <c r="F83">
        <v>0</v>
      </c>
      <c r="G83">
        <v>0.08</v>
      </c>
      <c r="H83">
        <v>0</v>
      </c>
      <c r="I83">
        <v>0</v>
      </c>
      <c r="J83">
        <v>0</v>
      </c>
      <c r="K83">
        <v>0</v>
      </c>
    </row>
    <row r="84" spans="1:11">
      <c r="A84" t="s">
        <v>4050</v>
      </c>
      <c r="B84" t="s">
        <v>4083</v>
      </c>
      <c r="C84" t="s">
        <v>4172</v>
      </c>
      <c r="D84">
        <v>0.07000000000000001</v>
      </c>
      <c r="E84">
        <v>0</v>
      </c>
      <c r="F84">
        <v>0</v>
      </c>
      <c r="G84">
        <v>0.07000000000000001</v>
      </c>
      <c r="H84">
        <v>0</v>
      </c>
      <c r="I84">
        <v>0</v>
      </c>
      <c r="J84">
        <v>0</v>
      </c>
      <c r="K84">
        <v>0</v>
      </c>
    </row>
    <row r="85" spans="1:11">
      <c r="A85" t="s">
        <v>4050</v>
      </c>
      <c r="B85" t="s">
        <v>4083</v>
      </c>
      <c r="C85" t="s">
        <v>4173</v>
      </c>
      <c r="D85">
        <v>0.07000000000000001</v>
      </c>
      <c r="E85">
        <v>0</v>
      </c>
      <c r="F85">
        <v>0</v>
      </c>
      <c r="G85">
        <v>0.07000000000000001</v>
      </c>
      <c r="H85">
        <v>0</v>
      </c>
      <c r="I85">
        <v>0</v>
      </c>
      <c r="J85">
        <v>0</v>
      </c>
      <c r="K85">
        <v>0</v>
      </c>
    </row>
    <row r="86" spans="1:11">
      <c r="A86" t="s">
        <v>4050</v>
      </c>
      <c r="B86" t="s">
        <v>4075</v>
      </c>
      <c r="C86" t="s">
        <v>4174</v>
      </c>
      <c r="D86">
        <v>0.07000000000000001</v>
      </c>
      <c r="E86">
        <v>0</v>
      </c>
      <c r="F86">
        <v>0</v>
      </c>
      <c r="G86">
        <v>0.07000000000000001</v>
      </c>
      <c r="H86">
        <v>0</v>
      </c>
      <c r="I86">
        <v>0</v>
      </c>
      <c r="J86">
        <v>0</v>
      </c>
      <c r="K86">
        <v>0</v>
      </c>
    </row>
    <row r="87" spans="1:11">
      <c r="A87" t="s">
        <v>4050</v>
      </c>
      <c r="B87" t="s">
        <v>4075</v>
      </c>
      <c r="C87" t="s">
        <v>4175</v>
      </c>
      <c r="D87">
        <v>0.07000000000000001</v>
      </c>
      <c r="E87">
        <v>0</v>
      </c>
      <c r="F87">
        <v>0</v>
      </c>
      <c r="G87">
        <v>0.07000000000000001</v>
      </c>
      <c r="H87">
        <v>0</v>
      </c>
      <c r="I87">
        <v>0</v>
      </c>
      <c r="J87">
        <v>0</v>
      </c>
      <c r="K87">
        <v>0</v>
      </c>
    </row>
    <row r="88" spans="1:11">
      <c r="A88" t="s">
        <v>4050</v>
      </c>
      <c r="B88" t="s">
        <v>4078</v>
      </c>
      <c r="C88" t="s">
        <v>4176</v>
      </c>
      <c r="D88">
        <v>0.07000000000000001</v>
      </c>
      <c r="E88">
        <v>0</v>
      </c>
      <c r="F88">
        <v>0</v>
      </c>
      <c r="G88">
        <v>0.07000000000000001</v>
      </c>
      <c r="H88">
        <v>0</v>
      </c>
      <c r="I88">
        <v>0</v>
      </c>
      <c r="J88">
        <v>0</v>
      </c>
      <c r="K88">
        <v>0</v>
      </c>
    </row>
    <row r="89" spans="1:11">
      <c r="A89" t="s">
        <v>4050</v>
      </c>
      <c r="B89" t="s">
        <v>4051</v>
      </c>
      <c r="C89" t="s">
        <v>4177</v>
      </c>
      <c r="D89">
        <v>0.07000000000000001</v>
      </c>
      <c r="E89">
        <v>0.07000000000000001</v>
      </c>
      <c r="F89">
        <v>0</v>
      </c>
      <c r="G89">
        <v>0</v>
      </c>
      <c r="H89">
        <v>0</v>
      </c>
      <c r="I89">
        <v>0</v>
      </c>
      <c r="J89">
        <v>0</v>
      </c>
      <c r="K89">
        <v>0</v>
      </c>
    </row>
    <row r="90" spans="1:11">
      <c r="A90" t="s">
        <v>4050</v>
      </c>
      <c r="B90" t="s">
        <v>4075</v>
      </c>
      <c r="C90" t="s">
        <v>4178</v>
      </c>
      <c r="D90">
        <v>0.07000000000000001</v>
      </c>
      <c r="E90">
        <v>0</v>
      </c>
      <c r="F90">
        <v>0</v>
      </c>
      <c r="G90">
        <v>0.07000000000000001</v>
      </c>
      <c r="H90">
        <v>0</v>
      </c>
      <c r="I90">
        <v>0</v>
      </c>
      <c r="J90">
        <v>0</v>
      </c>
      <c r="K90">
        <v>0</v>
      </c>
    </row>
    <row r="91" spans="1:11">
      <c r="A91" t="s">
        <v>4050</v>
      </c>
      <c r="B91" t="s">
        <v>4056</v>
      </c>
      <c r="C91" t="s">
        <v>4179</v>
      </c>
      <c r="D91">
        <v>0.07000000000000001</v>
      </c>
      <c r="E91">
        <v>0</v>
      </c>
      <c r="F91">
        <v>0</v>
      </c>
      <c r="G91">
        <v>0.07000000000000001</v>
      </c>
      <c r="H91">
        <v>0</v>
      </c>
      <c r="I91">
        <v>0</v>
      </c>
      <c r="J91">
        <v>0</v>
      </c>
      <c r="K91">
        <v>0</v>
      </c>
    </row>
    <row r="92" spans="1:11">
      <c r="A92" t="s">
        <v>4050</v>
      </c>
      <c r="B92" t="s">
        <v>4069</v>
      </c>
      <c r="C92" t="s">
        <v>4180</v>
      </c>
      <c r="D92">
        <v>0.07000000000000001</v>
      </c>
      <c r="E92">
        <v>0</v>
      </c>
      <c r="F92">
        <v>0</v>
      </c>
      <c r="G92">
        <v>0.07000000000000001</v>
      </c>
      <c r="H92">
        <v>0</v>
      </c>
      <c r="I92">
        <v>0</v>
      </c>
      <c r="J92">
        <v>0</v>
      </c>
      <c r="K92">
        <v>0</v>
      </c>
    </row>
    <row r="93" spans="1:11">
      <c r="A93" t="s">
        <v>4050</v>
      </c>
      <c r="B93" t="s">
        <v>4074</v>
      </c>
      <c r="C93" t="s">
        <v>4181</v>
      </c>
      <c r="D93">
        <v>0.07000000000000001</v>
      </c>
      <c r="E93">
        <v>0</v>
      </c>
      <c r="F93">
        <v>0</v>
      </c>
      <c r="G93">
        <v>0.07000000000000001</v>
      </c>
      <c r="H93">
        <v>0</v>
      </c>
      <c r="I93">
        <v>0</v>
      </c>
      <c r="J93">
        <v>0</v>
      </c>
      <c r="K93">
        <v>0</v>
      </c>
    </row>
    <row r="94" spans="1:11">
      <c r="A94" t="s">
        <v>4050</v>
      </c>
      <c r="B94" t="s">
        <v>4069</v>
      </c>
      <c r="C94" t="s">
        <v>4182</v>
      </c>
      <c r="D94">
        <v>0.07000000000000001</v>
      </c>
      <c r="E94">
        <v>0</v>
      </c>
      <c r="F94">
        <v>0</v>
      </c>
      <c r="G94">
        <v>0.07000000000000001</v>
      </c>
      <c r="H94">
        <v>0</v>
      </c>
      <c r="I94">
        <v>0</v>
      </c>
      <c r="J94">
        <v>0</v>
      </c>
      <c r="K94">
        <v>0</v>
      </c>
    </row>
    <row r="95" spans="1:11">
      <c r="A95" t="s">
        <v>4050</v>
      </c>
      <c r="B95" t="s">
        <v>4056</v>
      </c>
      <c r="C95" t="s">
        <v>4183</v>
      </c>
      <c r="D95">
        <v>0.07000000000000001</v>
      </c>
      <c r="E95">
        <v>0</v>
      </c>
      <c r="F95">
        <v>0</v>
      </c>
      <c r="G95">
        <v>0.07000000000000001</v>
      </c>
      <c r="H95">
        <v>0</v>
      </c>
      <c r="I95">
        <v>0</v>
      </c>
      <c r="J95">
        <v>0</v>
      </c>
      <c r="K95">
        <v>0</v>
      </c>
    </row>
    <row r="96" spans="1:11">
      <c r="A96" t="s">
        <v>4050</v>
      </c>
      <c r="B96" t="s">
        <v>4069</v>
      </c>
      <c r="C96" t="s">
        <v>4184</v>
      </c>
      <c r="D96">
        <v>0.07000000000000001</v>
      </c>
      <c r="E96">
        <v>0</v>
      </c>
      <c r="F96">
        <v>0</v>
      </c>
      <c r="G96">
        <v>0.07000000000000001</v>
      </c>
      <c r="H96">
        <v>0</v>
      </c>
      <c r="I96">
        <v>0</v>
      </c>
      <c r="J96">
        <v>0</v>
      </c>
      <c r="K96">
        <v>0</v>
      </c>
    </row>
    <row r="97" spans="1:11">
      <c r="A97" t="s">
        <v>4050</v>
      </c>
      <c r="B97" t="s">
        <v>4084</v>
      </c>
      <c r="C97" t="s">
        <v>4185</v>
      </c>
      <c r="D97">
        <v>0.07000000000000001</v>
      </c>
      <c r="E97">
        <v>0</v>
      </c>
      <c r="F97">
        <v>0</v>
      </c>
      <c r="G97">
        <v>0.07000000000000001</v>
      </c>
      <c r="H97">
        <v>0</v>
      </c>
      <c r="I97">
        <v>0</v>
      </c>
      <c r="J97">
        <v>0</v>
      </c>
      <c r="K97">
        <v>0</v>
      </c>
    </row>
    <row r="98" spans="1:11">
      <c r="A98" t="s">
        <v>4050</v>
      </c>
      <c r="B98" t="s">
        <v>4084</v>
      </c>
      <c r="C98" t="s">
        <v>4186</v>
      </c>
      <c r="D98">
        <v>0.07000000000000001</v>
      </c>
      <c r="E98">
        <v>0</v>
      </c>
      <c r="F98">
        <v>0</v>
      </c>
      <c r="G98">
        <v>0.07000000000000001</v>
      </c>
      <c r="H98">
        <v>0</v>
      </c>
      <c r="I98">
        <v>0</v>
      </c>
      <c r="J98">
        <v>0</v>
      </c>
      <c r="K98">
        <v>0</v>
      </c>
    </row>
    <row r="99" spans="1:11">
      <c r="A99" t="s">
        <v>4050</v>
      </c>
      <c r="B99" t="s">
        <v>4085</v>
      </c>
      <c r="C99" t="s">
        <v>4187</v>
      </c>
      <c r="D99">
        <v>0.07000000000000001</v>
      </c>
      <c r="E99">
        <v>0.06</v>
      </c>
      <c r="F99">
        <v>0</v>
      </c>
      <c r="G99">
        <v>0.01</v>
      </c>
      <c r="H99">
        <v>0</v>
      </c>
      <c r="I99">
        <v>0</v>
      </c>
      <c r="J99">
        <v>0</v>
      </c>
      <c r="K99">
        <v>0</v>
      </c>
    </row>
    <row r="100" spans="1:11">
      <c r="A100" t="s">
        <v>4050</v>
      </c>
      <c r="B100" t="s">
        <v>4086</v>
      </c>
      <c r="C100" t="s">
        <v>4188</v>
      </c>
      <c r="D100">
        <v>0.07000000000000001</v>
      </c>
      <c r="E100">
        <v>0</v>
      </c>
      <c r="F100">
        <v>0</v>
      </c>
      <c r="G100">
        <v>0.07000000000000001</v>
      </c>
      <c r="H100">
        <v>0</v>
      </c>
      <c r="I100">
        <v>0</v>
      </c>
      <c r="J100">
        <v>0</v>
      </c>
      <c r="K100">
        <v>0</v>
      </c>
    </row>
    <row r="101" spans="1:11">
      <c r="A101" t="s">
        <v>4050</v>
      </c>
      <c r="B101" t="s">
        <v>4087</v>
      </c>
      <c r="C101" t="s">
        <v>4189</v>
      </c>
      <c r="D101">
        <v>0.06</v>
      </c>
      <c r="E101">
        <v>0</v>
      </c>
      <c r="F101">
        <v>0</v>
      </c>
      <c r="G101">
        <v>0.06</v>
      </c>
      <c r="H101">
        <v>0</v>
      </c>
      <c r="I101">
        <v>0</v>
      </c>
      <c r="J101">
        <v>0</v>
      </c>
      <c r="K101">
        <v>0</v>
      </c>
    </row>
    <row r="102" spans="1:11">
      <c r="A102" t="s">
        <v>4050</v>
      </c>
      <c r="B102" t="s">
        <v>4084</v>
      </c>
      <c r="C102" t="s">
        <v>4190</v>
      </c>
      <c r="D102">
        <v>0.06</v>
      </c>
      <c r="E102">
        <v>0</v>
      </c>
      <c r="F102">
        <v>0</v>
      </c>
      <c r="G102">
        <v>0.06</v>
      </c>
      <c r="H102">
        <v>0</v>
      </c>
      <c r="I102">
        <v>0</v>
      </c>
      <c r="J102">
        <v>0</v>
      </c>
      <c r="K102">
        <v>0</v>
      </c>
    </row>
    <row r="103" spans="1:11">
      <c r="A103" t="s">
        <v>4050</v>
      </c>
      <c r="B103" t="s">
        <v>4069</v>
      </c>
      <c r="C103" t="s">
        <v>4191</v>
      </c>
      <c r="D103">
        <v>0.06</v>
      </c>
      <c r="E103">
        <v>0</v>
      </c>
      <c r="F103">
        <v>0</v>
      </c>
      <c r="G103">
        <v>0.06</v>
      </c>
      <c r="H103">
        <v>0</v>
      </c>
      <c r="I103">
        <v>0</v>
      </c>
      <c r="J103">
        <v>0</v>
      </c>
      <c r="K103">
        <v>0</v>
      </c>
    </row>
    <row r="104" spans="1:11">
      <c r="A104" t="s">
        <v>4050</v>
      </c>
      <c r="B104" t="s">
        <v>4085</v>
      </c>
      <c r="C104" t="s">
        <v>4192</v>
      </c>
      <c r="D104">
        <v>0.06</v>
      </c>
      <c r="E104">
        <v>0.06</v>
      </c>
      <c r="F104">
        <v>0</v>
      </c>
      <c r="G104">
        <v>0</v>
      </c>
      <c r="H104">
        <v>0</v>
      </c>
      <c r="I104">
        <v>0</v>
      </c>
      <c r="J104">
        <v>0</v>
      </c>
      <c r="K104">
        <v>0</v>
      </c>
    </row>
    <row r="105" spans="1:11">
      <c r="A105" t="s">
        <v>4050</v>
      </c>
      <c r="B105" t="s">
        <v>4088</v>
      </c>
      <c r="C105" t="s">
        <v>4193</v>
      </c>
      <c r="D105">
        <v>0.06</v>
      </c>
      <c r="E105">
        <v>0</v>
      </c>
      <c r="F105">
        <v>0</v>
      </c>
      <c r="G105">
        <v>0.06</v>
      </c>
      <c r="H105">
        <v>0</v>
      </c>
      <c r="I105">
        <v>0</v>
      </c>
      <c r="J105">
        <v>0</v>
      </c>
      <c r="K105">
        <v>0</v>
      </c>
    </row>
    <row r="106" spans="1:11">
      <c r="A106" t="s">
        <v>4050</v>
      </c>
      <c r="B106" t="s">
        <v>4089</v>
      </c>
      <c r="C106" t="s">
        <v>4194</v>
      </c>
      <c r="D106">
        <v>0.06</v>
      </c>
      <c r="E106">
        <v>0</v>
      </c>
      <c r="F106">
        <v>0</v>
      </c>
      <c r="G106">
        <v>0.06</v>
      </c>
      <c r="H106">
        <v>0</v>
      </c>
      <c r="I106">
        <v>0</v>
      </c>
      <c r="J106">
        <v>0</v>
      </c>
      <c r="K106">
        <v>0</v>
      </c>
    </row>
    <row r="107" spans="1:11">
      <c r="A107" t="s">
        <v>4050</v>
      </c>
      <c r="B107" t="s">
        <v>4052</v>
      </c>
      <c r="C107" t="s">
        <v>4195</v>
      </c>
      <c r="D107">
        <v>0.06</v>
      </c>
      <c r="E107">
        <v>0</v>
      </c>
      <c r="F107">
        <v>0</v>
      </c>
      <c r="G107">
        <v>0.06</v>
      </c>
      <c r="H107">
        <v>0</v>
      </c>
      <c r="I107">
        <v>0</v>
      </c>
      <c r="J107">
        <v>0</v>
      </c>
      <c r="K107">
        <v>0</v>
      </c>
    </row>
    <row r="108" spans="1:11">
      <c r="A108" t="s">
        <v>4050</v>
      </c>
      <c r="B108" t="s">
        <v>4052</v>
      </c>
      <c r="C108" t="s">
        <v>4196</v>
      </c>
      <c r="D108">
        <v>0.06</v>
      </c>
      <c r="E108">
        <v>0</v>
      </c>
      <c r="F108">
        <v>0</v>
      </c>
      <c r="G108">
        <v>0.06</v>
      </c>
      <c r="H108">
        <v>0</v>
      </c>
      <c r="I108">
        <v>0</v>
      </c>
      <c r="J108">
        <v>0</v>
      </c>
      <c r="K108">
        <v>0</v>
      </c>
    </row>
    <row r="109" spans="1:11">
      <c r="A109" t="s">
        <v>4050</v>
      </c>
      <c r="B109" t="s">
        <v>4090</v>
      </c>
      <c r="C109" t="s">
        <v>4090</v>
      </c>
      <c r="D109">
        <v>0.06</v>
      </c>
      <c r="E109">
        <v>0</v>
      </c>
      <c r="F109">
        <v>0</v>
      </c>
      <c r="G109">
        <v>0.06</v>
      </c>
      <c r="H109">
        <v>0</v>
      </c>
      <c r="I109">
        <v>0</v>
      </c>
      <c r="J109">
        <v>0</v>
      </c>
      <c r="K1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4325</v>
      </c>
      <c r="B1" s="1"/>
      <c r="C1" s="1">
        <v>2.157514623644985</v>
      </c>
      <c r="D1" s="1"/>
      <c r="F1" s="1" t="s">
        <v>4345</v>
      </c>
      <c r="G1" s="1"/>
      <c r="H1" s="1"/>
      <c r="I1" s="1"/>
      <c r="K1" s="1" t="s">
        <v>4408</v>
      </c>
      <c r="L1" s="1"/>
      <c r="M1" s="1"/>
      <c r="N1" s="1"/>
    </row>
    <row r="2" spans="1:14">
      <c r="A2" s="1" t="s">
        <v>4326</v>
      </c>
      <c r="B2" s="1"/>
      <c r="C2" s="1"/>
      <c r="D2" s="1"/>
      <c r="F2" s="1" t="s">
        <v>4346</v>
      </c>
      <c r="G2" s="1" t="s">
        <v>4347</v>
      </c>
      <c r="H2" s="1"/>
      <c r="I2" s="1" t="s">
        <v>4348</v>
      </c>
      <c r="K2" s="1" t="s">
        <v>4346</v>
      </c>
      <c r="L2" s="1" t="s">
        <v>4347</v>
      </c>
      <c r="M2" s="1"/>
      <c r="N2" s="1" t="s">
        <v>4348</v>
      </c>
    </row>
    <row r="3" spans="1:14">
      <c r="A3" s="1" t="s">
        <v>4327</v>
      </c>
      <c r="B3" s="1" t="s">
        <v>4328</v>
      </c>
      <c r="C3" s="1" t="s">
        <v>4329</v>
      </c>
      <c r="D3" s="1" t="s">
        <v>4330</v>
      </c>
      <c r="F3" t="s">
        <v>4349</v>
      </c>
      <c r="G3" t="s">
        <v>4350</v>
      </c>
      <c r="I3">
        <v>0</v>
      </c>
      <c r="K3" t="s">
        <v>4409</v>
      </c>
      <c r="L3" t="s">
        <v>4410</v>
      </c>
      <c r="N3">
        <v>3</v>
      </c>
    </row>
    <row r="4" spans="1:14">
      <c r="A4" t="s">
        <v>4331</v>
      </c>
      <c r="B4">
        <v>25</v>
      </c>
      <c r="C4">
        <v>10</v>
      </c>
      <c r="D4">
        <v>2.5</v>
      </c>
      <c r="F4" t="s">
        <v>4351</v>
      </c>
      <c r="G4" t="s">
        <v>4352</v>
      </c>
      <c r="I4">
        <v>0</v>
      </c>
      <c r="K4" t="s">
        <v>4409</v>
      </c>
      <c r="L4" t="s">
        <v>4411</v>
      </c>
      <c r="N4">
        <v>2</v>
      </c>
    </row>
    <row r="5" spans="1:14">
      <c r="A5" t="s">
        <v>4332</v>
      </c>
      <c r="B5">
        <v>7</v>
      </c>
      <c r="C5">
        <v>3</v>
      </c>
      <c r="D5">
        <v>2.333333333333333</v>
      </c>
      <c r="F5" t="s">
        <v>4351</v>
      </c>
      <c r="G5" t="s">
        <v>4353</v>
      </c>
      <c r="I5">
        <v>0</v>
      </c>
      <c r="K5" t="s">
        <v>4412</v>
      </c>
      <c r="L5" t="s">
        <v>4413</v>
      </c>
      <c r="N5">
        <v>2</v>
      </c>
    </row>
    <row r="6" spans="1:14">
      <c r="A6" t="s">
        <v>4333</v>
      </c>
      <c r="B6">
        <v>9</v>
      </c>
      <c r="C6">
        <v>4</v>
      </c>
      <c r="D6">
        <v>2.25</v>
      </c>
      <c r="F6" t="s">
        <v>4354</v>
      </c>
      <c r="G6" t="s">
        <v>4352</v>
      </c>
      <c r="I6">
        <v>0</v>
      </c>
    </row>
    <row r="7" spans="1:14">
      <c r="A7" t="s">
        <v>4334</v>
      </c>
      <c r="B7">
        <v>18</v>
      </c>
      <c r="C7">
        <v>8</v>
      </c>
      <c r="D7">
        <v>2.25</v>
      </c>
      <c r="F7" t="s">
        <v>4354</v>
      </c>
      <c r="G7" t="s">
        <v>4353</v>
      </c>
      <c r="I7">
        <v>0</v>
      </c>
      <c r="K7" s="1" t="s">
        <v>4414</v>
      </c>
      <c r="L7" s="1"/>
      <c r="M7" s="1"/>
      <c r="N7" s="1"/>
    </row>
    <row r="8" spans="1:14">
      <c r="A8" t="s">
        <v>4335</v>
      </c>
      <c r="B8">
        <v>6</v>
      </c>
      <c r="C8">
        <v>5</v>
      </c>
      <c r="D8">
        <v>1.2</v>
      </c>
      <c r="K8" s="1" t="s">
        <v>4346</v>
      </c>
      <c r="L8" s="1" t="s">
        <v>4347</v>
      </c>
      <c r="M8" s="1"/>
      <c r="N8" s="1" t="s">
        <v>4348</v>
      </c>
    </row>
    <row r="9" spans="1:14">
      <c r="A9" t="s">
        <v>4336</v>
      </c>
      <c r="B9">
        <v>6</v>
      </c>
      <c r="C9">
        <v>5</v>
      </c>
      <c r="D9">
        <v>1.2</v>
      </c>
      <c r="F9" s="1" t="s">
        <v>4355</v>
      </c>
      <c r="G9" s="1"/>
      <c r="H9" s="1"/>
      <c r="I9" s="1"/>
      <c r="K9" t="s">
        <v>4415</v>
      </c>
      <c r="L9" t="s">
        <v>4357</v>
      </c>
      <c r="N9">
        <v>0</v>
      </c>
    </row>
    <row r="10" spans="1:14">
      <c r="A10" t="s">
        <v>4337</v>
      </c>
      <c r="B10">
        <v>3</v>
      </c>
      <c r="C10">
        <v>3</v>
      </c>
      <c r="D10">
        <v>1</v>
      </c>
      <c r="F10" s="1" t="s">
        <v>4346</v>
      </c>
      <c r="G10" s="1" t="s">
        <v>4347</v>
      </c>
      <c r="H10" s="1"/>
      <c r="I10" s="1" t="s">
        <v>4348</v>
      </c>
      <c r="K10" t="s">
        <v>4416</v>
      </c>
      <c r="L10" t="s">
        <v>4417</v>
      </c>
      <c r="N10">
        <v>0</v>
      </c>
    </row>
    <row r="11" spans="1:14">
      <c r="A11" t="s">
        <v>4338</v>
      </c>
      <c r="B11">
        <v>10</v>
      </c>
      <c r="C11">
        <v>15</v>
      </c>
      <c r="D11">
        <v>0.6666666666666666</v>
      </c>
      <c r="F11" t="s">
        <v>4356</v>
      </c>
      <c r="G11" t="s">
        <v>4357</v>
      </c>
      <c r="I11">
        <v>2</v>
      </c>
      <c r="K11" t="s">
        <v>4416</v>
      </c>
      <c r="L11" t="s">
        <v>4418</v>
      </c>
      <c r="N11">
        <v>0</v>
      </c>
    </row>
    <row r="12" spans="1:14">
      <c r="A12" t="s">
        <v>4339</v>
      </c>
      <c r="B12">
        <v>2</v>
      </c>
      <c r="C12">
        <v>3</v>
      </c>
      <c r="D12">
        <v>0.6666666666666666</v>
      </c>
      <c r="F12" t="s">
        <v>4356</v>
      </c>
      <c r="G12" t="s">
        <v>4358</v>
      </c>
      <c r="I12">
        <v>3</v>
      </c>
    </row>
    <row r="13" spans="1:14">
      <c r="A13" t="s">
        <v>4340</v>
      </c>
      <c r="B13">
        <v>6</v>
      </c>
      <c r="C13">
        <v>11</v>
      </c>
      <c r="D13">
        <v>0.5454545454545454</v>
      </c>
      <c r="F13" t="s">
        <v>4359</v>
      </c>
      <c r="G13" t="s">
        <v>4360</v>
      </c>
      <c r="I13">
        <v>2</v>
      </c>
      <c r="K13" s="1" t="s">
        <v>4419</v>
      </c>
      <c r="L13" s="1"/>
      <c r="M13" s="1"/>
      <c r="N13" s="1"/>
    </row>
    <row r="14" spans="1:14">
      <c r="A14" t="s">
        <v>4341</v>
      </c>
      <c r="B14">
        <v>1</v>
      </c>
      <c r="C14">
        <v>2</v>
      </c>
      <c r="D14">
        <v>0.5</v>
      </c>
      <c r="F14" t="s">
        <v>4361</v>
      </c>
      <c r="G14" t="s">
        <v>4362</v>
      </c>
      <c r="I14">
        <v>3</v>
      </c>
      <c r="K14" s="1" t="s">
        <v>4346</v>
      </c>
      <c r="L14" s="1" t="s">
        <v>4347</v>
      </c>
      <c r="M14" s="1"/>
      <c r="N14" s="1" t="s">
        <v>4348</v>
      </c>
    </row>
    <row r="15" spans="1:14">
      <c r="A15" t="s">
        <v>4342</v>
      </c>
      <c r="B15">
        <v>0</v>
      </c>
      <c r="C15">
        <v>3</v>
      </c>
      <c r="D15">
        <v>0</v>
      </c>
      <c r="F15" t="s">
        <v>4361</v>
      </c>
      <c r="G15" t="s">
        <v>4363</v>
      </c>
      <c r="I15">
        <v>2</v>
      </c>
      <c r="K15" t="s">
        <v>4420</v>
      </c>
      <c r="L15" t="s">
        <v>4421</v>
      </c>
      <c r="N15">
        <v>2</v>
      </c>
    </row>
    <row r="16" spans="1:14">
      <c r="A16" t="s">
        <v>4343</v>
      </c>
      <c r="B16">
        <v>0</v>
      </c>
      <c r="C16">
        <v>3</v>
      </c>
      <c r="D16">
        <v>0</v>
      </c>
      <c r="F16" t="s">
        <v>4364</v>
      </c>
      <c r="G16" t="s">
        <v>4365</v>
      </c>
      <c r="I16">
        <v>2</v>
      </c>
      <c r="K16" t="s">
        <v>4333</v>
      </c>
      <c r="L16" t="s">
        <v>4422</v>
      </c>
      <c r="N16">
        <v>2</v>
      </c>
    </row>
    <row r="17" spans="1:14">
      <c r="A17" t="s">
        <v>4344</v>
      </c>
      <c r="B17">
        <v>0</v>
      </c>
      <c r="C17">
        <v>5</v>
      </c>
      <c r="D17">
        <v>0</v>
      </c>
      <c r="F17" t="s">
        <v>4364</v>
      </c>
      <c r="G17" t="s">
        <v>4366</v>
      </c>
      <c r="I17">
        <v>3</v>
      </c>
      <c r="K17" t="s">
        <v>4333</v>
      </c>
      <c r="L17" t="s">
        <v>4423</v>
      </c>
      <c r="N17">
        <v>3</v>
      </c>
    </row>
    <row r="18" spans="1:14">
      <c r="F18" t="s">
        <v>4367</v>
      </c>
      <c r="G18" t="s">
        <v>4362</v>
      </c>
      <c r="I18">
        <v>3</v>
      </c>
      <c r="K18" t="s">
        <v>4424</v>
      </c>
      <c r="L18" t="s">
        <v>4421</v>
      </c>
      <c r="N18">
        <v>2</v>
      </c>
    </row>
    <row r="19" spans="1:14">
      <c r="F19" t="s">
        <v>4367</v>
      </c>
      <c r="G19" t="s">
        <v>4363</v>
      </c>
      <c r="I19">
        <v>2</v>
      </c>
    </row>
    <row r="20" spans="1:14">
      <c r="F20" t="s">
        <v>4367</v>
      </c>
      <c r="G20" t="s">
        <v>4368</v>
      </c>
      <c r="I20">
        <v>3</v>
      </c>
      <c r="K20" s="1" t="s">
        <v>4425</v>
      </c>
      <c r="L20" s="1"/>
      <c r="M20" s="1"/>
      <c r="N20" s="1"/>
    </row>
    <row r="21" spans="1:14">
      <c r="K21" s="1" t="s">
        <v>4346</v>
      </c>
      <c r="L21" s="1" t="s">
        <v>4347</v>
      </c>
      <c r="M21" s="1"/>
      <c r="N21" s="1" t="s">
        <v>4348</v>
      </c>
    </row>
    <row r="22" spans="1:14">
      <c r="F22" s="1" t="s">
        <v>4369</v>
      </c>
      <c r="G22" s="1"/>
      <c r="H22" s="1"/>
      <c r="I22" s="1"/>
      <c r="K22" t="s">
        <v>4426</v>
      </c>
      <c r="L22" t="s">
        <v>4357</v>
      </c>
      <c r="N22">
        <v>2</v>
      </c>
    </row>
    <row r="23" spans="1:14">
      <c r="F23" s="1" t="s">
        <v>4346</v>
      </c>
      <c r="G23" s="1" t="s">
        <v>4347</v>
      </c>
      <c r="H23" s="1"/>
      <c r="I23" s="1" t="s">
        <v>4348</v>
      </c>
      <c r="K23" t="s">
        <v>4427</v>
      </c>
      <c r="L23" t="s">
        <v>4357</v>
      </c>
      <c r="N23">
        <v>0</v>
      </c>
    </row>
    <row r="24" spans="1:14">
      <c r="F24" t="s">
        <v>4370</v>
      </c>
      <c r="G24" t="s">
        <v>4371</v>
      </c>
      <c r="I24">
        <v>3</v>
      </c>
      <c r="K24" t="s">
        <v>4428</v>
      </c>
      <c r="L24" t="s">
        <v>4357</v>
      </c>
      <c r="N24">
        <v>0</v>
      </c>
    </row>
    <row r="25" spans="1:14">
      <c r="F25" t="s">
        <v>4370</v>
      </c>
      <c r="G25" t="s">
        <v>4372</v>
      </c>
      <c r="I25">
        <v>0</v>
      </c>
      <c r="K25" t="s">
        <v>4429</v>
      </c>
      <c r="L25" t="s">
        <v>4430</v>
      </c>
      <c r="N25">
        <v>2</v>
      </c>
    </row>
    <row r="26" spans="1:14">
      <c r="F26" t="s">
        <v>4373</v>
      </c>
      <c r="G26" t="s">
        <v>4374</v>
      </c>
      <c r="I26">
        <v>0</v>
      </c>
      <c r="K26" t="s">
        <v>4429</v>
      </c>
      <c r="L26" t="s">
        <v>4431</v>
      </c>
      <c r="N26">
        <v>2</v>
      </c>
    </row>
    <row r="27" spans="1:14">
      <c r="F27" t="s">
        <v>4373</v>
      </c>
      <c r="G27" t="s">
        <v>4375</v>
      </c>
      <c r="I27">
        <v>0</v>
      </c>
    </row>
    <row r="28" spans="1:14">
      <c r="F28" t="s">
        <v>4373</v>
      </c>
      <c r="G28" t="s">
        <v>4376</v>
      </c>
      <c r="I28">
        <v>0</v>
      </c>
      <c r="K28" s="1" t="s">
        <v>4432</v>
      </c>
      <c r="L28" s="1"/>
      <c r="M28" s="1"/>
      <c r="N28" s="1"/>
    </row>
    <row r="29" spans="1:14">
      <c r="F29" t="s">
        <v>4377</v>
      </c>
      <c r="G29" t="s">
        <v>4378</v>
      </c>
      <c r="I29">
        <v>0</v>
      </c>
      <c r="K29" s="1" t="s">
        <v>4346</v>
      </c>
      <c r="L29" s="1" t="s">
        <v>4347</v>
      </c>
      <c r="M29" s="1"/>
      <c r="N29" s="1" t="s">
        <v>4348</v>
      </c>
    </row>
    <row r="30" spans="1:14">
      <c r="F30" t="s">
        <v>4377</v>
      </c>
      <c r="G30" t="s">
        <v>4371</v>
      </c>
      <c r="I30">
        <v>0</v>
      </c>
      <c r="K30" t="s">
        <v>4433</v>
      </c>
      <c r="L30" t="s">
        <v>4434</v>
      </c>
      <c r="N30">
        <v>0</v>
      </c>
    </row>
    <row r="31" spans="1:14">
      <c r="F31" t="s">
        <v>4377</v>
      </c>
      <c r="G31" t="s">
        <v>4372</v>
      </c>
      <c r="I31">
        <v>1</v>
      </c>
      <c r="K31" t="s">
        <v>4435</v>
      </c>
      <c r="L31" t="s">
        <v>4436</v>
      </c>
      <c r="N31">
        <v>0</v>
      </c>
    </row>
    <row r="32" spans="1:14">
      <c r="F32" t="s">
        <v>4377</v>
      </c>
      <c r="G32" t="s">
        <v>4379</v>
      </c>
      <c r="I32">
        <v>0</v>
      </c>
      <c r="K32" t="s">
        <v>4437</v>
      </c>
      <c r="L32" t="s">
        <v>4438</v>
      </c>
      <c r="N32">
        <v>0</v>
      </c>
    </row>
    <row r="33" spans="6:14">
      <c r="F33" t="s">
        <v>4380</v>
      </c>
      <c r="G33" t="s">
        <v>4371</v>
      </c>
      <c r="I33">
        <v>2</v>
      </c>
    </row>
    <row r="34" spans="6:14">
      <c r="F34" t="s">
        <v>4380</v>
      </c>
      <c r="G34" t="s">
        <v>4372</v>
      </c>
      <c r="I34">
        <v>0</v>
      </c>
      <c r="K34" s="1" t="s">
        <v>4439</v>
      </c>
      <c r="L34" s="1"/>
      <c r="M34" s="1"/>
      <c r="N34" s="1"/>
    </row>
    <row r="35" spans="6:14">
      <c r="K35" s="1" t="s">
        <v>4346</v>
      </c>
      <c r="L35" s="1" t="s">
        <v>4347</v>
      </c>
      <c r="M35" s="1"/>
      <c r="N35" s="1" t="s">
        <v>4348</v>
      </c>
    </row>
    <row r="36" spans="6:14">
      <c r="F36" s="1" t="s">
        <v>4381</v>
      </c>
      <c r="G36" s="1"/>
      <c r="H36" s="1"/>
      <c r="I36" s="1"/>
      <c r="K36" t="s">
        <v>4341</v>
      </c>
      <c r="L36" t="s">
        <v>4440</v>
      </c>
      <c r="N36">
        <v>0</v>
      </c>
    </row>
    <row r="37" spans="6:14">
      <c r="F37" s="1" t="s">
        <v>4346</v>
      </c>
      <c r="G37" s="1" t="s">
        <v>4347</v>
      </c>
      <c r="H37" s="1"/>
      <c r="I37" s="1" t="s">
        <v>4348</v>
      </c>
      <c r="K37" t="s">
        <v>4341</v>
      </c>
      <c r="L37" t="s">
        <v>4441</v>
      </c>
      <c r="N37">
        <v>1</v>
      </c>
    </row>
    <row r="38" spans="6:14">
      <c r="F38" t="s">
        <v>4382</v>
      </c>
      <c r="G38" t="s">
        <v>4357</v>
      </c>
      <c r="I38">
        <v>1</v>
      </c>
    </row>
    <row r="39" spans="6:14">
      <c r="F39" t="s">
        <v>4383</v>
      </c>
      <c r="G39" t="s">
        <v>4357</v>
      </c>
      <c r="I39">
        <v>0</v>
      </c>
      <c r="K39" s="1" t="s">
        <v>4442</v>
      </c>
      <c r="L39" s="1"/>
      <c r="M39" s="1"/>
      <c r="N39" s="1"/>
    </row>
    <row r="40" spans="6:14">
      <c r="F40" t="s">
        <v>4384</v>
      </c>
      <c r="G40" t="s">
        <v>4357</v>
      </c>
      <c r="I40">
        <v>1</v>
      </c>
      <c r="K40" s="1" t="s">
        <v>4346</v>
      </c>
      <c r="L40" s="1" t="s">
        <v>4347</v>
      </c>
      <c r="M40" s="1"/>
      <c r="N40" s="1" t="s">
        <v>4348</v>
      </c>
    </row>
    <row r="41" spans="6:14">
      <c r="K41" t="s">
        <v>4443</v>
      </c>
      <c r="L41" t="s">
        <v>4368</v>
      </c>
      <c r="N41">
        <v>1</v>
      </c>
    </row>
    <row r="42" spans="6:14">
      <c r="F42" s="1" t="s">
        <v>4385</v>
      </c>
      <c r="G42" s="1"/>
      <c r="H42" s="1"/>
      <c r="I42" s="1"/>
      <c r="K42" t="s">
        <v>4444</v>
      </c>
      <c r="L42" t="s">
        <v>4368</v>
      </c>
      <c r="N42">
        <v>0</v>
      </c>
    </row>
    <row r="43" spans="6:14">
      <c r="F43" s="1" t="s">
        <v>4346</v>
      </c>
      <c r="G43" s="1" t="s">
        <v>4347</v>
      </c>
      <c r="H43" s="1"/>
      <c r="I43" s="1" t="s">
        <v>4348</v>
      </c>
      <c r="K43" t="s">
        <v>4445</v>
      </c>
      <c r="L43" t="s">
        <v>4357</v>
      </c>
      <c r="N43">
        <v>2</v>
      </c>
    </row>
    <row r="44" spans="6:14">
      <c r="F44" t="s">
        <v>4386</v>
      </c>
      <c r="G44" t="s">
        <v>4350</v>
      </c>
      <c r="I44">
        <v>0</v>
      </c>
    </row>
    <row r="45" spans="6:14">
      <c r="F45" t="s">
        <v>4386</v>
      </c>
      <c r="G45" t="s">
        <v>4357</v>
      </c>
      <c r="I45">
        <v>2</v>
      </c>
      <c r="K45" s="1" t="s">
        <v>4446</v>
      </c>
      <c r="L45" s="1"/>
      <c r="M45" s="1"/>
      <c r="N45" s="1"/>
    </row>
    <row r="46" spans="6:14">
      <c r="F46" t="s">
        <v>4386</v>
      </c>
      <c r="G46" t="s">
        <v>4387</v>
      </c>
      <c r="I46">
        <v>0</v>
      </c>
      <c r="K46" s="1" t="s">
        <v>4346</v>
      </c>
      <c r="L46" s="1" t="s">
        <v>4347</v>
      </c>
      <c r="M46" s="1"/>
      <c r="N46" s="1" t="s">
        <v>4348</v>
      </c>
    </row>
    <row r="47" spans="6:14">
      <c r="F47" t="s">
        <v>4388</v>
      </c>
      <c r="G47" t="s">
        <v>4357</v>
      </c>
      <c r="I47">
        <v>1</v>
      </c>
      <c r="K47" t="s">
        <v>4447</v>
      </c>
      <c r="L47" t="s">
        <v>4352</v>
      </c>
      <c r="N47">
        <v>0</v>
      </c>
    </row>
    <row r="48" spans="6:14">
      <c r="F48" t="s">
        <v>4388</v>
      </c>
      <c r="G48" t="s">
        <v>4368</v>
      </c>
      <c r="I48">
        <v>0</v>
      </c>
      <c r="K48" t="s">
        <v>4447</v>
      </c>
      <c r="L48" t="s">
        <v>4448</v>
      </c>
      <c r="N48">
        <v>2</v>
      </c>
    </row>
    <row r="49" spans="6:14">
      <c r="F49" t="s">
        <v>4389</v>
      </c>
      <c r="G49" t="s">
        <v>4390</v>
      </c>
      <c r="I49">
        <v>0</v>
      </c>
      <c r="K49" t="s">
        <v>4447</v>
      </c>
      <c r="L49" t="s">
        <v>4449</v>
      </c>
      <c r="N49">
        <v>3</v>
      </c>
    </row>
    <row r="50" spans="6:14">
      <c r="F50" t="s">
        <v>4389</v>
      </c>
      <c r="G50" t="s">
        <v>4357</v>
      </c>
      <c r="I50">
        <v>0</v>
      </c>
      <c r="K50" t="s">
        <v>4447</v>
      </c>
      <c r="L50" t="s">
        <v>4450</v>
      </c>
      <c r="N50">
        <v>1</v>
      </c>
    </row>
    <row r="51" spans="6:14">
      <c r="F51" t="s">
        <v>4391</v>
      </c>
      <c r="G51" t="s">
        <v>4390</v>
      </c>
      <c r="I51">
        <v>0</v>
      </c>
      <c r="K51" t="s">
        <v>4451</v>
      </c>
      <c r="L51" t="s">
        <v>4452</v>
      </c>
      <c r="N51">
        <v>0</v>
      </c>
    </row>
    <row r="52" spans="6:14">
      <c r="F52" t="s">
        <v>4391</v>
      </c>
      <c r="G52" t="s">
        <v>4357</v>
      </c>
      <c r="I52">
        <v>0</v>
      </c>
    </row>
    <row r="53" spans="6:14">
      <c r="F53" t="s">
        <v>4392</v>
      </c>
      <c r="G53" t="s">
        <v>4357</v>
      </c>
      <c r="I53">
        <v>3</v>
      </c>
    </row>
    <row r="54" spans="6:14">
      <c r="F54" t="s">
        <v>4393</v>
      </c>
      <c r="G54" t="s">
        <v>4394</v>
      </c>
      <c r="I54">
        <v>0</v>
      </c>
    </row>
    <row r="55" spans="6:14">
      <c r="F55" t="s">
        <v>4393</v>
      </c>
      <c r="G55" t="s">
        <v>4395</v>
      </c>
      <c r="I55">
        <v>0</v>
      </c>
    </row>
    <row r="56" spans="6:14">
      <c r="F56" t="s">
        <v>4396</v>
      </c>
      <c r="G56" t="s">
        <v>4397</v>
      </c>
      <c r="I56">
        <v>1</v>
      </c>
    </row>
    <row r="57" spans="6:14">
      <c r="F57" t="s">
        <v>4396</v>
      </c>
      <c r="G57" t="s">
        <v>4398</v>
      </c>
      <c r="I57">
        <v>3</v>
      </c>
    </row>
    <row r="58" spans="6:14">
      <c r="F58" t="s">
        <v>4399</v>
      </c>
      <c r="G58" t="s">
        <v>4368</v>
      </c>
      <c r="I58">
        <v>0</v>
      </c>
    </row>
    <row r="60" spans="6:14">
      <c r="F60" s="1" t="s">
        <v>4400</v>
      </c>
      <c r="G60" s="1"/>
      <c r="H60" s="1"/>
      <c r="I60" s="1"/>
    </row>
    <row r="61" spans="6:14">
      <c r="F61" s="1" t="s">
        <v>4346</v>
      </c>
      <c r="G61" s="1" t="s">
        <v>4347</v>
      </c>
      <c r="H61" s="1"/>
      <c r="I61" s="1" t="s">
        <v>4348</v>
      </c>
    </row>
    <row r="62" spans="6:14">
      <c r="F62" t="s">
        <v>4401</v>
      </c>
      <c r="G62" t="s">
        <v>4378</v>
      </c>
      <c r="I62">
        <v>3</v>
      </c>
    </row>
    <row r="63" spans="6:14">
      <c r="F63" t="s">
        <v>4401</v>
      </c>
      <c r="G63" t="s">
        <v>4357</v>
      </c>
      <c r="I63">
        <v>3</v>
      </c>
    </row>
    <row r="64" spans="6:14">
      <c r="F64" t="s">
        <v>4401</v>
      </c>
      <c r="G64" t="s">
        <v>4402</v>
      </c>
      <c r="I64">
        <v>0</v>
      </c>
    </row>
    <row r="65" spans="6:9">
      <c r="F65" t="s">
        <v>4403</v>
      </c>
      <c r="G65" t="s">
        <v>4357</v>
      </c>
      <c r="I65">
        <v>3</v>
      </c>
    </row>
    <row r="66" spans="6:9">
      <c r="F66" t="s">
        <v>4404</v>
      </c>
      <c r="G66" t="s">
        <v>4357</v>
      </c>
      <c r="I66">
        <v>2</v>
      </c>
    </row>
    <row r="67" spans="6:9">
      <c r="F67" t="s">
        <v>4405</v>
      </c>
      <c r="G67" t="s">
        <v>4357</v>
      </c>
      <c r="I67">
        <v>3</v>
      </c>
    </row>
    <row r="68" spans="6:9">
      <c r="F68" t="s">
        <v>4406</v>
      </c>
      <c r="G68" t="s">
        <v>4357</v>
      </c>
      <c r="I68">
        <v>2</v>
      </c>
    </row>
    <row r="69" spans="6:9">
      <c r="F69" t="s">
        <v>4407</v>
      </c>
      <c r="G69" t="s">
        <v>4357</v>
      </c>
      <c r="I69">
        <v>2</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67"/>
  <sheetViews>
    <sheetView workbookViewId="0"/>
  </sheetViews>
  <sheetFormatPr defaultRowHeight="15" outlineLevelRow="1"/>
  <sheetData>
    <row r="1" spans="1:3">
      <c r="A1" s="1" t="s">
        <v>4457</v>
      </c>
    </row>
    <row r="2" spans="1:3">
      <c r="A2" s="1" t="s">
        <v>4456</v>
      </c>
    </row>
    <row r="3" spans="1:3">
      <c r="A3" s="1" t="s">
        <v>4455</v>
      </c>
    </row>
    <row r="4" spans="1:3">
      <c r="A4" s="1" t="s">
        <v>4454</v>
      </c>
    </row>
    <row r="5" spans="1:3" hidden="1" outlineLevel="1" collapsed="1">
      <c r="A5" t="s">
        <v>4453</v>
      </c>
    </row>
    <row r="7" spans="1:3">
      <c r="A7" s="1" t="s">
        <v>4488</v>
      </c>
      <c r="B7" s="1"/>
      <c r="C7" s="1"/>
    </row>
    <row r="8" spans="1:3">
      <c r="A8" s="1" t="s">
        <v>4487</v>
      </c>
      <c r="B8" s="1"/>
      <c r="C8" s="1"/>
    </row>
    <row r="9" spans="1:3">
      <c r="A9" s="1" t="s">
        <v>4470</v>
      </c>
      <c r="B9" s="1"/>
      <c r="C9" s="1" t="s">
        <v>4455</v>
      </c>
    </row>
    <row r="10" spans="1:3">
      <c r="A10" s="8" t="s">
        <v>4465</v>
      </c>
      <c r="B10" s="1" t="s">
        <v>4469</v>
      </c>
      <c r="C10" s="1" t="s">
        <v>4486</v>
      </c>
    </row>
    <row r="11" spans="1:3" hidden="1" outlineLevel="1" collapsed="1">
      <c r="A11" t="s">
        <v>4458</v>
      </c>
      <c r="B11" t="s">
        <v>4466</v>
      </c>
      <c r="C11" t="s">
        <v>4471</v>
      </c>
    </row>
    <row r="12" spans="1:3" hidden="1" outlineLevel="1" collapsed="1">
      <c r="A12" t="s">
        <v>4459</v>
      </c>
      <c r="B12" t="s">
        <v>4459</v>
      </c>
      <c r="C12" t="s">
        <v>4472</v>
      </c>
    </row>
    <row r="13" spans="1:3" hidden="1" outlineLevel="1" collapsed="1">
      <c r="A13" t="s">
        <v>4460</v>
      </c>
      <c r="B13" t="s">
        <v>4467</v>
      </c>
      <c r="C13" t="s">
        <v>4473</v>
      </c>
    </row>
    <row r="14" spans="1:3" hidden="1" outlineLevel="1" collapsed="1">
      <c r="A14" t="s">
        <v>4461</v>
      </c>
      <c r="B14" t="s">
        <v>4468</v>
      </c>
      <c r="C14" t="s">
        <v>4474</v>
      </c>
    </row>
    <row r="15" spans="1:3" hidden="1" outlineLevel="1" collapsed="1">
      <c r="A15" t="s">
        <v>4462</v>
      </c>
      <c r="C15" t="s">
        <v>4475</v>
      </c>
    </row>
    <row r="16" spans="1:3" hidden="1" outlineLevel="1" collapsed="1">
      <c r="A16" t="s">
        <v>4463</v>
      </c>
      <c r="C16" t="s">
        <v>4458</v>
      </c>
    </row>
    <row r="17" spans="1:3" hidden="1" outlineLevel="1" collapsed="1">
      <c r="A17" s="9" t="s">
        <v>4464</v>
      </c>
      <c r="C17" t="s">
        <v>4466</v>
      </c>
    </row>
    <row r="18" spans="1:3" hidden="1" outlineLevel="1" collapsed="1">
      <c r="C18" t="s">
        <v>4459</v>
      </c>
    </row>
    <row r="19" spans="1:3" hidden="1" outlineLevel="1" collapsed="1">
      <c r="C19" t="s">
        <v>4476</v>
      </c>
    </row>
    <row r="20" spans="1:3" hidden="1" outlineLevel="1" collapsed="1">
      <c r="C20" t="s">
        <v>4467</v>
      </c>
    </row>
    <row r="21" spans="1:3" hidden="1" outlineLevel="1" collapsed="1">
      <c r="C21" t="s">
        <v>4468</v>
      </c>
    </row>
    <row r="22" spans="1:3" hidden="1" outlineLevel="1" collapsed="1">
      <c r="C22" t="s">
        <v>4477</v>
      </c>
    </row>
    <row r="23" spans="1:3" hidden="1" outlineLevel="1" collapsed="1">
      <c r="C23" t="s">
        <v>4478</v>
      </c>
    </row>
    <row r="24" spans="1:3" hidden="1" outlineLevel="1" collapsed="1">
      <c r="C24" t="s">
        <v>4479</v>
      </c>
    </row>
    <row r="25" spans="1:3" hidden="1" outlineLevel="1" collapsed="1">
      <c r="C25" t="s">
        <v>4453</v>
      </c>
    </row>
    <row r="26" spans="1:3" hidden="1" outlineLevel="1" collapsed="1">
      <c r="C26" t="s">
        <v>4480</v>
      </c>
    </row>
    <row r="27" spans="1:3" hidden="1" outlineLevel="1" collapsed="1">
      <c r="C27" t="s">
        <v>4481</v>
      </c>
    </row>
    <row r="28" spans="1:3" hidden="1" outlineLevel="1" collapsed="1">
      <c r="C28" t="s">
        <v>4482</v>
      </c>
    </row>
    <row r="29" spans="1:3" hidden="1" outlineLevel="1" collapsed="1">
      <c r="C29" t="s">
        <v>4483</v>
      </c>
    </row>
    <row r="30" spans="1:3" hidden="1" outlineLevel="1" collapsed="1">
      <c r="C30" t="s">
        <v>4484</v>
      </c>
    </row>
    <row r="31" spans="1:3" hidden="1" outlineLevel="1" collapsed="1">
      <c r="C31" t="s">
        <v>4485</v>
      </c>
    </row>
    <row r="32" spans="1:3" hidden="1" outlineLevel="1" collapsed="1">
      <c r="C32" t="s">
        <v>4462</v>
      </c>
    </row>
    <row r="34" spans="1:3">
      <c r="A34" s="1" t="s">
        <v>4496</v>
      </c>
      <c r="B34" s="1"/>
      <c r="C34" s="1"/>
    </row>
    <row r="35" spans="1:3">
      <c r="A35" s="1" t="s">
        <v>4487</v>
      </c>
      <c r="B35" s="1"/>
      <c r="C35" s="1"/>
    </row>
    <row r="36" spans="1:3">
      <c r="A36" s="1" t="s">
        <v>4470</v>
      </c>
      <c r="B36" s="1" t="s">
        <v>4455</v>
      </c>
      <c r="C36" s="1" t="s">
        <v>4495</v>
      </c>
    </row>
    <row r="37" spans="1:3">
      <c r="A37" s="1" t="s">
        <v>4489</v>
      </c>
      <c r="B37" s="1" t="s">
        <v>4491</v>
      </c>
      <c r="C37" s="1" t="s">
        <v>4494</v>
      </c>
    </row>
    <row r="38" spans="1:3" hidden="1" outlineLevel="1" collapsed="1">
      <c r="A38" t="s">
        <v>4476</v>
      </c>
      <c r="B38" t="s">
        <v>4476</v>
      </c>
      <c r="C38" t="s">
        <v>4492</v>
      </c>
    </row>
    <row r="39" spans="1:3" hidden="1" outlineLevel="1" collapsed="1">
      <c r="A39" t="s">
        <v>4481</v>
      </c>
      <c r="B39" t="s">
        <v>4467</v>
      </c>
      <c r="C39" t="s">
        <v>4493</v>
      </c>
    </row>
    <row r="40" spans="1:3" hidden="1" outlineLevel="1" collapsed="1">
      <c r="B40" t="s">
        <v>4481</v>
      </c>
    </row>
    <row r="41" spans="1:3" hidden="1" outlineLevel="1" collapsed="1">
      <c r="B41" t="s">
        <v>4490</v>
      </c>
    </row>
    <row r="42" spans="1:3" hidden="1" outlineLevel="1" collapsed="1">
      <c r="B42" t="s">
        <v>4483</v>
      </c>
    </row>
    <row r="43" spans="1:3" hidden="1" outlineLevel="1" collapsed="1">
      <c r="B43" t="s">
        <v>4462</v>
      </c>
    </row>
    <row r="45" spans="1:3">
      <c r="A45" s="1" t="s">
        <v>4515</v>
      </c>
      <c r="B45" s="1"/>
      <c r="C45" s="1"/>
    </row>
    <row r="46" spans="1:3">
      <c r="A46" s="1" t="s">
        <v>4514</v>
      </c>
      <c r="B46" s="1"/>
      <c r="C46" s="1"/>
    </row>
    <row r="47" spans="1:3">
      <c r="A47" s="1" t="s">
        <v>4470</v>
      </c>
      <c r="B47" s="1" t="s">
        <v>4495</v>
      </c>
      <c r="C47" s="1"/>
    </row>
    <row r="48" spans="1:3">
      <c r="A48" s="1" t="s">
        <v>4506</v>
      </c>
      <c r="B48" s="1" t="s">
        <v>4507</v>
      </c>
      <c r="C48" s="1" t="s">
        <v>4513</v>
      </c>
    </row>
    <row r="49" spans="1:3" hidden="1" outlineLevel="1" collapsed="1">
      <c r="A49" t="s">
        <v>4474</v>
      </c>
      <c r="B49" t="s">
        <v>4459</v>
      </c>
      <c r="C49" t="s">
        <v>4508</v>
      </c>
    </row>
    <row r="50" spans="1:3" hidden="1" outlineLevel="1" collapsed="1">
      <c r="A50" t="s">
        <v>4475</v>
      </c>
      <c r="B50" t="s">
        <v>4476</v>
      </c>
      <c r="C50" t="s">
        <v>4509</v>
      </c>
    </row>
    <row r="51" spans="1:3" hidden="1" outlineLevel="1" collapsed="1">
      <c r="A51" t="s">
        <v>4497</v>
      </c>
      <c r="B51" t="s">
        <v>4467</v>
      </c>
      <c r="C51" t="s">
        <v>4497</v>
      </c>
    </row>
    <row r="52" spans="1:3" hidden="1" outlineLevel="1" collapsed="1">
      <c r="A52" t="s">
        <v>4498</v>
      </c>
      <c r="C52" t="s">
        <v>4510</v>
      </c>
    </row>
    <row r="53" spans="1:3" hidden="1" outlineLevel="1" collapsed="1">
      <c r="A53" t="s">
        <v>4499</v>
      </c>
      <c r="C53" t="s">
        <v>4511</v>
      </c>
    </row>
    <row r="54" spans="1:3" hidden="1" outlineLevel="1" collapsed="1">
      <c r="A54" t="s">
        <v>4459</v>
      </c>
      <c r="C54" t="s">
        <v>4459</v>
      </c>
    </row>
    <row r="55" spans="1:3" hidden="1" outlineLevel="1" collapsed="1">
      <c r="A55" t="s">
        <v>4500</v>
      </c>
      <c r="C55" t="s">
        <v>4476</v>
      </c>
    </row>
    <row r="56" spans="1:3" hidden="1" outlineLevel="1" collapsed="1">
      <c r="A56" t="s">
        <v>4476</v>
      </c>
      <c r="C56" t="s">
        <v>4468</v>
      </c>
    </row>
    <row r="57" spans="1:3" hidden="1" outlineLevel="1" collapsed="1">
      <c r="A57" t="s">
        <v>4467</v>
      </c>
      <c r="C57" t="s">
        <v>4481</v>
      </c>
    </row>
    <row r="58" spans="1:3" hidden="1" outlineLevel="1" collapsed="1">
      <c r="A58" t="s">
        <v>4468</v>
      </c>
      <c r="C58" t="s">
        <v>4512</v>
      </c>
    </row>
    <row r="59" spans="1:3" hidden="1" outlineLevel="1" collapsed="1">
      <c r="A59" t="s">
        <v>4501</v>
      </c>
      <c r="C59" t="s">
        <v>4462</v>
      </c>
    </row>
    <row r="60" spans="1:3" hidden="1" outlineLevel="1" collapsed="1">
      <c r="A60" t="s">
        <v>4502</v>
      </c>
      <c r="C60" t="s">
        <v>4505</v>
      </c>
    </row>
    <row r="61" spans="1:3" hidden="1" outlineLevel="1" collapsed="1">
      <c r="A61" t="s">
        <v>4481</v>
      </c>
    </row>
    <row r="62" spans="1:3" hidden="1" outlineLevel="1" collapsed="1">
      <c r="A62" t="s">
        <v>4490</v>
      </c>
    </row>
    <row r="63" spans="1:3" hidden="1" outlineLevel="1" collapsed="1">
      <c r="A63" t="s">
        <v>4483</v>
      </c>
    </row>
    <row r="64" spans="1:3" hidden="1" outlineLevel="1" collapsed="1">
      <c r="A64" t="s">
        <v>4503</v>
      </c>
    </row>
    <row r="65" spans="1:1" hidden="1" outlineLevel="1" collapsed="1">
      <c r="A65" t="s">
        <v>4504</v>
      </c>
    </row>
    <row r="66" spans="1:1" hidden="1" outlineLevel="1" collapsed="1">
      <c r="A66" t="s">
        <v>4462</v>
      </c>
    </row>
    <row r="67" spans="1:1" hidden="1" outlineLevel="1" collapsed="1">
      <c r="A67" t="s">
        <v>4505</v>
      </c>
    </row>
  </sheetData>
  <mergeCells count="8">
    <mergeCell ref="A9:B9"/>
    <mergeCell ref="A8:C8"/>
    <mergeCell ref="A7:C7"/>
    <mergeCell ref="A35:C35"/>
    <mergeCell ref="A34:C34"/>
    <mergeCell ref="B47:C47"/>
    <mergeCell ref="A46:C46"/>
    <mergeCell ref="A45:C4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4516</v>
      </c>
      <c r="B1" s="1"/>
      <c r="C1" s="1"/>
      <c r="D1" s="1"/>
      <c r="E1" s="1"/>
      <c r="F1" s="1"/>
      <c r="G1" s="1"/>
    </row>
    <row r="2" spans="1:7">
      <c r="A2" s="1" t="s">
        <v>4517</v>
      </c>
      <c r="B2" s="1" t="s">
        <v>4518</v>
      </c>
      <c r="C2" s="1" t="s">
        <v>4520</v>
      </c>
      <c r="D2" s="1" t="s">
        <v>4519</v>
      </c>
      <c r="E2" s="1" t="s">
        <v>4521</v>
      </c>
      <c r="F2" s="1" t="s">
        <v>4522</v>
      </c>
      <c r="G2" s="1" t="s">
        <v>4523</v>
      </c>
    </row>
    <row r="3" spans="1:7">
      <c r="A3">
        <v>381</v>
      </c>
      <c r="B3">
        <v>381</v>
      </c>
      <c r="C3" t="s">
        <v>4525</v>
      </c>
      <c r="D3" s="10" t="s">
        <v>4524</v>
      </c>
      <c r="E3" s="10" t="s">
        <v>4526</v>
      </c>
      <c r="G3" t="s">
        <v>4527</v>
      </c>
    </row>
    <row r="4" spans="1:7">
      <c r="A4">
        <v>387</v>
      </c>
      <c r="B4">
        <v>387</v>
      </c>
      <c r="C4" t="s">
        <v>4525</v>
      </c>
      <c r="D4" s="10" t="s">
        <v>4528</v>
      </c>
      <c r="E4" s="10" t="s">
        <v>4529</v>
      </c>
      <c r="G4" t="s">
        <v>4530</v>
      </c>
    </row>
    <row r="6" spans="1:7">
      <c r="A6" s="1" t="s">
        <v>4531</v>
      </c>
      <c r="B6" s="1"/>
      <c r="C6" s="1"/>
      <c r="D6" s="1"/>
      <c r="E6" s="1"/>
      <c r="F6" s="1"/>
      <c r="G6" s="1"/>
    </row>
    <row r="7" spans="1:7">
      <c r="A7" s="1" t="s">
        <v>4517</v>
      </c>
      <c r="B7" s="1" t="s">
        <v>4518</v>
      </c>
      <c r="C7" s="1" t="s">
        <v>4520</v>
      </c>
      <c r="D7" s="1" t="s">
        <v>4519</v>
      </c>
      <c r="E7" s="1" t="s">
        <v>4521</v>
      </c>
      <c r="F7" s="1" t="s">
        <v>4522</v>
      </c>
      <c r="G7" s="1" t="s">
        <v>4523</v>
      </c>
    </row>
    <row r="8" spans="1:7">
      <c r="A8">
        <v>50</v>
      </c>
      <c r="B8">
        <v>50</v>
      </c>
      <c r="C8" t="s">
        <v>4525</v>
      </c>
      <c r="D8" s="10" t="s">
        <v>4526</v>
      </c>
      <c r="E8" s="10" t="s">
        <v>4532</v>
      </c>
      <c r="F8" t="s">
        <v>4533</v>
      </c>
      <c r="G8" t="s">
        <v>4534</v>
      </c>
    </row>
    <row r="9" spans="1:7">
      <c r="A9">
        <v>181</v>
      </c>
      <c r="B9">
        <v>181</v>
      </c>
      <c r="C9" t="s">
        <v>4525</v>
      </c>
      <c r="D9" s="10" t="s">
        <v>4535</v>
      </c>
      <c r="E9" s="10" t="s">
        <v>4536</v>
      </c>
      <c r="F9" t="s">
        <v>4533</v>
      </c>
      <c r="G9" t="s">
        <v>4537</v>
      </c>
    </row>
    <row r="10" spans="1:7">
      <c r="A10">
        <v>215</v>
      </c>
      <c r="B10">
        <v>215</v>
      </c>
      <c r="C10" t="s">
        <v>4525</v>
      </c>
      <c r="D10" s="10" t="s">
        <v>4538</v>
      </c>
      <c r="E10" s="10" t="s">
        <v>4526</v>
      </c>
      <c r="F10" t="s">
        <v>4533</v>
      </c>
      <c r="G10" t="s">
        <v>4539</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77"/>
  <sheetViews>
    <sheetView workbookViewId="0"/>
  </sheetViews>
  <sheetFormatPr defaultRowHeight="15"/>
  <sheetData>
    <row r="1" spans="1:26">
      <c r="I1" s="1" t="s">
        <v>4576</v>
      </c>
      <c r="J1" s="1"/>
      <c r="K1" s="1"/>
      <c r="L1" s="1"/>
      <c r="M1" s="1"/>
      <c r="N1" s="1"/>
      <c r="O1" s="1"/>
      <c r="P1" s="1"/>
      <c r="Q1" s="1" t="s">
        <v>4577</v>
      </c>
      <c r="R1" s="1"/>
      <c r="S1" s="1"/>
      <c r="T1" s="1"/>
      <c r="U1" s="1"/>
      <c r="V1" s="1"/>
      <c r="W1" s="1"/>
      <c r="X1" s="1"/>
      <c r="Y1" s="1" t="s">
        <v>4578</v>
      </c>
      <c r="Z1" s="1"/>
    </row>
    <row r="2" spans="1:26">
      <c r="I2" s="6" t="s">
        <v>4561</v>
      </c>
      <c r="J2" s="6" t="s">
        <v>4579</v>
      </c>
      <c r="K2" s="6" t="s">
        <v>4580</v>
      </c>
      <c r="L2" s="6" t="s">
        <v>4562</v>
      </c>
      <c r="M2" s="6" t="s">
        <v>4541</v>
      </c>
      <c r="N2" s="6" t="s">
        <v>4581</v>
      </c>
      <c r="O2" s="6" t="s">
        <v>4582</v>
      </c>
      <c r="P2" s="6" t="s">
        <v>4583</v>
      </c>
      <c r="Q2" s="6" t="s">
        <v>4584</v>
      </c>
      <c r="R2" s="6" t="s">
        <v>4585</v>
      </c>
      <c r="S2" s="6" t="s">
        <v>4586</v>
      </c>
      <c r="T2" s="6" t="s">
        <v>4587</v>
      </c>
      <c r="U2" s="6" t="s">
        <v>4588</v>
      </c>
      <c r="V2" s="6" t="s">
        <v>4589</v>
      </c>
      <c r="W2" s="6" t="s">
        <v>4590</v>
      </c>
      <c r="X2" s="6" t="s">
        <v>4591</v>
      </c>
      <c r="Y2" s="6" t="s">
        <v>4566</v>
      </c>
      <c r="Z2" s="6" t="s">
        <v>4567</v>
      </c>
    </row>
    <row r="3" spans="1:26">
      <c r="A3" s="1" t="s">
        <v>4540</v>
      </c>
      <c r="B3" s="1"/>
      <c r="C3" s="1"/>
      <c r="D3" s="1"/>
      <c r="E3" s="1"/>
      <c r="I3" t="s">
        <v>4592</v>
      </c>
      <c r="J3" t="s">
        <v>4866</v>
      </c>
      <c r="K3" t="s">
        <v>4867</v>
      </c>
      <c r="L3" t="s">
        <v>4536</v>
      </c>
      <c r="M3" t="s">
        <v>4545</v>
      </c>
      <c r="N3">
        <v>330</v>
      </c>
      <c r="O3" t="s">
        <v>4945</v>
      </c>
      <c r="P3" t="s">
        <v>4946</v>
      </c>
      <c r="Y3">
        <v>1</v>
      </c>
      <c r="Z3">
        <v>0</v>
      </c>
    </row>
    <row r="4" spans="1:26">
      <c r="A4" s="11" t="s">
        <v>4541</v>
      </c>
      <c r="B4" s="11" t="s">
        <v>4517</v>
      </c>
      <c r="C4" s="11" t="s">
        <v>4518</v>
      </c>
      <c r="D4" s="11" t="s">
        <v>4542</v>
      </c>
      <c r="E4" s="11" t="s">
        <v>4543</v>
      </c>
      <c r="I4" t="s">
        <v>4593</v>
      </c>
      <c r="J4" t="s">
        <v>4866</v>
      </c>
      <c r="K4" t="s">
        <v>4868</v>
      </c>
      <c r="L4" t="s">
        <v>4536</v>
      </c>
      <c r="M4" t="s">
        <v>4545</v>
      </c>
      <c r="N4">
        <v>321</v>
      </c>
      <c r="O4" t="s">
        <v>4945</v>
      </c>
      <c r="P4" t="s">
        <v>4947</v>
      </c>
      <c r="Y4">
        <v>1</v>
      </c>
      <c r="Z4">
        <v>0</v>
      </c>
    </row>
    <row r="5" spans="1:26">
      <c r="A5" t="s">
        <v>4544</v>
      </c>
      <c r="B5">
        <v>3</v>
      </c>
      <c r="C5">
        <v>277</v>
      </c>
      <c r="D5">
        <v>274</v>
      </c>
      <c r="E5" t="s">
        <v>4546</v>
      </c>
      <c r="I5" t="s">
        <v>4594</v>
      </c>
      <c r="J5" t="s">
        <v>4866</v>
      </c>
      <c r="K5" t="s">
        <v>4869</v>
      </c>
      <c r="L5" t="s">
        <v>4536</v>
      </c>
      <c r="M5" t="s">
        <v>4545</v>
      </c>
      <c r="N5">
        <v>321</v>
      </c>
      <c r="O5" t="s">
        <v>4945</v>
      </c>
      <c r="P5" t="s">
        <v>4947</v>
      </c>
      <c r="Q5" t="s">
        <v>4963</v>
      </c>
      <c r="R5" t="s">
        <v>4964</v>
      </c>
      <c r="S5" t="s">
        <v>4967</v>
      </c>
      <c r="T5">
        <v>12</v>
      </c>
      <c r="U5" t="s">
        <v>4969</v>
      </c>
      <c r="V5" t="s">
        <v>4972</v>
      </c>
      <c r="W5">
        <v>1999</v>
      </c>
      <c r="X5">
        <f>HYPERLINK("http://www.pdbbind.org.cn/quickpdb.asp?quickpdb=1BZC","1BZC")</f>
        <v>0</v>
      </c>
      <c r="Y5">
        <v>1</v>
      </c>
      <c r="Z5">
        <v>0</v>
      </c>
    </row>
    <row r="6" spans="1:26">
      <c r="A6" t="s">
        <v>4545</v>
      </c>
      <c r="B6">
        <v>40</v>
      </c>
      <c r="C6">
        <v>276</v>
      </c>
      <c r="D6">
        <v>236</v>
      </c>
      <c r="E6" t="s">
        <v>4547</v>
      </c>
      <c r="I6" t="s">
        <v>4595</v>
      </c>
      <c r="J6" t="s">
        <v>4866</v>
      </c>
      <c r="K6" t="s">
        <v>4870</v>
      </c>
      <c r="L6" t="s">
        <v>4536</v>
      </c>
      <c r="M6" t="s">
        <v>4545</v>
      </c>
      <c r="N6">
        <v>298</v>
      </c>
      <c r="O6" t="s">
        <v>4945</v>
      </c>
      <c r="P6" t="s">
        <v>4948</v>
      </c>
      <c r="Q6" t="s">
        <v>4963</v>
      </c>
      <c r="R6" t="s">
        <v>4964</v>
      </c>
      <c r="S6" t="s">
        <v>4967</v>
      </c>
      <c r="T6">
        <v>0.17</v>
      </c>
      <c r="U6" t="s">
        <v>4969</v>
      </c>
      <c r="V6" t="s">
        <v>4973</v>
      </c>
      <c r="W6">
        <v>1999</v>
      </c>
      <c r="X6">
        <f>HYPERLINK("http://www.pdbbind.org.cn/quickpdb.asp?quickpdb=1BZH","1BZH")</f>
        <v>0</v>
      </c>
      <c r="Y6">
        <v>0</v>
      </c>
      <c r="Z6">
        <v>0</v>
      </c>
    </row>
    <row r="7" spans="1:26">
      <c r="I7" t="s">
        <v>4596</v>
      </c>
      <c r="J7" t="s">
        <v>4866</v>
      </c>
      <c r="K7" t="s">
        <v>4871</v>
      </c>
      <c r="L7" t="s">
        <v>4536</v>
      </c>
      <c r="M7" t="s">
        <v>4545</v>
      </c>
      <c r="N7">
        <v>297</v>
      </c>
      <c r="O7" t="s">
        <v>4945</v>
      </c>
      <c r="P7" t="s">
        <v>4949</v>
      </c>
      <c r="Q7" t="s">
        <v>4963</v>
      </c>
      <c r="R7" t="s">
        <v>4964</v>
      </c>
      <c r="S7" t="s">
        <v>4967</v>
      </c>
      <c r="T7">
        <v>22</v>
      </c>
      <c r="U7" t="s">
        <v>4969</v>
      </c>
      <c r="V7" t="s">
        <v>4974</v>
      </c>
      <c r="W7">
        <v>1999</v>
      </c>
      <c r="X7">
        <f>HYPERLINK("http://www.pdbbind.org.cn/quickpdb.asp?quickpdb=1BZJ","1BZJ")</f>
        <v>0</v>
      </c>
      <c r="Y7">
        <v>1</v>
      </c>
      <c r="Z7">
        <v>0</v>
      </c>
    </row>
    <row r="8" spans="1:26">
      <c r="A8" s="1" t="s">
        <v>4548</v>
      </c>
      <c r="B8" s="1"/>
      <c r="C8" s="1"/>
      <c r="D8" s="1"/>
      <c r="E8" s="1"/>
      <c r="I8" t="s">
        <v>4597</v>
      </c>
      <c r="J8" t="s">
        <v>4866</v>
      </c>
      <c r="K8" t="s">
        <v>4872</v>
      </c>
      <c r="L8" t="s">
        <v>4536</v>
      </c>
      <c r="M8" t="s">
        <v>4545</v>
      </c>
      <c r="N8">
        <v>298</v>
      </c>
      <c r="O8" t="s">
        <v>4945</v>
      </c>
      <c r="P8" t="s">
        <v>4948</v>
      </c>
      <c r="Q8" t="s">
        <v>4963</v>
      </c>
      <c r="R8" t="s">
        <v>4964</v>
      </c>
      <c r="S8" t="s">
        <v>4967</v>
      </c>
      <c r="T8">
        <v>14</v>
      </c>
      <c r="U8" t="s">
        <v>4969</v>
      </c>
      <c r="V8" t="s">
        <v>4975</v>
      </c>
      <c r="W8">
        <v>2000</v>
      </c>
      <c r="X8">
        <f>HYPERLINK("http://www.pdbbind.org.cn/quickpdb.asp?quickpdb=1C83","1C83")</f>
        <v>0</v>
      </c>
      <c r="Y8">
        <v>1</v>
      </c>
      <c r="Z8">
        <v>0</v>
      </c>
    </row>
    <row r="9" spans="1:26">
      <c r="A9" s="11" t="s">
        <v>4549</v>
      </c>
      <c r="B9" s="11" t="s">
        <v>4550</v>
      </c>
      <c r="C9" s="11" t="s">
        <v>4551</v>
      </c>
      <c r="D9" s="11" t="s">
        <v>4552</v>
      </c>
      <c r="E9" s="11" t="s">
        <v>4553</v>
      </c>
      <c r="I9" t="s">
        <v>4598</v>
      </c>
      <c r="J9" t="s">
        <v>4866</v>
      </c>
      <c r="K9" t="s">
        <v>4869</v>
      </c>
      <c r="L9" t="s">
        <v>4536</v>
      </c>
      <c r="M9" t="s">
        <v>4545</v>
      </c>
      <c r="N9">
        <v>298</v>
      </c>
      <c r="O9" t="s">
        <v>4945</v>
      </c>
      <c r="P9" t="s">
        <v>4948</v>
      </c>
      <c r="Q9" t="s">
        <v>4963</v>
      </c>
      <c r="R9" t="s">
        <v>4964</v>
      </c>
      <c r="S9" t="s">
        <v>4967</v>
      </c>
      <c r="T9">
        <v>9.9</v>
      </c>
      <c r="U9" t="s">
        <v>4969</v>
      </c>
      <c r="V9" t="s">
        <v>4976</v>
      </c>
      <c r="W9">
        <v>2000</v>
      </c>
      <c r="X9">
        <f>HYPERLINK("http://www.pdbbind.org.cn/quickpdb.asp?quickpdb=1C84","1C84")</f>
        <v>0</v>
      </c>
      <c r="Y9">
        <v>1</v>
      </c>
      <c r="Z9">
        <v>0</v>
      </c>
    </row>
    <row r="10" spans="1:26">
      <c r="A10" t="s">
        <v>4554</v>
      </c>
      <c r="B10" t="s">
        <v>4557</v>
      </c>
      <c r="C10" t="s">
        <v>4557</v>
      </c>
      <c r="D10">
        <v>1</v>
      </c>
      <c r="E10">
        <v>1</v>
      </c>
      <c r="I10" t="s">
        <v>4599</v>
      </c>
      <c r="J10" t="s">
        <v>4866</v>
      </c>
      <c r="K10" t="s">
        <v>4873</v>
      </c>
      <c r="L10" t="s">
        <v>4536</v>
      </c>
      <c r="M10" t="s">
        <v>4545</v>
      </c>
      <c r="N10">
        <v>298</v>
      </c>
      <c r="O10" t="s">
        <v>4945</v>
      </c>
      <c r="P10" t="s">
        <v>4948</v>
      </c>
      <c r="Q10" t="s">
        <v>4963</v>
      </c>
      <c r="R10" t="s">
        <v>4964</v>
      </c>
      <c r="S10" t="s">
        <v>4967</v>
      </c>
      <c r="T10">
        <v>23</v>
      </c>
      <c r="U10" t="s">
        <v>4969</v>
      </c>
      <c r="V10" t="s">
        <v>4977</v>
      </c>
      <c r="W10">
        <v>2000</v>
      </c>
      <c r="X10">
        <f>HYPERLINK("http://www.pdbbind.org.cn/quickpdb.asp?quickpdb=1C85","1C85")</f>
        <v>0</v>
      </c>
      <c r="Y10">
        <v>1</v>
      </c>
      <c r="Z10">
        <v>0</v>
      </c>
    </row>
    <row r="11" spans="1:26">
      <c r="A11" t="s">
        <v>4555</v>
      </c>
      <c r="B11" t="s">
        <v>4558</v>
      </c>
      <c r="C11" t="s">
        <v>4558</v>
      </c>
      <c r="D11">
        <v>1</v>
      </c>
      <c r="E11">
        <v>1</v>
      </c>
      <c r="I11" t="s">
        <v>4600</v>
      </c>
      <c r="J11" t="s">
        <v>4866</v>
      </c>
      <c r="K11" t="s">
        <v>4874</v>
      </c>
      <c r="L11" t="s">
        <v>4536</v>
      </c>
      <c r="M11" t="s">
        <v>4545</v>
      </c>
      <c r="N11">
        <v>298</v>
      </c>
      <c r="O11" t="s">
        <v>4945</v>
      </c>
      <c r="P11" t="s">
        <v>4948</v>
      </c>
      <c r="Q11" t="s">
        <v>4963</v>
      </c>
      <c r="R11" t="s">
        <v>4964</v>
      </c>
      <c r="S11" t="s">
        <v>4967</v>
      </c>
      <c r="T11">
        <v>20</v>
      </c>
      <c r="U11" t="s">
        <v>4969</v>
      </c>
      <c r="V11" t="s">
        <v>4978</v>
      </c>
      <c r="W11">
        <v>2000</v>
      </c>
      <c r="X11">
        <f>HYPERLINK("http://www.pdbbind.org.cn/quickpdb.asp?quickpdb=1C86","1C86")</f>
        <v>0</v>
      </c>
      <c r="Y11">
        <v>1</v>
      </c>
      <c r="Z11">
        <v>0</v>
      </c>
    </row>
    <row r="12" spans="1:26">
      <c r="A12" t="s">
        <v>4556</v>
      </c>
      <c r="B12" t="s">
        <v>4559</v>
      </c>
      <c r="C12" t="s">
        <v>4559</v>
      </c>
      <c r="D12">
        <v>1</v>
      </c>
      <c r="E12">
        <v>1</v>
      </c>
      <c r="I12" t="s">
        <v>4601</v>
      </c>
      <c r="J12" t="s">
        <v>4866</v>
      </c>
      <c r="K12" t="s">
        <v>4870</v>
      </c>
      <c r="L12" t="s">
        <v>4536</v>
      </c>
      <c r="M12" t="s">
        <v>4545</v>
      </c>
      <c r="N12">
        <v>298</v>
      </c>
      <c r="O12" t="s">
        <v>4945</v>
      </c>
      <c r="P12" t="s">
        <v>4948</v>
      </c>
      <c r="Q12" t="s">
        <v>4963</v>
      </c>
      <c r="R12" t="s">
        <v>4964</v>
      </c>
      <c r="S12" t="s">
        <v>4967</v>
      </c>
      <c r="T12">
        <v>63</v>
      </c>
      <c r="U12" t="s">
        <v>4969</v>
      </c>
      <c r="V12" t="s">
        <v>4978</v>
      </c>
      <c r="W12">
        <v>2000</v>
      </c>
      <c r="X12">
        <f>HYPERLINK("http://www.pdbbind.org.cn/quickpdb.asp?quickpdb=1C87","1C87")</f>
        <v>0</v>
      </c>
      <c r="Y12">
        <v>1</v>
      </c>
      <c r="Z12">
        <v>1</v>
      </c>
    </row>
    <row r="13" spans="1:26">
      <c r="I13" t="s">
        <v>4602</v>
      </c>
      <c r="J13" t="s">
        <v>4866</v>
      </c>
      <c r="K13" t="s">
        <v>4872</v>
      </c>
      <c r="L13" t="s">
        <v>4536</v>
      </c>
      <c r="M13" t="s">
        <v>4545</v>
      </c>
      <c r="N13">
        <v>298</v>
      </c>
      <c r="O13" t="s">
        <v>4945</v>
      </c>
      <c r="P13" t="s">
        <v>4948</v>
      </c>
      <c r="Q13" t="s">
        <v>4963</v>
      </c>
      <c r="R13" t="s">
        <v>4964</v>
      </c>
      <c r="S13" t="s">
        <v>4967</v>
      </c>
      <c r="T13">
        <v>5.1</v>
      </c>
      <c r="U13" t="s">
        <v>4969</v>
      </c>
      <c r="V13" t="s">
        <v>4979</v>
      </c>
      <c r="W13">
        <v>2000</v>
      </c>
      <c r="X13">
        <f>HYPERLINK("http://www.pdbbind.org.cn/quickpdb.asp?quickpdb=1C88","1C88")</f>
        <v>0</v>
      </c>
      <c r="Y13">
        <v>1</v>
      </c>
      <c r="Z13">
        <v>0</v>
      </c>
    </row>
    <row r="14" spans="1:26">
      <c r="A14" s="1" t="s">
        <v>4560</v>
      </c>
      <c r="B14" s="1"/>
      <c r="C14" s="1"/>
      <c r="D14" s="1"/>
      <c r="E14" s="1"/>
      <c r="F14" s="1"/>
      <c r="G14" s="1"/>
      <c r="I14" t="s">
        <v>4603</v>
      </c>
      <c r="J14" t="s">
        <v>4866</v>
      </c>
      <c r="K14" t="s">
        <v>4875</v>
      </c>
      <c r="L14" t="s">
        <v>4536</v>
      </c>
      <c r="M14" t="s">
        <v>4545</v>
      </c>
      <c r="N14">
        <v>298</v>
      </c>
      <c r="O14" t="s">
        <v>4945</v>
      </c>
      <c r="P14" t="s">
        <v>4948</v>
      </c>
      <c r="Q14" t="s">
        <v>4963</v>
      </c>
      <c r="R14" t="s">
        <v>4964</v>
      </c>
      <c r="S14" t="s">
        <v>4967</v>
      </c>
      <c r="T14">
        <v>14</v>
      </c>
      <c r="U14" t="s">
        <v>4969</v>
      </c>
      <c r="V14" t="s">
        <v>4980</v>
      </c>
      <c r="W14">
        <v>2000</v>
      </c>
      <c r="X14">
        <f>HYPERLINK("http://www.pdbbind.org.cn/quickpdb.asp?quickpdb=1ECV","1ECV")</f>
        <v>0</v>
      </c>
      <c r="Y14">
        <v>1</v>
      </c>
      <c r="Z14">
        <v>1</v>
      </c>
    </row>
    <row r="15" spans="1:26">
      <c r="A15" s="11" t="s">
        <v>4561</v>
      </c>
      <c r="B15" s="11" t="s">
        <v>4562</v>
      </c>
      <c r="C15" s="11" t="s">
        <v>4563</v>
      </c>
      <c r="D15" s="11" t="s">
        <v>4564</v>
      </c>
      <c r="E15" s="11" t="s">
        <v>4565</v>
      </c>
      <c r="F15" s="11" t="s">
        <v>4566</v>
      </c>
      <c r="G15" s="11" t="s">
        <v>4567</v>
      </c>
      <c r="I15" t="s">
        <v>4604</v>
      </c>
      <c r="J15" t="s">
        <v>4866</v>
      </c>
      <c r="K15" t="s">
        <v>4868</v>
      </c>
      <c r="L15" t="s">
        <v>4536</v>
      </c>
      <c r="M15" t="s">
        <v>4545</v>
      </c>
      <c r="N15">
        <v>321</v>
      </c>
      <c r="O15" t="s">
        <v>4945</v>
      </c>
      <c r="P15" t="s">
        <v>4947</v>
      </c>
      <c r="Y15">
        <v>1</v>
      </c>
      <c r="Z15">
        <v>0</v>
      </c>
    </row>
    <row r="16" spans="1:26">
      <c r="A16" t="s">
        <v>4568</v>
      </c>
      <c r="B16" t="s">
        <v>4536</v>
      </c>
      <c r="C16">
        <v>99.7</v>
      </c>
      <c r="D16" t="s">
        <v>4572</v>
      </c>
      <c r="E16" t="s">
        <v>4575</v>
      </c>
      <c r="I16" t="s">
        <v>4605</v>
      </c>
      <c r="J16" t="s">
        <v>4866</v>
      </c>
      <c r="K16" t="s">
        <v>4872</v>
      </c>
      <c r="L16" t="s">
        <v>4536</v>
      </c>
      <c r="M16" t="s">
        <v>4545</v>
      </c>
      <c r="N16">
        <v>321</v>
      </c>
      <c r="O16" t="s">
        <v>4945</v>
      </c>
      <c r="P16" t="s">
        <v>4947</v>
      </c>
      <c r="Y16">
        <v>1</v>
      </c>
      <c r="Z16">
        <v>0</v>
      </c>
    </row>
    <row r="17" spans="1:26">
      <c r="A17" t="s">
        <v>4569</v>
      </c>
      <c r="B17" t="s">
        <v>4536</v>
      </c>
      <c r="C17">
        <v>84.3</v>
      </c>
      <c r="D17" t="s">
        <v>4573</v>
      </c>
      <c r="E17" t="s">
        <v>4575</v>
      </c>
      <c r="I17" t="s">
        <v>4606</v>
      </c>
      <c r="J17" t="s">
        <v>4866</v>
      </c>
      <c r="K17" t="s">
        <v>4876</v>
      </c>
      <c r="L17" t="s">
        <v>4536</v>
      </c>
      <c r="M17" t="s">
        <v>4545</v>
      </c>
      <c r="N17">
        <v>298</v>
      </c>
      <c r="O17" t="s">
        <v>4945</v>
      </c>
      <c r="P17" t="s">
        <v>4948</v>
      </c>
      <c r="Y17">
        <v>1</v>
      </c>
      <c r="Z17">
        <v>0</v>
      </c>
    </row>
    <row r="18" spans="1:26">
      <c r="A18" t="s">
        <v>4570</v>
      </c>
      <c r="B18" t="s">
        <v>4536</v>
      </c>
      <c r="C18">
        <v>60.5</v>
      </c>
      <c r="D18" t="s">
        <v>4574</v>
      </c>
      <c r="E18" t="s">
        <v>4575</v>
      </c>
      <c r="I18" t="s">
        <v>4607</v>
      </c>
      <c r="J18" t="s">
        <v>4866</v>
      </c>
      <c r="K18" t="s">
        <v>4877</v>
      </c>
      <c r="L18" t="s">
        <v>4536</v>
      </c>
      <c r="M18" t="s">
        <v>4545</v>
      </c>
      <c r="N18">
        <v>298</v>
      </c>
      <c r="O18" t="s">
        <v>4945</v>
      </c>
      <c r="P18" t="s">
        <v>4948</v>
      </c>
      <c r="Y18">
        <v>1</v>
      </c>
      <c r="Z18">
        <v>0</v>
      </c>
    </row>
    <row r="19" spans="1:26">
      <c r="A19" t="s">
        <v>4571</v>
      </c>
      <c r="B19" t="s">
        <v>4536</v>
      </c>
      <c r="C19">
        <v>60.5</v>
      </c>
      <c r="D19" t="s">
        <v>4574</v>
      </c>
      <c r="E19" t="s">
        <v>4575</v>
      </c>
      <c r="I19" t="s">
        <v>4608</v>
      </c>
      <c r="J19" t="s">
        <v>4866</v>
      </c>
      <c r="K19" t="s">
        <v>4878</v>
      </c>
      <c r="L19" t="s">
        <v>4536</v>
      </c>
      <c r="M19" t="s">
        <v>4545</v>
      </c>
      <c r="N19">
        <v>298</v>
      </c>
      <c r="O19" t="s">
        <v>4945</v>
      </c>
      <c r="P19" t="s">
        <v>4948</v>
      </c>
      <c r="Y19">
        <v>1</v>
      </c>
      <c r="Z19">
        <v>0</v>
      </c>
    </row>
    <row r="20" spans="1:26">
      <c r="I20" t="s">
        <v>4609</v>
      </c>
      <c r="J20" t="s">
        <v>4866</v>
      </c>
      <c r="K20" t="s">
        <v>4872</v>
      </c>
      <c r="L20" t="s">
        <v>4536</v>
      </c>
      <c r="M20" t="s">
        <v>4545</v>
      </c>
      <c r="N20">
        <v>298</v>
      </c>
      <c r="O20" t="s">
        <v>4945</v>
      </c>
      <c r="P20" t="s">
        <v>4948</v>
      </c>
      <c r="Q20" t="s">
        <v>4963</v>
      </c>
      <c r="R20" t="s">
        <v>4964</v>
      </c>
      <c r="S20" t="s">
        <v>4967</v>
      </c>
      <c r="T20">
        <v>3.4</v>
      </c>
      <c r="U20" t="s">
        <v>4969</v>
      </c>
      <c r="V20" t="s">
        <v>4981</v>
      </c>
      <c r="W20">
        <v>2001</v>
      </c>
      <c r="X20">
        <f>HYPERLINK("http://www.pdbbind.org.cn/quickpdb.asp?quickpdb=1G7F","1G7F")</f>
        <v>0</v>
      </c>
      <c r="Y20">
        <v>1</v>
      </c>
      <c r="Z20">
        <v>0</v>
      </c>
    </row>
    <row r="21" spans="1:26">
      <c r="I21" t="s">
        <v>4610</v>
      </c>
      <c r="J21" t="s">
        <v>4866</v>
      </c>
      <c r="K21" t="s">
        <v>4877</v>
      </c>
      <c r="L21" t="s">
        <v>4536</v>
      </c>
      <c r="M21" t="s">
        <v>4545</v>
      </c>
      <c r="N21">
        <v>298</v>
      </c>
      <c r="O21" t="s">
        <v>4945</v>
      </c>
      <c r="P21" t="s">
        <v>4948</v>
      </c>
      <c r="Q21" t="s">
        <v>4963</v>
      </c>
      <c r="R21" t="s">
        <v>4964</v>
      </c>
      <c r="S21" t="s">
        <v>4967</v>
      </c>
      <c r="T21">
        <v>0.25</v>
      </c>
      <c r="U21" t="s">
        <v>4969</v>
      </c>
      <c r="V21" t="s">
        <v>4982</v>
      </c>
      <c r="W21">
        <v>2001</v>
      </c>
      <c r="X21">
        <f>HYPERLINK("http://www.pdbbind.org.cn/quickpdb.asp?quickpdb=1G7G","1G7G")</f>
        <v>0</v>
      </c>
      <c r="Y21">
        <v>1</v>
      </c>
      <c r="Z21">
        <v>0</v>
      </c>
    </row>
    <row r="22" spans="1:26">
      <c r="I22" t="s">
        <v>4611</v>
      </c>
      <c r="J22" t="s">
        <v>4866</v>
      </c>
      <c r="K22" t="s">
        <v>4879</v>
      </c>
      <c r="L22" t="s">
        <v>4536</v>
      </c>
      <c r="M22" t="s">
        <v>4545</v>
      </c>
      <c r="N22">
        <v>298</v>
      </c>
      <c r="O22" t="s">
        <v>4945</v>
      </c>
      <c r="P22" t="s">
        <v>4948</v>
      </c>
      <c r="Q22" t="s">
        <v>4963</v>
      </c>
      <c r="R22" t="s">
        <v>4964</v>
      </c>
      <c r="S22" t="s">
        <v>4967</v>
      </c>
      <c r="T22">
        <v>8.32</v>
      </c>
      <c r="U22" t="s">
        <v>4969</v>
      </c>
      <c r="V22" t="s">
        <v>4983</v>
      </c>
      <c r="W22">
        <v>2000</v>
      </c>
      <c r="X22">
        <f>HYPERLINK("http://www.pdbbind.org.cn/quickpdb.asp?quickpdb=1GFY","1GFY")</f>
        <v>0</v>
      </c>
      <c r="Y22">
        <v>1</v>
      </c>
      <c r="Z22">
        <v>0</v>
      </c>
    </row>
    <row r="23" spans="1:26">
      <c r="I23" t="s">
        <v>4612</v>
      </c>
      <c r="J23" t="s">
        <v>4866</v>
      </c>
      <c r="K23" t="s">
        <v>4870</v>
      </c>
      <c r="L23" t="s">
        <v>4536</v>
      </c>
      <c r="M23" t="s">
        <v>4545</v>
      </c>
      <c r="N23">
        <v>310</v>
      </c>
      <c r="O23" t="s">
        <v>4945</v>
      </c>
      <c r="P23" t="s">
        <v>4948</v>
      </c>
      <c r="Y23">
        <v>1</v>
      </c>
      <c r="Z23">
        <v>0</v>
      </c>
    </row>
    <row r="24" spans="1:26">
      <c r="I24" t="s">
        <v>4613</v>
      </c>
      <c r="J24" t="s">
        <v>4866</v>
      </c>
      <c r="K24" t="s">
        <v>4877</v>
      </c>
      <c r="L24" t="s">
        <v>4941</v>
      </c>
      <c r="M24" t="s">
        <v>4545</v>
      </c>
      <c r="N24">
        <v>298</v>
      </c>
      <c r="O24" t="s">
        <v>4945</v>
      </c>
      <c r="P24" t="s">
        <v>4948</v>
      </c>
      <c r="Y24">
        <v>1</v>
      </c>
      <c r="Z24">
        <v>0</v>
      </c>
    </row>
    <row r="25" spans="1:26">
      <c r="I25" t="s">
        <v>4614</v>
      </c>
      <c r="J25" t="s">
        <v>4866</v>
      </c>
      <c r="K25" t="s">
        <v>4867</v>
      </c>
      <c r="L25" t="s">
        <v>4536</v>
      </c>
      <c r="M25" t="s">
        <v>4545</v>
      </c>
      <c r="N25">
        <v>298</v>
      </c>
      <c r="O25" t="s">
        <v>4945</v>
      </c>
      <c r="P25" t="s">
        <v>4948</v>
      </c>
      <c r="Q25" t="s">
        <v>4963</v>
      </c>
      <c r="R25" t="s">
        <v>4965</v>
      </c>
      <c r="S25" t="s">
        <v>4967</v>
      </c>
      <c r="T25">
        <v>26</v>
      </c>
      <c r="U25" t="s">
        <v>4969</v>
      </c>
      <c r="V25" t="s">
        <v>4984</v>
      </c>
      <c r="W25">
        <v>2002</v>
      </c>
      <c r="X25">
        <f>HYPERLINK("http://www.pdbbind.org.cn/quickpdb.asp?quickpdb=1KAK","1KAK")</f>
        <v>0</v>
      </c>
      <c r="Y25">
        <v>1</v>
      </c>
      <c r="Z25">
        <v>0</v>
      </c>
    </row>
    <row r="26" spans="1:26">
      <c r="I26" t="s">
        <v>4615</v>
      </c>
      <c r="J26" t="s">
        <v>4866</v>
      </c>
      <c r="K26" t="s">
        <v>4869</v>
      </c>
      <c r="L26" t="s">
        <v>4536</v>
      </c>
      <c r="M26" t="s">
        <v>4545</v>
      </c>
      <c r="N26">
        <v>298</v>
      </c>
      <c r="O26" t="s">
        <v>4945</v>
      </c>
      <c r="P26" t="s">
        <v>4948</v>
      </c>
      <c r="Q26" t="s">
        <v>4963</v>
      </c>
      <c r="R26" t="s">
        <v>4964</v>
      </c>
      <c r="S26" t="s">
        <v>4967</v>
      </c>
      <c r="T26">
        <v>1.5</v>
      </c>
      <c r="U26" t="s">
        <v>4969</v>
      </c>
      <c r="V26" t="s">
        <v>4985</v>
      </c>
      <c r="W26">
        <v>2002</v>
      </c>
      <c r="X26">
        <f>HYPERLINK("http://www.pdbbind.org.cn/quickpdb.asp?quickpdb=1KAV","1KAV")</f>
        <v>0</v>
      </c>
      <c r="Y26">
        <v>1</v>
      </c>
      <c r="Z26">
        <v>0</v>
      </c>
    </row>
    <row r="27" spans="1:26">
      <c r="I27" t="s">
        <v>4616</v>
      </c>
      <c r="J27" t="s">
        <v>4866</v>
      </c>
      <c r="K27" t="s">
        <v>4867</v>
      </c>
      <c r="L27" t="s">
        <v>4536</v>
      </c>
      <c r="M27" t="s">
        <v>4545</v>
      </c>
      <c r="N27">
        <v>321</v>
      </c>
      <c r="O27" t="s">
        <v>4945</v>
      </c>
      <c r="P27" t="s">
        <v>4947</v>
      </c>
      <c r="Q27" t="s">
        <v>4963</v>
      </c>
      <c r="R27" t="s">
        <v>4964</v>
      </c>
      <c r="S27" t="s">
        <v>4967</v>
      </c>
      <c r="T27">
        <v>0.6</v>
      </c>
      <c r="U27" t="s">
        <v>4969</v>
      </c>
      <c r="V27" t="s">
        <v>4986</v>
      </c>
      <c r="W27">
        <v>2002</v>
      </c>
      <c r="X27">
        <f>HYPERLINK("http://www.pdbbind.org.cn/quickpdb.asp?quickpdb=1L8G","1L8G")</f>
        <v>0</v>
      </c>
      <c r="Y27">
        <v>1</v>
      </c>
      <c r="Z27">
        <v>0</v>
      </c>
    </row>
    <row r="28" spans="1:26">
      <c r="I28" t="s">
        <v>4617</v>
      </c>
      <c r="J28" t="s">
        <v>4866</v>
      </c>
      <c r="K28" t="s">
        <v>4867</v>
      </c>
      <c r="L28" t="s">
        <v>4942</v>
      </c>
      <c r="M28" t="s">
        <v>4545</v>
      </c>
      <c r="N28">
        <v>295</v>
      </c>
      <c r="O28" t="s">
        <v>4945</v>
      </c>
      <c r="P28" t="s">
        <v>4950</v>
      </c>
      <c r="Q28" t="s">
        <v>4963</v>
      </c>
      <c r="R28" t="s">
        <v>4965</v>
      </c>
      <c r="S28" t="s">
        <v>4967</v>
      </c>
      <c r="T28">
        <v>5</v>
      </c>
      <c r="U28" t="s">
        <v>4970</v>
      </c>
      <c r="V28" t="s">
        <v>4987</v>
      </c>
      <c r="W28">
        <v>2002</v>
      </c>
      <c r="X28">
        <f>HYPERLINK("http://www.pdbbind.org.cn/quickpdb.asp?quickpdb=1LQF","1LQF")</f>
        <v>0</v>
      </c>
      <c r="Y28">
        <v>1</v>
      </c>
      <c r="Z28">
        <v>0</v>
      </c>
    </row>
    <row r="29" spans="1:26">
      <c r="I29" t="s">
        <v>4618</v>
      </c>
      <c r="J29" t="s">
        <v>4866</v>
      </c>
      <c r="K29" t="s">
        <v>4878</v>
      </c>
      <c r="L29" t="s">
        <v>4536</v>
      </c>
      <c r="M29" t="s">
        <v>4545</v>
      </c>
      <c r="N29">
        <v>321</v>
      </c>
      <c r="O29" t="s">
        <v>4945</v>
      </c>
      <c r="P29" t="s">
        <v>4947</v>
      </c>
      <c r="Q29" t="s">
        <v>4963</v>
      </c>
      <c r="R29" t="s">
        <v>4964</v>
      </c>
      <c r="S29" t="s">
        <v>4967</v>
      </c>
      <c r="T29">
        <v>1.1</v>
      </c>
      <c r="U29" t="s">
        <v>4969</v>
      </c>
      <c r="V29" t="s">
        <v>4988</v>
      </c>
      <c r="W29">
        <v>2003</v>
      </c>
      <c r="X29">
        <f>HYPERLINK("http://www.pdbbind.org.cn/quickpdb.asp?quickpdb=1NL9","1NL9")</f>
        <v>0</v>
      </c>
      <c r="Y29">
        <v>1</v>
      </c>
      <c r="Z29">
        <v>0</v>
      </c>
    </row>
    <row r="30" spans="1:26">
      <c r="I30" t="s">
        <v>4619</v>
      </c>
      <c r="J30" t="s">
        <v>4866</v>
      </c>
      <c r="K30" t="s">
        <v>4878</v>
      </c>
      <c r="L30" t="s">
        <v>4536</v>
      </c>
      <c r="M30" t="s">
        <v>4545</v>
      </c>
      <c r="N30">
        <v>321</v>
      </c>
      <c r="O30" t="s">
        <v>4945</v>
      </c>
      <c r="P30" t="s">
        <v>4947</v>
      </c>
      <c r="Q30" t="s">
        <v>4963</v>
      </c>
      <c r="R30" t="s">
        <v>4964</v>
      </c>
      <c r="S30" t="s">
        <v>4967</v>
      </c>
      <c r="T30">
        <v>22</v>
      </c>
      <c r="U30" t="s">
        <v>4970</v>
      </c>
      <c r="V30" t="s">
        <v>4989</v>
      </c>
      <c r="W30">
        <v>2003</v>
      </c>
      <c r="X30">
        <f>HYPERLINK("http://www.pdbbind.org.cn/quickpdb.asp?quickpdb=1NNY","1NNY")</f>
        <v>0</v>
      </c>
      <c r="Y30">
        <v>1</v>
      </c>
      <c r="Z30">
        <v>0</v>
      </c>
    </row>
    <row r="31" spans="1:26">
      <c r="I31" t="s">
        <v>4620</v>
      </c>
      <c r="J31" t="s">
        <v>4866</v>
      </c>
      <c r="K31" t="s">
        <v>4878</v>
      </c>
      <c r="L31" t="s">
        <v>4536</v>
      </c>
      <c r="M31" t="s">
        <v>4545</v>
      </c>
      <c r="N31">
        <v>321</v>
      </c>
      <c r="O31" t="s">
        <v>4945</v>
      </c>
      <c r="P31" t="s">
        <v>4947</v>
      </c>
      <c r="Q31" t="s">
        <v>4963</v>
      </c>
      <c r="R31" t="s">
        <v>4964</v>
      </c>
      <c r="S31" t="s">
        <v>4967</v>
      </c>
      <c r="T31">
        <v>39</v>
      </c>
      <c r="U31" t="s">
        <v>4969</v>
      </c>
      <c r="V31" t="s">
        <v>4990</v>
      </c>
      <c r="W31">
        <v>2003</v>
      </c>
      <c r="X31">
        <f>HYPERLINK("http://www.pdbbind.org.cn/quickpdb.asp?quickpdb=1NO6","1NO6")</f>
        <v>0</v>
      </c>
      <c r="Y31">
        <v>1</v>
      </c>
      <c r="Z31">
        <v>0</v>
      </c>
    </row>
    <row r="32" spans="1:26">
      <c r="I32" t="s">
        <v>4621</v>
      </c>
      <c r="J32" t="s">
        <v>4866</v>
      </c>
      <c r="K32" t="s">
        <v>4880</v>
      </c>
      <c r="L32" t="s">
        <v>4536</v>
      </c>
      <c r="M32" t="s">
        <v>4545</v>
      </c>
      <c r="N32">
        <v>298</v>
      </c>
      <c r="O32" t="s">
        <v>4945</v>
      </c>
      <c r="P32" t="s">
        <v>4948</v>
      </c>
      <c r="Y32">
        <v>0</v>
      </c>
      <c r="Z32">
        <v>0</v>
      </c>
    </row>
    <row r="33" spans="9:26">
      <c r="I33" t="s">
        <v>4622</v>
      </c>
      <c r="J33" t="s">
        <v>4866</v>
      </c>
      <c r="K33" t="s">
        <v>4878</v>
      </c>
      <c r="L33" t="s">
        <v>4536</v>
      </c>
      <c r="M33" t="s">
        <v>4545</v>
      </c>
      <c r="N33">
        <v>298</v>
      </c>
      <c r="O33" t="s">
        <v>4945</v>
      </c>
      <c r="P33" t="s">
        <v>4948</v>
      </c>
      <c r="Q33" t="s">
        <v>4963</v>
      </c>
      <c r="R33" t="s">
        <v>4964</v>
      </c>
      <c r="S33" t="s">
        <v>4967</v>
      </c>
      <c r="T33">
        <v>4.1</v>
      </c>
      <c r="U33" t="s">
        <v>4971</v>
      </c>
      <c r="V33" t="s">
        <v>4991</v>
      </c>
      <c r="W33">
        <v>2003</v>
      </c>
      <c r="X33">
        <f>HYPERLINK("http://www.pdbbind.org.cn/quickpdb.asp?quickpdb=1NWL","1NWL")</f>
        <v>0</v>
      </c>
      <c r="Y33">
        <v>1</v>
      </c>
      <c r="Z33">
        <v>0</v>
      </c>
    </row>
    <row r="34" spans="9:26">
      <c r="I34" t="s">
        <v>4623</v>
      </c>
      <c r="J34" t="s">
        <v>4866</v>
      </c>
      <c r="K34" t="s">
        <v>4878</v>
      </c>
      <c r="L34" t="s">
        <v>4536</v>
      </c>
      <c r="M34" t="s">
        <v>4545</v>
      </c>
      <c r="N34">
        <v>321</v>
      </c>
      <c r="O34" t="s">
        <v>4945</v>
      </c>
      <c r="P34" t="s">
        <v>4947</v>
      </c>
      <c r="Q34" t="s">
        <v>4963</v>
      </c>
      <c r="R34" t="s">
        <v>4964</v>
      </c>
      <c r="S34" t="s">
        <v>4967</v>
      </c>
      <c r="T34">
        <v>0.076</v>
      </c>
      <c r="U34" t="s">
        <v>4969</v>
      </c>
      <c r="V34" t="s">
        <v>4992</v>
      </c>
      <c r="W34">
        <v>2003</v>
      </c>
      <c r="X34">
        <f>HYPERLINK("http://www.pdbbind.org.cn/quickpdb.asp?quickpdb=1NZ7","1NZ7")</f>
        <v>0</v>
      </c>
      <c r="Y34">
        <v>1</v>
      </c>
      <c r="Z34">
        <v>0</v>
      </c>
    </row>
    <row r="35" spans="9:26">
      <c r="I35" t="s">
        <v>4624</v>
      </c>
      <c r="J35" t="s">
        <v>4866</v>
      </c>
      <c r="K35" t="s">
        <v>4872</v>
      </c>
      <c r="L35" t="s">
        <v>4943</v>
      </c>
      <c r="M35" t="s">
        <v>4545</v>
      </c>
      <c r="N35">
        <v>321</v>
      </c>
      <c r="O35" t="s">
        <v>4945</v>
      </c>
      <c r="P35" t="s">
        <v>4947</v>
      </c>
      <c r="Y35">
        <v>1</v>
      </c>
      <c r="Z35">
        <v>0</v>
      </c>
    </row>
    <row r="36" spans="9:26">
      <c r="I36" t="s">
        <v>4625</v>
      </c>
      <c r="J36" t="s">
        <v>4866</v>
      </c>
      <c r="K36" t="s">
        <v>4881</v>
      </c>
      <c r="L36" t="s">
        <v>4943</v>
      </c>
      <c r="M36" t="s">
        <v>4545</v>
      </c>
      <c r="N36">
        <v>321</v>
      </c>
      <c r="O36" t="s">
        <v>4945</v>
      </c>
      <c r="P36" t="s">
        <v>4947</v>
      </c>
      <c r="Y36">
        <v>1</v>
      </c>
      <c r="Z36">
        <v>0</v>
      </c>
    </row>
    <row r="37" spans="9:26">
      <c r="I37" t="s">
        <v>4626</v>
      </c>
      <c r="J37" t="s">
        <v>4866</v>
      </c>
      <c r="K37" t="s">
        <v>4877</v>
      </c>
      <c r="L37" t="s">
        <v>4536</v>
      </c>
      <c r="M37" t="s">
        <v>4545</v>
      </c>
      <c r="N37">
        <v>321</v>
      </c>
      <c r="O37" t="s">
        <v>4945</v>
      </c>
      <c r="P37" t="s">
        <v>4947</v>
      </c>
      <c r="Y37">
        <v>1</v>
      </c>
      <c r="Z37">
        <v>0</v>
      </c>
    </row>
    <row r="38" spans="9:26">
      <c r="I38" t="s">
        <v>4627</v>
      </c>
      <c r="J38" t="s">
        <v>4866</v>
      </c>
      <c r="K38" t="s">
        <v>4874</v>
      </c>
      <c r="L38" t="s">
        <v>4536</v>
      </c>
      <c r="M38" t="s">
        <v>4545</v>
      </c>
      <c r="N38">
        <v>321</v>
      </c>
      <c r="O38" t="s">
        <v>4945</v>
      </c>
      <c r="P38" t="s">
        <v>4947</v>
      </c>
      <c r="Y38">
        <v>1</v>
      </c>
      <c r="Z38">
        <v>0</v>
      </c>
    </row>
    <row r="39" spans="9:26">
      <c r="I39" t="s">
        <v>4628</v>
      </c>
      <c r="J39" t="s">
        <v>4866</v>
      </c>
      <c r="K39" t="s">
        <v>4867</v>
      </c>
      <c r="L39" t="s">
        <v>4536</v>
      </c>
      <c r="M39" t="s">
        <v>4545</v>
      </c>
      <c r="N39">
        <v>321</v>
      </c>
      <c r="O39" t="s">
        <v>4945</v>
      </c>
      <c r="P39" t="s">
        <v>4947</v>
      </c>
      <c r="Y39">
        <v>1</v>
      </c>
      <c r="Z39">
        <v>0</v>
      </c>
    </row>
    <row r="40" spans="9:26">
      <c r="I40" t="s">
        <v>4629</v>
      </c>
      <c r="J40" t="s">
        <v>4866</v>
      </c>
      <c r="K40" t="s">
        <v>4877</v>
      </c>
      <c r="L40" t="s">
        <v>4536</v>
      </c>
      <c r="M40" t="s">
        <v>4545</v>
      </c>
      <c r="N40">
        <v>321</v>
      </c>
      <c r="O40" t="s">
        <v>4945</v>
      </c>
      <c r="P40" t="s">
        <v>4947</v>
      </c>
      <c r="Y40">
        <v>1</v>
      </c>
      <c r="Z40">
        <v>0</v>
      </c>
    </row>
    <row r="41" spans="9:26">
      <c r="I41" t="s">
        <v>4630</v>
      </c>
      <c r="J41" t="s">
        <v>4866</v>
      </c>
      <c r="K41" t="s">
        <v>4881</v>
      </c>
      <c r="L41" t="s">
        <v>4536</v>
      </c>
      <c r="M41" t="s">
        <v>4545</v>
      </c>
      <c r="N41">
        <v>321</v>
      </c>
      <c r="O41" t="s">
        <v>4945</v>
      </c>
      <c r="P41" t="s">
        <v>4947</v>
      </c>
      <c r="Q41" t="s">
        <v>4963</v>
      </c>
      <c r="R41" t="s">
        <v>4964</v>
      </c>
      <c r="S41" t="s">
        <v>4967</v>
      </c>
      <c r="T41">
        <v>0.17</v>
      </c>
      <c r="U41" t="s">
        <v>4969</v>
      </c>
      <c r="V41" t="s">
        <v>4993</v>
      </c>
      <c r="W41">
        <v>2003</v>
      </c>
      <c r="X41">
        <f>HYPERLINK("http://www.pdbbind.org.cn/quickpdb.asp?quickpdb=1ONY","1ONY")</f>
        <v>0</v>
      </c>
      <c r="Y41">
        <v>1</v>
      </c>
      <c r="Z41">
        <v>0</v>
      </c>
    </row>
    <row r="42" spans="9:26">
      <c r="I42" t="s">
        <v>4631</v>
      </c>
      <c r="J42" t="s">
        <v>4866</v>
      </c>
      <c r="K42" t="s">
        <v>4878</v>
      </c>
      <c r="L42" t="s">
        <v>4536</v>
      </c>
      <c r="M42" t="s">
        <v>4545</v>
      </c>
      <c r="N42">
        <v>321</v>
      </c>
      <c r="O42" t="s">
        <v>4945</v>
      </c>
      <c r="P42" t="s">
        <v>4947</v>
      </c>
      <c r="Q42" t="s">
        <v>4963</v>
      </c>
      <c r="R42" t="s">
        <v>4966</v>
      </c>
      <c r="S42" t="s">
        <v>4967</v>
      </c>
      <c r="T42">
        <v>8</v>
      </c>
      <c r="U42" t="s">
        <v>4969</v>
      </c>
      <c r="V42" t="s">
        <v>4994</v>
      </c>
      <c r="W42">
        <v>2003</v>
      </c>
      <c r="X42">
        <f>HYPERLINK("http://www.pdbbind.org.cn/quickpdb.asp?quickpdb=1ONZ","1ONZ")</f>
        <v>0</v>
      </c>
      <c r="Y42">
        <v>1</v>
      </c>
      <c r="Z42">
        <v>0</v>
      </c>
    </row>
    <row r="43" spans="9:26">
      <c r="I43" t="s">
        <v>4632</v>
      </c>
      <c r="J43" t="s">
        <v>4866</v>
      </c>
      <c r="K43" t="s">
        <v>4882</v>
      </c>
      <c r="L43" t="s">
        <v>4536</v>
      </c>
      <c r="M43" t="s">
        <v>4545</v>
      </c>
      <c r="N43">
        <v>310</v>
      </c>
      <c r="O43" t="s">
        <v>4945</v>
      </c>
      <c r="P43" t="s">
        <v>4948</v>
      </c>
      <c r="Y43">
        <v>1</v>
      </c>
      <c r="Z43">
        <v>0</v>
      </c>
    </row>
    <row r="44" spans="9:26">
      <c r="I44" t="s">
        <v>4633</v>
      </c>
      <c r="J44" t="s">
        <v>4866</v>
      </c>
      <c r="K44" t="s">
        <v>4877</v>
      </c>
      <c r="L44" t="s">
        <v>4536</v>
      </c>
      <c r="M44" t="s">
        <v>4545</v>
      </c>
      <c r="N44">
        <v>321</v>
      </c>
      <c r="O44" t="s">
        <v>4945</v>
      </c>
      <c r="P44" t="s">
        <v>4947</v>
      </c>
      <c r="Q44" t="s">
        <v>4963</v>
      </c>
      <c r="R44" t="s">
        <v>4964</v>
      </c>
      <c r="S44" t="s">
        <v>4967</v>
      </c>
      <c r="T44">
        <v>120</v>
      </c>
      <c r="U44" t="s">
        <v>4970</v>
      </c>
      <c r="V44" t="s">
        <v>4995</v>
      </c>
      <c r="W44">
        <v>2003</v>
      </c>
      <c r="X44">
        <f>HYPERLINK("http://www.pdbbind.org.cn/quickpdb.asp?quickpdb=1PH0","1PH0")</f>
        <v>0</v>
      </c>
      <c r="Y44">
        <v>1</v>
      </c>
      <c r="Z44">
        <v>0</v>
      </c>
    </row>
    <row r="45" spans="9:26">
      <c r="I45" t="s">
        <v>4634</v>
      </c>
      <c r="J45" t="s">
        <v>4866</v>
      </c>
      <c r="K45" t="s">
        <v>4883</v>
      </c>
      <c r="L45" t="s">
        <v>4536</v>
      </c>
      <c r="M45" t="s">
        <v>4545</v>
      </c>
      <c r="N45">
        <v>321</v>
      </c>
      <c r="O45" t="s">
        <v>4945</v>
      </c>
      <c r="P45" t="s">
        <v>4947</v>
      </c>
      <c r="Y45">
        <v>1</v>
      </c>
      <c r="Z45">
        <v>0</v>
      </c>
    </row>
    <row r="46" spans="9:26">
      <c r="I46" t="s">
        <v>4635</v>
      </c>
      <c r="J46" t="s">
        <v>4866</v>
      </c>
      <c r="K46" t="s">
        <v>4884</v>
      </c>
      <c r="L46" t="s">
        <v>4536</v>
      </c>
      <c r="M46" t="s">
        <v>4545</v>
      </c>
      <c r="N46">
        <v>321</v>
      </c>
      <c r="O46" t="s">
        <v>4945</v>
      </c>
      <c r="P46" t="s">
        <v>4947</v>
      </c>
      <c r="Y46">
        <v>1</v>
      </c>
      <c r="Z46">
        <v>0</v>
      </c>
    </row>
    <row r="47" spans="9:26">
      <c r="I47" t="s">
        <v>4636</v>
      </c>
      <c r="J47" t="s">
        <v>4866</v>
      </c>
      <c r="K47" t="s">
        <v>4874</v>
      </c>
      <c r="L47" t="s">
        <v>4536</v>
      </c>
      <c r="M47" t="s">
        <v>4545</v>
      </c>
      <c r="N47">
        <v>321</v>
      </c>
      <c r="O47" t="s">
        <v>4945</v>
      </c>
      <c r="P47" t="s">
        <v>4947</v>
      </c>
      <c r="Y47">
        <v>1</v>
      </c>
      <c r="Z47">
        <v>0</v>
      </c>
    </row>
    <row r="48" spans="9:26">
      <c r="I48" t="s">
        <v>4637</v>
      </c>
      <c r="J48" t="s">
        <v>4866</v>
      </c>
      <c r="K48" t="s">
        <v>4885</v>
      </c>
      <c r="L48" t="s">
        <v>4536</v>
      </c>
      <c r="M48" t="s">
        <v>4545</v>
      </c>
      <c r="N48">
        <v>321</v>
      </c>
      <c r="O48" t="s">
        <v>4945</v>
      </c>
      <c r="P48" t="s">
        <v>4947</v>
      </c>
      <c r="Y48">
        <v>1</v>
      </c>
      <c r="Z48">
        <v>0</v>
      </c>
    </row>
    <row r="49" spans="9:26">
      <c r="I49" t="s">
        <v>4638</v>
      </c>
      <c r="J49" t="s">
        <v>4866</v>
      </c>
      <c r="K49" t="s">
        <v>4881</v>
      </c>
      <c r="L49" t="s">
        <v>4536</v>
      </c>
      <c r="M49" t="s">
        <v>4545</v>
      </c>
      <c r="N49">
        <v>321</v>
      </c>
      <c r="O49" t="s">
        <v>4945</v>
      </c>
      <c r="P49" t="s">
        <v>4947</v>
      </c>
      <c r="Q49" t="s">
        <v>4963</v>
      </c>
      <c r="R49" t="s">
        <v>4964</v>
      </c>
      <c r="S49" t="s">
        <v>4967</v>
      </c>
      <c r="T49">
        <v>1.8</v>
      </c>
      <c r="U49" t="s">
        <v>4970</v>
      </c>
      <c r="V49" t="s">
        <v>4996</v>
      </c>
      <c r="W49">
        <v>2003</v>
      </c>
      <c r="X49">
        <f>HYPERLINK("http://www.pdbbind.org.cn/quickpdb.asp?quickpdb=1PXH","1PXH")</f>
        <v>0</v>
      </c>
      <c r="Y49">
        <v>1</v>
      </c>
      <c r="Z49">
        <v>0</v>
      </c>
    </row>
    <row r="50" spans="9:26">
      <c r="I50" t="s">
        <v>4639</v>
      </c>
      <c r="J50" t="s">
        <v>4866</v>
      </c>
      <c r="K50" t="s">
        <v>4877</v>
      </c>
      <c r="L50" t="s">
        <v>4536</v>
      </c>
      <c r="M50" t="s">
        <v>4545</v>
      </c>
      <c r="N50">
        <v>321</v>
      </c>
      <c r="O50" t="s">
        <v>4945</v>
      </c>
      <c r="P50" t="s">
        <v>4947</v>
      </c>
      <c r="Q50" t="s">
        <v>4963</v>
      </c>
      <c r="R50" t="s">
        <v>4964</v>
      </c>
      <c r="S50" t="s">
        <v>4967</v>
      </c>
      <c r="T50">
        <v>3.2</v>
      </c>
      <c r="U50" t="s">
        <v>4969</v>
      </c>
      <c r="V50" t="s">
        <v>4997</v>
      </c>
      <c r="W50">
        <v>2003</v>
      </c>
      <c r="X50">
        <f>HYPERLINK("http://www.pdbbind.org.cn/quickpdb.asp?quickpdb=1PYN","1PYN")</f>
        <v>0</v>
      </c>
      <c r="Y50">
        <v>1</v>
      </c>
      <c r="Z50">
        <v>0</v>
      </c>
    </row>
    <row r="51" spans="9:26">
      <c r="I51" t="s">
        <v>4640</v>
      </c>
      <c r="J51" t="s">
        <v>4866</v>
      </c>
      <c r="K51" t="s">
        <v>4884</v>
      </c>
      <c r="L51" t="s">
        <v>4536</v>
      </c>
      <c r="M51" t="s">
        <v>4545</v>
      </c>
      <c r="N51">
        <v>321</v>
      </c>
      <c r="O51" t="s">
        <v>4945</v>
      </c>
      <c r="P51" t="s">
        <v>4947</v>
      </c>
      <c r="Q51" t="s">
        <v>4963</v>
      </c>
      <c r="R51" t="s">
        <v>4964</v>
      </c>
      <c r="S51" t="s">
        <v>4967</v>
      </c>
      <c r="T51">
        <v>6.9</v>
      </c>
      <c r="U51" t="s">
        <v>4969</v>
      </c>
      <c r="V51" t="s">
        <v>4998</v>
      </c>
      <c r="W51">
        <v>2003</v>
      </c>
      <c r="X51">
        <f>HYPERLINK("http://www.pdbbind.org.cn/quickpdb.asp?quickpdb=1Q1M","1Q1M")</f>
        <v>0</v>
      </c>
      <c r="Y51">
        <v>1</v>
      </c>
      <c r="Z51">
        <v>0</v>
      </c>
    </row>
    <row r="52" spans="9:26">
      <c r="I52" t="s">
        <v>4641</v>
      </c>
      <c r="J52" t="s">
        <v>4866</v>
      </c>
      <c r="K52" t="s">
        <v>4877</v>
      </c>
      <c r="L52" t="s">
        <v>4536</v>
      </c>
      <c r="M52" t="s">
        <v>4545</v>
      </c>
      <c r="N52">
        <v>310</v>
      </c>
      <c r="O52" t="s">
        <v>4945</v>
      </c>
      <c r="P52" t="s">
        <v>4948</v>
      </c>
      <c r="Q52" t="s">
        <v>4963</v>
      </c>
      <c r="R52" t="s">
        <v>4965</v>
      </c>
      <c r="S52" t="s">
        <v>4967</v>
      </c>
      <c r="T52">
        <v>0.016</v>
      </c>
      <c r="U52" t="s">
        <v>4969</v>
      </c>
      <c r="V52" t="s">
        <v>4999</v>
      </c>
      <c r="W52">
        <v>2003</v>
      </c>
      <c r="X52">
        <f>HYPERLINK("http://www.pdbbind.org.cn/quickpdb.asp?quickpdb=1Q6J","1Q6J")</f>
        <v>0</v>
      </c>
    </row>
    <row r="53" spans="9:26">
      <c r="I53" t="s">
        <v>4642</v>
      </c>
      <c r="J53" t="s">
        <v>4866</v>
      </c>
      <c r="K53" t="s">
        <v>4877</v>
      </c>
      <c r="L53" t="s">
        <v>4536</v>
      </c>
      <c r="M53" t="s">
        <v>4545</v>
      </c>
      <c r="N53">
        <v>310</v>
      </c>
      <c r="O53" t="s">
        <v>4945</v>
      </c>
      <c r="P53" t="s">
        <v>4948</v>
      </c>
      <c r="Q53" t="s">
        <v>4963</v>
      </c>
      <c r="R53" t="s">
        <v>4965</v>
      </c>
      <c r="S53" t="s">
        <v>4967</v>
      </c>
      <c r="T53">
        <v>0.013</v>
      </c>
      <c r="U53" t="s">
        <v>4969</v>
      </c>
      <c r="V53" t="s">
        <v>5000</v>
      </c>
      <c r="W53">
        <v>2003</v>
      </c>
      <c r="X53">
        <f>HYPERLINK("http://www.pdbbind.org.cn/quickpdb.asp?quickpdb=1Q6M","1Q6M")</f>
        <v>0</v>
      </c>
    </row>
    <row r="54" spans="9:26">
      <c r="I54" t="s">
        <v>4643</v>
      </c>
      <c r="J54" t="s">
        <v>4866</v>
      </c>
      <c r="K54" t="s">
        <v>4870</v>
      </c>
      <c r="L54" t="s">
        <v>4941</v>
      </c>
      <c r="M54" t="s">
        <v>4545</v>
      </c>
      <c r="N54">
        <v>310</v>
      </c>
      <c r="O54" t="s">
        <v>4945</v>
      </c>
      <c r="P54" t="s">
        <v>4948</v>
      </c>
      <c r="Q54" t="s">
        <v>4963</v>
      </c>
      <c r="R54" t="s">
        <v>4965</v>
      </c>
      <c r="S54" t="s">
        <v>4967</v>
      </c>
      <c r="T54">
        <v>0.023</v>
      </c>
      <c r="U54" t="s">
        <v>4969</v>
      </c>
      <c r="V54" t="s">
        <v>5001</v>
      </c>
      <c r="W54">
        <v>2003</v>
      </c>
      <c r="X54">
        <f>HYPERLINK("http://www.pdbbind.org.cn/quickpdb.asp?quickpdb=1Q6N","1Q6N")</f>
        <v>0</v>
      </c>
      <c r="Y54">
        <v>1</v>
      </c>
      <c r="Z54">
        <v>0</v>
      </c>
    </row>
    <row r="55" spans="9:26">
      <c r="I55" t="s">
        <v>4644</v>
      </c>
      <c r="J55" t="s">
        <v>4866</v>
      </c>
      <c r="K55" t="s">
        <v>4874</v>
      </c>
      <c r="L55" t="s">
        <v>4941</v>
      </c>
      <c r="M55" t="s">
        <v>4545</v>
      </c>
      <c r="N55">
        <v>310</v>
      </c>
      <c r="O55" t="s">
        <v>4945</v>
      </c>
      <c r="P55" t="s">
        <v>4948</v>
      </c>
      <c r="Q55" t="s">
        <v>4963</v>
      </c>
      <c r="R55" t="s">
        <v>4965</v>
      </c>
      <c r="S55" t="s">
        <v>4967</v>
      </c>
      <c r="T55">
        <v>3</v>
      </c>
      <c r="U55" t="s">
        <v>4970</v>
      </c>
      <c r="V55" t="s">
        <v>5002</v>
      </c>
      <c r="W55">
        <v>2003</v>
      </c>
      <c r="X55">
        <f>HYPERLINK("http://www.pdbbind.org.cn/quickpdb.asp?quickpdb=1Q6P","1Q6P")</f>
        <v>0</v>
      </c>
      <c r="Y55">
        <v>1</v>
      </c>
      <c r="Z55">
        <v>0</v>
      </c>
    </row>
    <row r="56" spans="9:26">
      <c r="I56" t="s">
        <v>4645</v>
      </c>
      <c r="J56" t="s">
        <v>4866</v>
      </c>
      <c r="K56" t="s">
        <v>4877</v>
      </c>
      <c r="L56" t="s">
        <v>4941</v>
      </c>
      <c r="M56" t="s">
        <v>4545</v>
      </c>
      <c r="N56">
        <v>310</v>
      </c>
      <c r="O56" t="s">
        <v>4945</v>
      </c>
      <c r="P56" t="s">
        <v>4948</v>
      </c>
      <c r="Q56" t="s">
        <v>4963</v>
      </c>
      <c r="R56" t="s">
        <v>4965</v>
      </c>
      <c r="S56" t="s">
        <v>4967</v>
      </c>
      <c r="T56">
        <v>12</v>
      </c>
      <c r="U56" t="s">
        <v>4970</v>
      </c>
      <c r="V56" t="s">
        <v>5003</v>
      </c>
      <c r="W56">
        <v>2003</v>
      </c>
      <c r="X56">
        <f>HYPERLINK("http://www.pdbbind.org.cn/quickpdb.asp?quickpdb=1Q6S","1Q6S")</f>
        <v>0</v>
      </c>
      <c r="Y56">
        <v>1</v>
      </c>
      <c r="Z56">
        <v>0</v>
      </c>
    </row>
    <row r="57" spans="9:26">
      <c r="I57" t="s">
        <v>4646</v>
      </c>
      <c r="J57" t="s">
        <v>4866</v>
      </c>
      <c r="K57" t="s">
        <v>4874</v>
      </c>
      <c r="L57" t="s">
        <v>4941</v>
      </c>
      <c r="M57" t="s">
        <v>4545</v>
      </c>
      <c r="N57">
        <v>310</v>
      </c>
      <c r="O57" t="s">
        <v>4945</v>
      </c>
      <c r="P57" t="s">
        <v>4948</v>
      </c>
      <c r="Q57" t="s">
        <v>4963</v>
      </c>
      <c r="R57" t="s">
        <v>4965</v>
      </c>
      <c r="S57" t="s">
        <v>4967</v>
      </c>
      <c r="T57">
        <v>5</v>
      </c>
      <c r="U57" t="s">
        <v>4970</v>
      </c>
      <c r="V57" t="s">
        <v>5004</v>
      </c>
      <c r="W57">
        <v>2003</v>
      </c>
      <c r="X57">
        <f>HYPERLINK("http://www.pdbbind.org.cn/quickpdb.asp?quickpdb=1Q6T","1Q6T")</f>
        <v>0</v>
      </c>
      <c r="Y57">
        <v>1</v>
      </c>
      <c r="Z57">
        <v>0</v>
      </c>
    </row>
    <row r="58" spans="9:26">
      <c r="I58" t="s">
        <v>4647</v>
      </c>
      <c r="J58" t="s">
        <v>4866</v>
      </c>
      <c r="K58" t="s">
        <v>4874</v>
      </c>
      <c r="L58" t="s">
        <v>4536</v>
      </c>
      <c r="M58" t="s">
        <v>4545</v>
      </c>
      <c r="N58">
        <v>321</v>
      </c>
      <c r="O58" t="s">
        <v>4945</v>
      </c>
      <c r="P58" t="s">
        <v>4947</v>
      </c>
      <c r="Q58" t="s">
        <v>4963</v>
      </c>
      <c r="R58" t="s">
        <v>4964</v>
      </c>
      <c r="S58" t="s">
        <v>4967</v>
      </c>
      <c r="T58">
        <v>9</v>
      </c>
      <c r="U58" t="s">
        <v>4969</v>
      </c>
      <c r="V58" t="s">
        <v>5005</v>
      </c>
      <c r="W58">
        <v>2003</v>
      </c>
      <c r="X58">
        <f>HYPERLINK("http://www.pdbbind.org.cn/quickpdb.asp?quickpdb=1QXK","1QXK")</f>
        <v>0</v>
      </c>
      <c r="Y58">
        <v>1</v>
      </c>
      <c r="Z58">
        <v>0</v>
      </c>
    </row>
    <row r="59" spans="9:26">
      <c r="I59" t="s">
        <v>4648</v>
      </c>
      <c r="J59" t="s">
        <v>4866</v>
      </c>
      <c r="K59" t="s">
        <v>4875</v>
      </c>
      <c r="L59" t="s">
        <v>4536</v>
      </c>
      <c r="M59" t="s">
        <v>4545</v>
      </c>
      <c r="N59">
        <v>321</v>
      </c>
      <c r="O59" t="s">
        <v>4945</v>
      </c>
      <c r="P59" t="s">
        <v>4947</v>
      </c>
      <c r="Y59">
        <v>1</v>
      </c>
      <c r="Z59">
        <v>0</v>
      </c>
    </row>
    <row r="60" spans="9:26">
      <c r="I60" t="s">
        <v>4649</v>
      </c>
      <c r="J60" t="s">
        <v>4866</v>
      </c>
      <c r="K60" t="s">
        <v>4877</v>
      </c>
      <c r="L60" t="s">
        <v>4536</v>
      </c>
      <c r="M60" t="s">
        <v>4545</v>
      </c>
      <c r="N60">
        <v>298</v>
      </c>
      <c r="O60" t="s">
        <v>4945</v>
      </c>
      <c r="P60" t="s">
        <v>4948</v>
      </c>
      <c r="Q60" t="s">
        <v>4963</v>
      </c>
      <c r="R60" t="s">
        <v>4965</v>
      </c>
      <c r="S60" t="s">
        <v>4967</v>
      </c>
      <c r="T60">
        <v>350</v>
      </c>
      <c r="U60" t="s">
        <v>4969</v>
      </c>
      <c r="V60" t="s">
        <v>5006</v>
      </c>
      <c r="W60">
        <v>2004</v>
      </c>
      <c r="X60">
        <f>HYPERLINK("http://www.pdbbind.org.cn/quickpdb.asp?quickpdb=1T48","1T48")</f>
        <v>0</v>
      </c>
      <c r="Y60">
        <v>1</v>
      </c>
      <c r="Z60">
        <v>0</v>
      </c>
    </row>
    <row r="61" spans="9:26">
      <c r="I61" t="s">
        <v>4650</v>
      </c>
      <c r="J61" t="s">
        <v>4866</v>
      </c>
      <c r="K61" t="s">
        <v>4868</v>
      </c>
      <c r="L61" t="s">
        <v>4536</v>
      </c>
      <c r="M61" t="s">
        <v>4545</v>
      </c>
      <c r="N61">
        <v>298</v>
      </c>
      <c r="O61" t="s">
        <v>4945</v>
      </c>
      <c r="P61" t="s">
        <v>4948</v>
      </c>
      <c r="Q61" t="s">
        <v>4963</v>
      </c>
      <c r="R61" t="s">
        <v>4965</v>
      </c>
      <c r="S61" t="s">
        <v>4967</v>
      </c>
      <c r="T61">
        <v>22</v>
      </c>
      <c r="U61" t="s">
        <v>4969</v>
      </c>
      <c r="V61" t="s">
        <v>5007</v>
      </c>
      <c r="W61">
        <v>2004</v>
      </c>
      <c r="X61">
        <f>HYPERLINK("http://www.pdbbind.org.cn/quickpdb.asp?quickpdb=1T49","1T49")</f>
        <v>0</v>
      </c>
      <c r="Y61">
        <v>1</v>
      </c>
      <c r="Z61">
        <v>0</v>
      </c>
    </row>
    <row r="62" spans="9:26">
      <c r="I62" t="s">
        <v>4651</v>
      </c>
      <c r="J62" t="s">
        <v>4866</v>
      </c>
      <c r="K62" t="s">
        <v>4886</v>
      </c>
      <c r="L62" t="s">
        <v>4536</v>
      </c>
      <c r="M62" t="s">
        <v>4545</v>
      </c>
      <c r="N62">
        <v>298</v>
      </c>
      <c r="O62" t="s">
        <v>4945</v>
      </c>
      <c r="P62" t="s">
        <v>4948</v>
      </c>
      <c r="Q62" t="s">
        <v>4963</v>
      </c>
      <c r="R62" t="s">
        <v>4965</v>
      </c>
      <c r="S62" t="s">
        <v>4967</v>
      </c>
      <c r="T62">
        <v>8</v>
      </c>
      <c r="U62" t="s">
        <v>4969</v>
      </c>
      <c r="V62" t="s">
        <v>5008</v>
      </c>
      <c r="W62">
        <v>2004</v>
      </c>
      <c r="X62">
        <f>HYPERLINK("http://www.pdbbind.org.cn/quickpdb.asp?quickpdb=1T4J","1T4J")</f>
        <v>0</v>
      </c>
      <c r="Y62">
        <v>1</v>
      </c>
      <c r="Z62">
        <v>0</v>
      </c>
    </row>
    <row r="63" spans="9:26">
      <c r="I63" t="s">
        <v>4652</v>
      </c>
      <c r="J63" t="s">
        <v>4866</v>
      </c>
      <c r="K63" t="s">
        <v>4877</v>
      </c>
      <c r="L63" t="s">
        <v>4536</v>
      </c>
      <c r="M63" t="s">
        <v>4545</v>
      </c>
      <c r="N63">
        <v>321</v>
      </c>
      <c r="O63" t="s">
        <v>4945</v>
      </c>
      <c r="P63" t="s">
        <v>4947</v>
      </c>
      <c r="Q63" t="s">
        <v>4963</v>
      </c>
      <c r="R63" t="s">
        <v>4965</v>
      </c>
      <c r="S63" t="s">
        <v>4967</v>
      </c>
      <c r="T63">
        <v>86</v>
      </c>
      <c r="U63" t="s">
        <v>4969</v>
      </c>
      <c r="V63" t="s">
        <v>5009</v>
      </c>
      <c r="W63">
        <v>2005</v>
      </c>
      <c r="X63">
        <f>HYPERLINK("http://www.pdbbind.org.cn/quickpdb.asp?quickpdb=1WAX","1WAX")</f>
        <v>0</v>
      </c>
      <c r="Y63">
        <v>1</v>
      </c>
      <c r="Z63">
        <v>0</v>
      </c>
    </row>
    <row r="64" spans="9:26">
      <c r="I64" t="s">
        <v>4653</v>
      </c>
      <c r="J64" t="s">
        <v>4866</v>
      </c>
      <c r="K64" t="s">
        <v>4867</v>
      </c>
      <c r="L64" t="s">
        <v>4536</v>
      </c>
      <c r="M64" t="s">
        <v>4545</v>
      </c>
      <c r="N64">
        <v>321</v>
      </c>
      <c r="O64" t="s">
        <v>4945</v>
      </c>
      <c r="P64" t="s">
        <v>4947</v>
      </c>
      <c r="Q64" t="s">
        <v>4963</v>
      </c>
      <c r="R64" t="s">
        <v>4964</v>
      </c>
      <c r="S64" t="s">
        <v>4967</v>
      </c>
      <c r="T64">
        <v>0.92</v>
      </c>
      <c r="U64" t="s">
        <v>4969</v>
      </c>
      <c r="V64" t="s">
        <v>5010</v>
      </c>
      <c r="W64">
        <v>2004</v>
      </c>
      <c r="X64">
        <f>HYPERLINK("http://www.pdbbind.org.cn/quickpdb.asp?quickpdb=1XBO","1XBO")</f>
        <v>0</v>
      </c>
      <c r="Y64">
        <v>1</v>
      </c>
      <c r="Z64">
        <v>0</v>
      </c>
    </row>
    <row r="65" spans="9:26">
      <c r="I65" t="s">
        <v>4654</v>
      </c>
      <c r="J65" t="s">
        <v>4866</v>
      </c>
      <c r="K65" t="s">
        <v>4876</v>
      </c>
      <c r="L65" t="s">
        <v>4536</v>
      </c>
      <c r="M65" t="s">
        <v>4545</v>
      </c>
      <c r="N65">
        <v>299</v>
      </c>
      <c r="O65" t="s">
        <v>4945</v>
      </c>
      <c r="P65" t="s">
        <v>4951</v>
      </c>
      <c r="Q65" t="s">
        <v>4963</v>
      </c>
      <c r="R65" t="s">
        <v>4964</v>
      </c>
      <c r="S65" t="s">
        <v>4967</v>
      </c>
      <c r="T65">
        <v>230</v>
      </c>
      <c r="U65" t="s">
        <v>4969</v>
      </c>
      <c r="V65" t="s">
        <v>5011</v>
      </c>
      <c r="W65">
        <v>2005</v>
      </c>
      <c r="X65">
        <f>HYPERLINK("http://www.pdbbind.org.cn/quickpdb.asp?quickpdb=2AZR","2AZR")</f>
        <v>0</v>
      </c>
      <c r="Y65">
        <v>1</v>
      </c>
      <c r="Z65">
        <v>0</v>
      </c>
    </row>
    <row r="66" spans="9:26">
      <c r="I66" t="s">
        <v>4655</v>
      </c>
      <c r="J66" t="s">
        <v>4866</v>
      </c>
      <c r="K66" t="s">
        <v>4870</v>
      </c>
      <c r="L66" t="s">
        <v>4536</v>
      </c>
      <c r="M66" t="s">
        <v>4545</v>
      </c>
      <c r="N66">
        <v>299</v>
      </c>
      <c r="O66" t="s">
        <v>4945</v>
      </c>
      <c r="P66" t="s">
        <v>4951</v>
      </c>
      <c r="Q66" t="s">
        <v>4963</v>
      </c>
      <c r="R66" t="s">
        <v>4964</v>
      </c>
      <c r="S66" t="s">
        <v>4967</v>
      </c>
      <c r="T66">
        <v>0.37</v>
      </c>
      <c r="U66" t="s">
        <v>4969</v>
      </c>
      <c r="V66" t="s">
        <v>5012</v>
      </c>
      <c r="W66">
        <v>2005</v>
      </c>
      <c r="X66">
        <f>HYPERLINK("http://www.pdbbind.org.cn/quickpdb.asp?quickpdb=2B07","2B07")</f>
        <v>0</v>
      </c>
      <c r="Y66">
        <v>1</v>
      </c>
      <c r="Z66">
        <v>0</v>
      </c>
    </row>
    <row r="67" spans="9:26">
      <c r="I67" t="s">
        <v>4555</v>
      </c>
      <c r="J67" t="s">
        <v>4866</v>
      </c>
      <c r="K67" t="s">
        <v>4874</v>
      </c>
      <c r="L67" t="s">
        <v>4944</v>
      </c>
      <c r="M67" t="s">
        <v>4545</v>
      </c>
      <c r="N67">
        <v>298</v>
      </c>
      <c r="O67" t="s">
        <v>4945</v>
      </c>
      <c r="P67" t="s">
        <v>4948</v>
      </c>
      <c r="Y67">
        <v>1</v>
      </c>
      <c r="Z67">
        <v>1</v>
      </c>
    </row>
    <row r="68" spans="9:26">
      <c r="I68" t="s">
        <v>4656</v>
      </c>
      <c r="J68" t="s">
        <v>4866</v>
      </c>
      <c r="K68" t="s">
        <v>4878</v>
      </c>
      <c r="L68" t="s">
        <v>4536</v>
      </c>
      <c r="M68" t="s">
        <v>4545</v>
      </c>
      <c r="N68">
        <v>321</v>
      </c>
      <c r="O68" t="s">
        <v>4945</v>
      </c>
      <c r="P68" t="s">
        <v>4947</v>
      </c>
      <c r="Q68" t="s">
        <v>4963</v>
      </c>
      <c r="R68" t="s">
        <v>4966</v>
      </c>
      <c r="S68" t="s">
        <v>4968</v>
      </c>
      <c r="T68">
        <v>10</v>
      </c>
      <c r="U68" t="s">
        <v>4969</v>
      </c>
      <c r="V68" t="s">
        <v>5013</v>
      </c>
      <c r="W68">
        <v>2005</v>
      </c>
      <c r="X68">
        <f>HYPERLINK("http://www.pdbbind.org.cn/quickpdb.asp?quickpdb=2BGD","2BGD")</f>
        <v>0</v>
      </c>
      <c r="Y68">
        <v>1</v>
      </c>
      <c r="Z68">
        <v>0</v>
      </c>
    </row>
    <row r="69" spans="9:26">
      <c r="I69" t="s">
        <v>4657</v>
      </c>
      <c r="J69" t="s">
        <v>4866</v>
      </c>
      <c r="K69" t="s">
        <v>4872</v>
      </c>
      <c r="L69" t="s">
        <v>4536</v>
      </c>
      <c r="M69" t="s">
        <v>4545</v>
      </c>
      <c r="N69">
        <v>321</v>
      </c>
      <c r="O69" t="s">
        <v>4945</v>
      </c>
      <c r="P69" t="s">
        <v>4947</v>
      </c>
      <c r="Q69" t="s">
        <v>4963</v>
      </c>
      <c r="R69" t="s">
        <v>4965</v>
      </c>
      <c r="S69" t="s">
        <v>4967</v>
      </c>
      <c r="T69">
        <v>1.6</v>
      </c>
      <c r="U69" t="s">
        <v>4971</v>
      </c>
      <c r="V69" t="s">
        <v>5014</v>
      </c>
      <c r="W69">
        <v>2005</v>
      </c>
      <c r="X69">
        <f>HYPERLINK("http://www.pdbbind.org.cn/quickpdb.asp?quickpdb=2BGE","2BGE")</f>
        <v>0</v>
      </c>
      <c r="Y69">
        <v>1</v>
      </c>
      <c r="Z69">
        <v>0</v>
      </c>
    </row>
    <row r="70" spans="9:26">
      <c r="I70" t="s">
        <v>4658</v>
      </c>
      <c r="J70" t="s">
        <v>4866</v>
      </c>
      <c r="K70" t="s">
        <v>4887</v>
      </c>
      <c r="L70" t="s">
        <v>4536</v>
      </c>
      <c r="M70" t="s">
        <v>4545</v>
      </c>
      <c r="N70">
        <v>304</v>
      </c>
      <c r="O70" t="s">
        <v>4945</v>
      </c>
      <c r="P70" t="s">
        <v>4949</v>
      </c>
      <c r="Y70">
        <v>1</v>
      </c>
      <c r="Z70">
        <v>0</v>
      </c>
    </row>
    <row r="71" spans="9:26">
      <c r="I71" t="s">
        <v>4659</v>
      </c>
      <c r="J71" t="s">
        <v>4866</v>
      </c>
      <c r="K71" t="s">
        <v>4870</v>
      </c>
      <c r="L71" t="s">
        <v>4941</v>
      </c>
      <c r="M71" t="s">
        <v>4545</v>
      </c>
      <c r="N71">
        <v>304</v>
      </c>
      <c r="O71" t="s">
        <v>4945</v>
      </c>
      <c r="P71" t="s">
        <v>4952</v>
      </c>
      <c r="Y71">
        <v>1</v>
      </c>
      <c r="Z71">
        <v>1</v>
      </c>
    </row>
    <row r="72" spans="9:26">
      <c r="I72" t="s">
        <v>4660</v>
      </c>
      <c r="J72" t="s">
        <v>4866</v>
      </c>
      <c r="K72" t="s">
        <v>4870</v>
      </c>
      <c r="L72" t="s">
        <v>4536</v>
      </c>
      <c r="M72" t="s">
        <v>4545</v>
      </c>
      <c r="N72">
        <v>321</v>
      </c>
      <c r="O72" t="s">
        <v>4945</v>
      </c>
      <c r="P72" t="s">
        <v>4947</v>
      </c>
      <c r="Q72" t="s">
        <v>4963</v>
      </c>
      <c r="R72" t="s">
        <v>4965</v>
      </c>
      <c r="S72" t="s">
        <v>4967</v>
      </c>
      <c r="T72">
        <v>210</v>
      </c>
      <c r="U72" t="s">
        <v>4970</v>
      </c>
      <c r="V72" t="s">
        <v>5015</v>
      </c>
      <c r="W72">
        <v>2006</v>
      </c>
      <c r="X72">
        <f>HYPERLINK("http://www.pdbbind.org.cn/quickpdb.asp?quickpdb=2CM7","2CM7")</f>
        <v>0</v>
      </c>
      <c r="Y72">
        <v>1</v>
      </c>
      <c r="Z72">
        <v>0</v>
      </c>
    </row>
    <row r="73" spans="9:26">
      <c r="I73" t="s">
        <v>4661</v>
      </c>
      <c r="J73" t="s">
        <v>4866</v>
      </c>
      <c r="K73" t="s">
        <v>4870</v>
      </c>
      <c r="L73" t="s">
        <v>4536</v>
      </c>
      <c r="M73" t="s">
        <v>4545</v>
      </c>
      <c r="N73">
        <v>321</v>
      </c>
      <c r="O73" t="s">
        <v>4945</v>
      </c>
      <c r="P73" t="s">
        <v>4947</v>
      </c>
      <c r="Q73" t="s">
        <v>4963</v>
      </c>
      <c r="R73" t="s">
        <v>4965</v>
      </c>
      <c r="S73" t="s">
        <v>4967</v>
      </c>
      <c r="T73">
        <v>1.35</v>
      </c>
      <c r="U73" t="s">
        <v>4969</v>
      </c>
      <c r="V73" t="s">
        <v>5016</v>
      </c>
      <c r="W73">
        <v>2006</v>
      </c>
      <c r="X73">
        <f>HYPERLINK("http://www.pdbbind.org.cn/quickpdb.asp?quickpdb=2CM8","2CM8")</f>
        <v>0</v>
      </c>
      <c r="Y73">
        <v>1</v>
      </c>
      <c r="Z73">
        <v>0</v>
      </c>
    </row>
    <row r="74" spans="9:26">
      <c r="I74" t="s">
        <v>4662</v>
      </c>
      <c r="J74" t="s">
        <v>4866</v>
      </c>
      <c r="K74" t="s">
        <v>4874</v>
      </c>
      <c r="L74" t="s">
        <v>4536</v>
      </c>
      <c r="M74" t="s">
        <v>4545</v>
      </c>
      <c r="N74">
        <v>327</v>
      </c>
      <c r="O74" t="s">
        <v>4945</v>
      </c>
      <c r="P74" t="s">
        <v>4953</v>
      </c>
      <c r="Q74" t="s">
        <v>4963</v>
      </c>
      <c r="R74" t="s">
        <v>4965</v>
      </c>
      <c r="S74" t="s">
        <v>4967</v>
      </c>
      <c r="T74">
        <v>185</v>
      </c>
      <c r="U74" t="s">
        <v>4970</v>
      </c>
      <c r="V74" t="s">
        <v>5017</v>
      </c>
      <c r="W74">
        <v>2006</v>
      </c>
      <c r="X74">
        <f>HYPERLINK("http://www.pdbbind.org.cn/quickpdb.asp?quickpdb=2CMA","2CMA")</f>
        <v>0</v>
      </c>
      <c r="Y74">
        <v>1</v>
      </c>
      <c r="Z74">
        <v>0</v>
      </c>
    </row>
    <row r="75" spans="9:26">
      <c r="I75" t="s">
        <v>4663</v>
      </c>
      <c r="J75" t="s">
        <v>4866</v>
      </c>
      <c r="K75" t="s">
        <v>4888</v>
      </c>
      <c r="L75" t="s">
        <v>4536</v>
      </c>
      <c r="M75" t="s">
        <v>4545</v>
      </c>
      <c r="N75">
        <v>304</v>
      </c>
      <c r="O75" t="s">
        <v>4945</v>
      </c>
      <c r="P75" t="s">
        <v>4952</v>
      </c>
      <c r="Q75" t="s">
        <v>4963</v>
      </c>
      <c r="R75" t="s">
        <v>4965</v>
      </c>
      <c r="S75" t="s">
        <v>4967</v>
      </c>
      <c r="T75">
        <v>65</v>
      </c>
      <c r="U75" t="s">
        <v>4970</v>
      </c>
      <c r="V75" t="s">
        <v>5018</v>
      </c>
      <c r="W75">
        <v>2006</v>
      </c>
      <c r="X75">
        <f>HYPERLINK("http://www.pdbbind.org.cn/quickpdb.asp?quickpdb=2CMB","2CMB")</f>
        <v>0</v>
      </c>
      <c r="Y75">
        <v>1</v>
      </c>
      <c r="Z75">
        <v>0</v>
      </c>
    </row>
    <row r="76" spans="9:26">
      <c r="I76" t="s">
        <v>4664</v>
      </c>
      <c r="J76" t="s">
        <v>4866</v>
      </c>
      <c r="K76" t="s">
        <v>4877</v>
      </c>
      <c r="L76" t="s">
        <v>4536</v>
      </c>
      <c r="M76" t="s">
        <v>4545</v>
      </c>
      <c r="N76">
        <v>304</v>
      </c>
      <c r="O76" t="s">
        <v>4945</v>
      </c>
      <c r="P76" t="s">
        <v>4952</v>
      </c>
      <c r="Q76" t="s">
        <v>4963</v>
      </c>
      <c r="R76" t="s">
        <v>4965</v>
      </c>
      <c r="S76" t="s">
        <v>4967</v>
      </c>
      <c r="T76">
        <v>1.75</v>
      </c>
      <c r="U76" t="s">
        <v>4969</v>
      </c>
      <c r="V76" t="s">
        <v>5019</v>
      </c>
      <c r="W76">
        <v>2006</v>
      </c>
      <c r="X76">
        <f>HYPERLINK("http://www.pdbbind.org.cn/quickpdb.asp?quickpdb=2CMC","2CMC")</f>
        <v>0</v>
      </c>
      <c r="Y76">
        <v>1</v>
      </c>
      <c r="Z76">
        <v>0</v>
      </c>
    </row>
    <row r="77" spans="9:26">
      <c r="I77" t="s">
        <v>4665</v>
      </c>
      <c r="J77" t="s">
        <v>4866</v>
      </c>
      <c r="K77" t="s">
        <v>4872</v>
      </c>
      <c r="L77" t="s">
        <v>4536</v>
      </c>
      <c r="M77" t="s">
        <v>4545</v>
      </c>
      <c r="N77">
        <v>304</v>
      </c>
      <c r="O77" t="s">
        <v>4945</v>
      </c>
      <c r="P77" t="s">
        <v>4952</v>
      </c>
      <c r="Q77" t="s">
        <v>4963</v>
      </c>
      <c r="R77" t="s">
        <v>4965</v>
      </c>
      <c r="S77" t="s">
        <v>4967</v>
      </c>
      <c r="T77">
        <v>1.7</v>
      </c>
      <c r="U77" t="s">
        <v>4970</v>
      </c>
      <c r="V77" t="s">
        <v>5020</v>
      </c>
      <c r="W77">
        <v>2006</v>
      </c>
      <c r="X77">
        <f>HYPERLINK("http://www.pdbbind.org.cn/quickpdb.asp?quickpdb=2CNE","2CNE")</f>
        <v>0</v>
      </c>
      <c r="Y77">
        <v>1</v>
      </c>
      <c r="Z77">
        <v>0</v>
      </c>
    </row>
    <row r="78" spans="9:26">
      <c r="I78" t="s">
        <v>4666</v>
      </c>
      <c r="J78" t="s">
        <v>4866</v>
      </c>
      <c r="K78" t="s">
        <v>4877</v>
      </c>
      <c r="L78" t="s">
        <v>4536</v>
      </c>
      <c r="M78" t="s">
        <v>4545</v>
      </c>
      <c r="N78">
        <v>321</v>
      </c>
      <c r="O78" t="s">
        <v>4945</v>
      </c>
      <c r="P78" t="s">
        <v>4947</v>
      </c>
      <c r="Q78" t="s">
        <v>4963</v>
      </c>
      <c r="R78" t="s">
        <v>4965</v>
      </c>
      <c r="S78" t="s">
        <v>4967</v>
      </c>
      <c r="T78">
        <v>240</v>
      </c>
      <c r="U78" t="s">
        <v>4970</v>
      </c>
      <c r="V78" t="s">
        <v>5021</v>
      </c>
      <c r="W78">
        <v>2006</v>
      </c>
      <c r="X78">
        <f>HYPERLINK("http://www.pdbbind.org.cn/quickpdb.asp?quickpdb=2CNF","2CNF")</f>
        <v>0</v>
      </c>
      <c r="Y78">
        <v>1</v>
      </c>
      <c r="Z78">
        <v>0</v>
      </c>
    </row>
    <row r="79" spans="9:26">
      <c r="I79" t="s">
        <v>4667</v>
      </c>
      <c r="J79" t="s">
        <v>4866</v>
      </c>
      <c r="K79" t="s">
        <v>4868</v>
      </c>
      <c r="L79" t="s">
        <v>4536</v>
      </c>
      <c r="M79" t="s">
        <v>4545</v>
      </c>
      <c r="N79">
        <v>321</v>
      </c>
      <c r="O79" t="s">
        <v>4945</v>
      </c>
      <c r="P79" t="s">
        <v>4947</v>
      </c>
      <c r="Q79" t="s">
        <v>4963</v>
      </c>
      <c r="R79" t="s">
        <v>4965</v>
      </c>
      <c r="S79" t="s">
        <v>4967</v>
      </c>
      <c r="T79">
        <v>110</v>
      </c>
      <c r="U79" t="s">
        <v>4970</v>
      </c>
      <c r="V79" t="s">
        <v>5022</v>
      </c>
      <c r="W79">
        <v>2006</v>
      </c>
      <c r="X79">
        <f>HYPERLINK("http://www.pdbbind.org.cn/quickpdb.asp?quickpdb=2CNG","2CNG")</f>
        <v>0</v>
      </c>
      <c r="Y79">
        <v>1</v>
      </c>
      <c r="Z79">
        <v>0</v>
      </c>
    </row>
    <row r="80" spans="9:26">
      <c r="I80" t="s">
        <v>4668</v>
      </c>
      <c r="J80" t="s">
        <v>4866</v>
      </c>
      <c r="K80" t="s">
        <v>4872</v>
      </c>
      <c r="L80" t="s">
        <v>4536</v>
      </c>
      <c r="M80" t="s">
        <v>4545</v>
      </c>
      <c r="N80">
        <v>321</v>
      </c>
      <c r="O80" t="s">
        <v>4945</v>
      </c>
      <c r="P80" t="s">
        <v>4947</v>
      </c>
      <c r="Q80" t="s">
        <v>4963</v>
      </c>
      <c r="R80" t="s">
        <v>4965</v>
      </c>
      <c r="S80" t="s">
        <v>4967</v>
      </c>
      <c r="T80">
        <v>59</v>
      </c>
      <c r="U80" t="s">
        <v>4970</v>
      </c>
      <c r="V80" t="s">
        <v>5023</v>
      </c>
      <c r="W80">
        <v>2006</v>
      </c>
      <c r="X80">
        <f>HYPERLINK("http://www.pdbbind.org.cn/quickpdb.asp?quickpdb=2CNH","2CNH")</f>
        <v>0</v>
      </c>
      <c r="Y80">
        <v>1</v>
      </c>
      <c r="Z80">
        <v>0</v>
      </c>
    </row>
    <row r="81" spans="9:26">
      <c r="I81" t="s">
        <v>4669</v>
      </c>
      <c r="J81" t="s">
        <v>4866</v>
      </c>
      <c r="K81" t="s">
        <v>4876</v>
      </c>
      <c r="L81" t="s">
        <v>4536</v>
      </c>
      <c r="M81" t="s">
        <v>4545</v>
      </c>
      <c r="N81">
        <v>321</v>
      </c>
      <c r="O81" t="s">
        <v>4945</v>
      </c>
      <c r="P81" t="s">
        <v>4947</v>
      </c>
      <c r="Q81" t="s">
        <v>4963</v>
      </c>
      <c r="R81" t="s">
        <v>4965</v>
      </c>
      <c r="S81" t="s">
        <v>4967</v>
      </c>
      <c r="T81">
        <v>21</v>
      </c>
      <c r="U81" t="s">
        <v>4970</v>
      </c>
      <c r="V81" t="s">
        <v>5024</v>
      </c>
      <c r="W81">
        <v>2006</v>
      </c>
      <c r="X81">
        <f>HYPERLINK("http://www.pdbbind.org.cn/quickpdb.asp?quickpdb=2CNI","2CNI")</f>
        <v>0</v>
      </c>
      <c r="Y81">
        <v>1</v>
      </c>
      <c r="Z81">
        <v>0</v>
      </c>
    </row>
    <row r="82" spans="9:26">
      <c r="I82" t="s">
        <v>4670</v>
      </c>
      <c r="J82" t="s">
        <v>4866</v>
      </c>
      <c r="K82" t="s">
        <v>4876</v>
      </c>
      <c r="L82" t="s">
        <v>4536</v>
      </c>
      <c r="M82" t="s">
        <v>4545</v>
      </c>
      <c r="N82">
        <v>302</v>
      </c>
      <c r="O82" t="s">
        <v>4945</v>
      </c>
      <c r="P82" t="s">
        <v>4948</v>
      </c>
      <c r="Y82">
        <v>1</v>
      </c>
      <c r="Z82">
        <v>0</v>
      </c>
    </row>
    <row r="83" spans="9:26">
      <c r="I83" t="s">
        <v>4671</v>
      </c>
      <c r="J83" t="s">
        <v>4866</v>
      </c>
      <c r="K83" t="s">
        <v>4888</v>
      </c>
      <c r="L83" t="s">
        <v>4536</v>
      </c>
      <c r="M83" t="s">
        <v>4545</v>
      </c>
      <c r="N83">
        <v>298</v>
      </c>
      <c r="O83" t="s">
        <v>4945</v>
      </c>
      <c r="P83" t="s">
        <v>4948</v>
      </c>
      <c r="Q83" t="s">
        <v>4963</v>
      </c>
      <c r="R83" t="s">
        <v>4964</v>
      </c>
      <c r="S83" t="s">
        <v>4967</v>
      </c>
      <c r="T83">
        <v>24</v>
      </c>
      <c r="U83" t="s">
        <v>4969</v>
      </c>
      <c r="V83" t="s">
        <v>5025</v>
      </c>
      <c r="W83">
        <v>2005</v>
      </c>
      <c r="X83">
        <f>HYPERLINK("http://www.pdbbind.org.cn/quickpdb.asp?quickpdb=2F6T","2F6T")</f>
        <v>0</v>
      </c>
      <c r="Y83">
        <v>1</v>
      </c>
      <c r="Z83">
        <v>0</v>
      </c>
    </row>
    <row r="84" spans="9:26">
      <c r="I84" t="s">
        <v>4672</v>
      </c>
      <c r="J84" t="s">
        <v>4866</v>
      </c>
      <c r="K84" t="s">
        <v>4888</v>
      </c>
      <c r="L84" t="s">
        <v>4536</v>
      </c>
      <c r="M84" t="s">
        <v>4545</v>
      </c>
      <c r="N84">
        <v>298</v>
      </c>
      <c r="O84" t="s">
        <v>4945</v>
      </c>
      <c r="P84" t="s">
        <v>4948</v>
      </c>
      <c r="Q84" t="s">
        <v>4963</v>
      </c>
      <c r="R84" t="s">
        <v>4965</v>
      </c>
      <c r="S84" t="s">
        <v>4967</v>
      </c>
      <c r="T84">
        <v>37</v>
      </c>
      <c r="U84" t="s">
        <v>4969</v>
      </c>
      <c r="V84" t="s">
        <v>5026</v>
      </c>
      <c r="W84">
        <v>2005</v>
      </c>
      <c r="X84">
        <f>HYPERLINK("http://www.pdbbind.org.cn/quickpdb.asp?quickpdb=2F6V","2F6V")</f>
        <v>0</v>
      </c>
      <c r="Y84">
        <v>1</v>
      </c>
      <c r="Z84">
        <v>0</v>
      </c>
    </row>
    <row r="85" spans="9:26">
      <c r="I85" t="s">
        <v>4673</v>
      </c>
      <c r="J85" t="s">
        <v>4866</v>
      </c>
      <c r="K85" t="s">
        <v>4877</v>
      </c>
      <c r="L85" t="s">
        <v>4536</v>
      </c>
      <c r="M85" t="s">
        <v>4545</v>
      </c>
      <c r="N85">
        <v>298</v>
      </c>
      <c r="O85" t="s">
        <v>4945</v>
      </c>
      <c r="P85" t="s">
        <v>4948</v>
      </c>
      <c r="Y85">
        <v>1</v>
      </c>
      <c r="Z85">
        <v>0</v>
      </c>
    </row>
    <row r="86" spans="9:26">
      <c r="I86" t="s">
        <v>4674</v>
      </c>
      <c r="J86" t="s">
        <v>4866</v>
      </c>
      <c r="K86" t="s">
        <v>4881</v>
      </c>
      <c r="L86" t="s">
        <v>4536</v>
      </c>
      <c r="M86" t="s">
        <v>4545</v>
      </c>
      <c r="N86">
        <v>298</v>
      </c>
      <c r="O86" t="s">
        <v>4945</v>
      </c>
      <c r="P86" t="s">
        <v>4948</v>
      </c>
      <c r="Q86" t="s">
        <v>4963</v>
      </c>
      <c r="R86" t="s">
        <v>4965</v>
      </c>
      <c r="S86" t="s">
        <v>4967</v>
      </c>
      <c r="T86">
        <v>134.8</v>
      </c>
      <c r="U86" t="s">
        <v>4969</v>
      </c>
      <c r="V86" t="s">
        <v>5027</v>
      </c>
      <c r="W86">
        <v>2005</v>
      </c>
      <c r="X86">
        <f>HYPERLINK("http://www.pdbbind.org.cn/quickpdb.asp?quickpdb=2F6Y","2F6Y")</f>
        <v>0</v>
      </c>
      <c r="Y86">
        <v>1</v>
      </c>
      <c r="Z86">
        <v>0</v>
      </c>
    </row>
    <row r="87" spans="9:26">
      <c r="I87" t="s">
        <v>4675</v>
      </c>
      <c r="J87" t="s">
        <v>4866</v>
      </c>
      <c r="K87" t="s">
        <v>4888</v>
      </c>
      <c r="L87" t="s">
        <v>4536</v>
      </c>
      <c r="M87" t="s">
        <v>4545</v>
      </c>
      <c r="N87">
        <v>298</v>
      </c>
      <c r="O87" t="s">
        <v>4945</v>
      </c>
      <c r="P87" t="s">
        <v>4948</v>
      </c>
      <c r="Q87" t="s">
        <v>4963</v>
      </c>
      <c r="R87" t="s">
        <v>4965</v>
      </c>
      <c r="S87" t="s">
        <v>4967</v>
      </c>
      <c r="T87">
        <v>4.8</v>
      </c>
      <c r="U87" t="s">
        <v>4969</v>
      </c>
      <c r="V87" t="s">
        <v>5028</v>
      </c>
      <c r="W87">
        <v>2005</v>
      </c>
      <c r="X87">
        <f>HYPERLINK("http://www.pdbbind.org.cn/quickpdb.asp?quickpdb=2F6Z","2F6Z")</f>
        <v>0</v>
      </c>
      <c r="Y87">
        <v>1</v>
      </c>
      <c r="Z87">
        <v>0</v>
      </c>
    </row>
    <row r="88" spans="9:26">
      <c r="I88" t="s">
        <v>4676</v>
      </c>
      <c r="J88" t="s">
        <v>4866</v>
      </c>
      <c r="K88" t="s">
        <v>4889</v>
      </c>
      <c r="L88" t="s">
        <v>4536</v>
      </c>
      <c r="M88" t="s">
        <v>4545</v>
      </c>
      <c r="N88">
        <v>298</v>
      </c>
      <c r="O88" t="s">
        <v>4945</v>
      </c>
      <c r="P88" t="s">
        <v>4948</v>
      </c>
      <c r="Q88" t="s">
        <v>4963</v>
      </c>
      <c r="R88" t="s">
        <v>4965</v>
      </c>
      <c r="S88" t="s">
        <v>4967</v>
      </c>
      <c r="T88">
        <v>33.5</v>
      </c>
      <c r="U88" t="s">
        <v>4969</v>
      </c>
      <c r="V88" t="s">
        <v>5029</v>
      </c>
      <c r="W88">
        <v>2005</v>
      </c>
      <c r="X88">
        <f>HYPERLINK("http://www.pdbbind.org.cn/quickpdb.asp?quickpdb=2F70","2F70")</f>
        <v>0</v>
      </c>
      <c r="Y88">
        <v>1</v>
      </c>
      <c r="Z88">
        <v>0</v>
      </c>
    </row>
    <row r="89" spans="9:26">
      <c r="I89" t="s">
        <v>4677</v>
      </c>
      <c r="J89" t="s">
        <v>4866</v>
      </c>
      <c r="K89" t="s">
        <v>4890</v>
      </c>
      <c r="L89" t="s">
        <v>4536</v>
      </c>
      <c r="M89" t="s">
        <v>4545</v>
      </c>
      <c r="N89">
        <v>298</v>
      </c>
      <c r="O89" t="s">
        <v>4945</v>
      </c>
      <c r="P89" t="s">
        <v>4948</v>
      </c>
      <c r="Q89" t="s">
        <v>4963</v>
      </c>
      <c r="R89" t="s">
        <v>4965</v>
      </c>
      <c r="S89" t="s">
        <v>4967</v>
      </c>
      <c r="T89">
        <v>2.5</v>
      </c>
      <c r="U89" t="s">
        <v>4969</v>
      </c>
      <c r="V89" t="s">
        <v>5030</v>
      </c>
      <c r="W89">
        <v>2005</v>
      </c>
      <c r="X89">
        <f>HYPERLINK("http://www.pdbbind.org.cn/quickpdb.asp?quickpdb=2F71","2F71")</f>
        <v>0</v>
      </c>
      <c r="Y89">
        <v>1</v>
      </c>
      <c r="Z89">
        <v>0</v>
      </c>
    </row>
    <row r="90" spans="9:26">
      <c r="I90" t="s">
        <v>4678</v>
      </c>
      <c r="J90" t="s">
        <v>4866</v>
      </c>
      <c r="K90" t="s">
        <v>4870</v>
      </c>
      <c r="L90" t="s">
        <v>4941</v>
      </c>
      <c r="M90" t="s">
        <v>4545</v>
      </c>
      <c r="N90">
        <v>310</v>
      </c>
      <c r="O90" t="s">
        <v>4945</v>
      </c>
      <c r="P90" t="s">
        <v>4948</v>
      </c>
      <c r="Q90" t="s">
        <v>4963</v>
      </c>
      <c r="R90" t="s">
        <v>4965</v>
      </c>
      <c r="S90" t="s">
        <v>4967</v>
      </c>
      <c r="T90">
        <v>142</v>
      </c>
      <c r="U90" t="s">
        <v>4970</v>
      </c>
      <c r="V90" t="s">
        <v>5031</v>
      </c>
      <c r="W90">
        <v>2006</v>
      </c>
      <c r="X90">
        <f>HYPERLINK("http://www.pdbbind.org.cn/quickpdb.asp?quickpdb=2FJM","2FJM")</f>
        <v>0</v>
      </c>
      <c r="Y90">
        <v>1</v>
      </c>
      <c r="Z90">
        <v>0</v>
      </c>
    </row>
    <row r="91" spans="9:26">
      <c r="I91" t="s">
        <v>4679</v>
      </c>
      <c r="J91" t="s">
        <v>4866</v>
      </c>
      <c r="K91" t="s">
        <v>4877</v>
      </c>
      <c r="L91" t="s">
        <v>4941</v>
      </c>
      <c r="M91" t="s">
        <v>4545</v>
      </c>
      <c r="N91">
        <v>310</v>
      </c>
      <c r="O91" t="s">
        <v>4945</v>
      </c>
      <c r="P91" t="s">
        <v>4948</v>
      </c>
      <c r="Q91" t="s">
        <v>4963</v>
      </c>
      <c r="R91" t="s">
        <v>4965</v>
      </c>
      <c r="S91" t="s">
        <v>4967</v>
      </c>
      <c r="T91">
        <v>39</v>
      </c>
      <c r="U91" t="s">
        <v>4970</v>
      </c>
      <c r="V91" t="s">
        <v>5032</v>
      </c>
      <c r="W91">
        <v>2006</v>
      </c>
      <c r="X91">
        <f>HYPERLINK("http://www.pdbbind.org.cn/quickpdb.asp?quickpdb=2FJN","2FJN")</f>
        <v>0</v>
      </c>
      <c r="Y91">
        <v>1</v>
      </c>
      <c r="Z91">
        <v>0</v>
      </c>
    </row>
    <row r="92" spans="9:26">
      <c r="I92" t="s">
        <v>4680</v>
      </c>
      <c r="J92" t="s">
        <v>4866</v>
      </c>
      <c r="K92" t="s">
        <v>4867</v>
      </c>
      <c r="L92" t="s">
        <v>4536</v>
      </c>
      <c r="M92" t="s">
        <v>4545</v>
      </c>
      <c r="N92">
        <v>299</v>
      </c>
      <c r="O92" t="s">
        <v>4945</v>
      </c>
      <c r="P92" t="s">
        <v>4951</v>
      </c>
      <c r="Q92" t="s">
        <v>4963</v>
      </c>
      <c r="R92" t="s">
        <v>4964</v>
      </c>
      <c r="S92" t="s">
        <v>4967</v>
      </c>
      <c r="T92">
        <v>0.3</v>
      </c>
      <c r="U92" t="s">
        <v>4969</v>
      </c>
      <c r="V92" t="s">
        <v>5033</v>
      </c>
      <c r="W92">
        <v>2006</v>
      </c>
      <c r="X92">
        <f>HYPERLINK("http://www.pdbbind.org.cn/quickpdb.asp?quickpdb=2H4G","2H4G")</f>
        <v>0</v>
      </c>
      <c r="Y92">
        <v>1</v>
      </c>
      <c r="Z92">
        <v>0</v>
      </c>
    </row>
    <row r="93" spans="9:26">
      <c r="I93" t="s">
        <v>4681</v>
      </c>
      <c r="J93" t="s">
        <v>4866</v>
      </c>
      <c r="K93" t="s">
        <v>4874</v>
      </c>
      <c r="L93" t="s">
        <v>4536</v>
      </c>
      <c r="M93" t="s">
        <v>4545</v>
      </c>
      <c r="N93">
        <v>299</v>
      </c>
      <c r="O93" t="s">
        <v>4945</v>
      </c>
      <c r="P93" t="s">
        <v>4951</v>
      </c>
      <c r="Q93" t="s">
        <v>4963</v>
      </c>
      <c r="R93" t="s">
        <v>4964</v>
      </c>
      <c r="S93" t="s">
        <v>4967</v>
      </c>
      <c r="T93">
        <v>3.2</v>
      </c>
      <c r="U93" t="s">
        <v>4969</v>
      </c>
      <c r="V93" t="s">
        <v>5034</v>
      </c>
      <c r="W93">
        <v>2006</v>
      </c>
      <c r="X93">
        <f>HYPERLINK("http://www.pdbbind.org.cn/quickpdb.asp?quickpdb=2H4K","2H4K")</f>
        <v>0</v>
      </c>
      <c r="Y93">
        <v>1</v>
      </c>
      <c r="Z93">
        <v>0</v>
      </c>
    </row>
    <row r="94" spans="9:26">
      <c r="I94" t="s">
        <v>4682</v>
      </c>
      <c r="J94" t="s">
        <v>4866</v>
      </c>
      <c r="K94" t="s">
        <v>4876</v>
      </c>
      <c r="L94" t="s">
        <v>4536</v>
      </c>
      <c r="M94" t="s">
        <v>4545</v>
      </c>
      <c r="N94">
        <v>299</v>
      </c>
      <c r="O94" t="s">
        <v>4945</v>
      </c>
      <c r="P94" t="s">
        <v>4951</v>
      </c>
      <c r="Q94" t="s">
        <v>4963</v>
      </c>
      <c r="R94" t="s">
        <v>4964</v>
      </c>
      <c r="S94" t="s">
        <v>4967</v>
      </c>
      <c r="T94">
        <v>160</v>
      </c>
      <c r="U94" t="s">
        <v>4969</v>
      </c>
      <c r="V94" t="s">
        <v>5035</v>
      </c>
      <c r="W94">
        <v>2006</v>
      </c>
      <c r="X94">
        <f>HYPERLINK("http://www.pdbbind.org.cn/quickpdb.asp?quickpdb=2HB1","2HB1")</f>
        <v>0</v>
      </c>
      <c r="Y94">
        <v>1</v>
      </c>
      <c r="Z94">
        <v>0</v>
      </c>
    </row>
    <row r="95" spans="9:26">
      <c r="I95" t="s">
        <v>4683</v>
      </c>
      <c r="J95" t="s">
        <v>4866</v>
      </c>
      <c r="K95" t="s">
        <v>4891</v>
      </c>
      <c r="L95" t="s">
        <v>4536</v>
      </c>
      <c r="M95" t="s">
        <v>4545</v>
      </c>
      <c r="N95">
        <v>321</v>
      </c>
      <c r="O95" t="s">
        <v>4945</v>
      </c>
      <c r="P95" t="s">
        <v>4947</v>
      </c>
      <c r="Y95">
        <v>1</v>
      </c>
      <c r="Z95">
        <v>0</v>
      </c>
    </row>
    <row r="96" spans="9:26">
      <c r="I96" t="s">
        <v>4684</v>
      </c>
      <c r="J96" t="s">
        <v>4866</v>
      </c>
      <c r="K96" t="s">
        <v>4891</v>
      </c>
      <c r="L96" t="s">
        <v>4536</v>
      </c>
      <c r="M96" t="s">
        <v>4545</v>
      </c>
      <c r="N96">
        <v>321</v>
      </c>
      <c r="O96" t="s">
        <v>4945</v>
      </c>
      <c r="P96" t="s">
        <v>4947</v>
      </c>
      <c r="Y96">
        <v>1</v>
      </c>
      <c r="Z96">
        <v>0</v>
      </c>
    </row>
    <row r="97" spans="9:26">
      <c r="I97" t="s">
        <v>4685</v>
      </c>
      <c r="J97" t="s">
        <v>4866</v>
      </c>
      <c r="K97" t="s">
        <v>4870</v>
      </c>
      <c r="L97" t="s">
        <v>4536</v>
      </c>
      <c r="M97" t="s">
        <v>4545</v>
      </c>
      <c r="N97">
        <v>299</v>
      </c>
      <c r="O97" t="s">
        <v>4945</v>
      </c>
      <c r="P97" t="s">
        <v>4951</v>
      </c>
      <c r="Q97" t="s">
        <v>4963</v>
      </c>
      <c r="R97" t="s">
        <v>4964</v>
      </c>
      <c r="S97" t="s">
        <v>4967</v>
      </c>
      <c r="T97">
        <v>0.3</v>
      </c>
      <c r="U97" t="s">
        <v>4969</v>
      </c>
      <c r="V97" t="s">
        <v>5036</v>
      </c>
      <c r="W97">
        <v>2007</v>
      </c>
      <c r="X97">
        <f>HYPERLINK("http://www.pdbbind.org.cn/quickpdb.asp?quickpdb=2NT7","2NT7")</f>
        <v>0</v>
      </c>
      <c r="Y97">
        <v>1</v>
      </c>
      <c r="Z97">
        <v>0</v>
      </c>
    </row>
    <row r="98" spans="9:26">
      <c r="I98" t="s">
        <v>4686</v>
      </c>
      <c r="J98" t="s">
        <v>4866</v>
      </c>
      <c r="K98" t="s">
        <v>4870</v>
      </c>
      <c r="L98" t="s">
        <v>4536</v>
      </c>
      <c r="M98" t="s">
        <v>4545</v>
      </c>
      <c r="N98">
        <v>299</v>
      </c>
      <c r="O98" t="s">
        <v>4945</v>
      </c>
      <c r="P98" t="s">
        <v>4951</v>
      </c>
      <c r="Q98" t="s">
        <v>4963</v>
      </c>
      <c r="R98" t="s">
        <v>4964</v>
      </c>
      <c r="S98" t="s">
        <v>4967</v>
      </c>
      <c r="T98">
        <v>16</v>
      </c>
      <c r="U98" t="s">
        <v>4969</v>
      </c>
      <c r="V98" t="s">
        <v>5037</v>
      </c>
      <c r="W98">
        <v>2007</v>
      </c>
      <c r="X98">
        <f>HYPERLINK("http://www.pdbbind.org.cn/quickpdb.asp?quickpdb=2NTA","2NTA")</f>
        <v>0</v>
      </c>
      <c r="Y98">
        <v>1</v>
      </c>
      <c r="Z98">
        <v>0</v>
      </c>
    </row>
    <row r="99" spans="9:26">
      <c r="I99" t="s">
        <v>4687</v>
      </c>
      <c r="J99" t="s">
        <v>4866</v>
      </c>
      <c r="K99" t="s">
        <v>4867</v>
      </c>
      <c r="L99" t="s">
        <v>4536</v>
      </c>
      <c r="M99" t="s">
        <v>4545</v>
      </c>
      <c r="N99">
        <v>299</v>
      </c>
      <c r="O99" t="s">
        <v>4945</v>
      </c>
      <c r="P99" t="s">
        <v>4951</v>
      </c>
      <c r="Q99" t="s">
        <v>4963</v>
      </c>
      <c r="R99" t="s">
        <v>4964</v>
      </c>
      <c r="S99" t="s">
        <v>4967</v>
      </c>
      <c r="T99">
        <v>0.004</v>
      </c>
      <c r="U99" t="s">
        <v>4969</v>
      </c>
      <c r="V99" t="s">
        <v>5038</v>
      </c>
      <c r="W99">
        <v>2008</v>
      </c>
      <c r="X99">
        <f>HYPERLINK("http://www.pdbbind.org.cn/quickpdb.asp?quickpdb=2QBP","2QBP")</f>
        <v>0</v>
      </c>
      <c r="Y99">
        <v>1</v>
      </c>
      <c r="Z99">
        <v>0</v>
      </c>
    </row>
    <row r="100" spans="9:26">
      <c r="I100" t="s">
        <v>4688</v>
      </c>
      <c r="J100" t="s">
        <v>4866</v>
      </c>
      <c r="K100" t="s">
        <v>4870</v>
      </c>
      <c r="L100" t="s">
        <v>4536</v>
      </c>
      <c r="M100" t="s">
        <v>4545</v>
      </c>
      <c r="N100">
        <v>299</v>
      </c>
      <c r="O100" t="s">
        <v>4945</v>
      </c>
      <c r="P100" t="s">
        <v>4951</v>
      </c>
      <c r="Q100" t="s">
        <v>4963</v>
      </c>
      <c r="R100" t="s">
        <v>4964</v>
      </c>
      <c r="S100" t="s">
        <v>4967</v>
      </c>
      <c r="T100">
        <v>0.036</v>
      </c>
      <c r="U100" t="s">
        <v>4969</v>
      </c>
      <c r="V100" t="s">
        <v>5039</v>
      </c>
      <c r="W100">
        <v>2008</v>
      </c>
      <c r="X100">
        <f>HYPERLINK("http://www.pdbbind.org.cn/quickpdb.asp?quickpdb=2QBQ","2QBQ")</f>
        <v>0</v>
      </c>
      <c r="Y100">
        <v>1</v>
      </c>
      <c r="Z100">
        <v>0</v>
      </c>
    </row>
    <row r="101" spans="9:26">
      <c r="I101" t="s">
        <v>4689</v>
      </c>
      <c r="J101" t="s">
        <v>4866</v>
      </c>
      <c r="K101" t="s">
        <v>4874</v>
      </c>
      <c r="L101" t="s">
        <v>4536</v>
      </c>
      <c r="M101" t="s">
        <v>4545</v>
      </c>
      <c r="N101">
        <v>299</v>
      </c>
      <c r="O101" t="s">
        <v>4945</v>
      </c>
      <c r="P101" t="s">
        <v>4951</v>
      </c>
      <c r="Q101" t="s">
        <v>4963</v>
      </c>
      <c r="R101" t="s">
        <v>4964</v>
      </c>
      <c r="S101" t="s">
        <v>4967</v>
      </c>
      <c r="T101">
        <v>0.47</v>
      </c>
      <c r="U101" t="s">
        <v>4969</v>
      </c>
      <c r="V101" t="s">
        <v>5040</v>
      </c>
      <c r="W101">
        <v>2008</v>
      </c>
      <c r="X101">
        <f>HYPERLINK("http://www.pdbbind.org.cn/quickpdb.asp?quickpdb=2QBR","2QBR")</f>
        <v>0</v>
      </c>
      <c r="Y101">
        <v>1</v>
      </c>
      <c r="Z101">
        <v>0</v>
      </c>
    </row>
    <row r="102" spans="9:26">
      <c r="I102" t="s">
        <v>4690</v>
      </c>
      <c r="J102" t="s">
        <v>4866</v>
      </c>
      <c r="K102" t="s">
        <v>4870</v>
      </c>
      <c r="L102" t="s">
        <v>4536</v>
      </c>
      <c r="M102" t="s">
        <v>4545</v>
      </c>
      <c r="N102">
        <v>299</v>
      </c>
      <c r="O102" t="s">
        <v>4945</v>
      </c>
      <c r="P102" t="s">
        <v>4951</v>
      </c>
      <c r="Q102" t="s">
        <v>4963</v>
      </c>
      <c r="R102" t="s">
        <v>4964</v>
      </c>
      <c r="S102" t="s">
        <v>4967</v>
      </c>
      <c r="T102">
        <v>0.21</v>
      </c>
      <c r="U102" t="s">
        <v>4969</v>
      </c>
      <c r="V102" t="s">
        <v>5041</v>
      </c>
      <c r="W102">
        <v>2008</v>
      </c>
      <c r="X102">
        <f>HYPERLINK("http://www.pdbbind.org.cn/quickpdb.asp?quickpdb=2QBS","2QBS")</f>
        <v>0</v>
      </c>
      <c r="Y102">
        <v>1</v>
      </c>
      <c r="Z102">
        <v>0</v>
      </c>
    </row>
    <row r="103" spans="9:26">
      <c r="I103" t="s">
        <v>4691</v>
      </c>
      <c r="J103" t="s">
        <v>4866</v>
      </c>
      <c r="K103" t="s">
        <v>4878</v>
      </c>
      <c r="L103" t="s">
        <v>4536</v>
      </c>
      <c r="M103" t="s">
        <v>4545</v>
      </c>
      <c r="N103">
        <v>321</v>
      </c>
      <c r="O103" t="s">
        <v>4945</v>
      </c>
      <c r="P103" t="s">
        <v>4947</v>
      </c>
      <c r="Q103" t="s">
        <v>4963</v>
      </c>
      <c r="R103" t="s">
        <v>4965</v>
      </c>
      <c r="S103" t="s">
        <v>4967</v>
      </c>
      <c r="T103">
        <v>100</v>
      </c>
      <c r="U103" t="s">
        <v>4970</v>
      </c>
      <c r="V103" t="s">
        <v>5042</v>
      </c>
      <c r="W103">
        <v>2007</v>
      </c>
      <c r="X103">
        <f>HYPERLINK("http://www.pdbbind.org.cn/quickpdb.asp?quickpdb=2VEU","2VEU")</f>
        <v>0</v>
      </c>
      <c r="Y103">
        <v>1</v>
      </c>
      <c r="Z103">
        <v>0</v>
      </c>
    </row>
    <row r="104" spans="9:26">
      <c r="I104" t="s">
        <v>4692</v>
      </c>
      <c r="J104" t="s">
        <v>4866</v>
      </c>
      <c r="K104" t="s">
        <v>4872</v>
      </c>
      <c r="L104" t="s">
        <v>4536</v>
      </c>
      <c r="M104" t="s">
        <v>4545</v>
      </c>
      <c r="N104">
        <v>321</v>
      </c>
      <c r="O104" t="s">
        <v>4945</v>
      </c>
      <c r="P104" t="s">
        <v>4947</v>
      </c>
      <c r="Q104" t="s">
        <v>4963</v>
      </c>
      <c r="R104" t="s">
        <v>4965</v>
      </c>
      <c r="S104" t="s">
        <v>4967</v>
      </c>
      <c r="T104">
        <v>300</v>
      </c>
      <c r="U104" t="s">
        <v>4970</v>
      </c>
      <c r="V104" t="s">
        <v>5043</v>
      </c>
      <c r="W104">
        <v>2007</v>
      </c>
      <c r="X104">
        <f>HYPERLINK("http://www.pdbbind.org.cn/quickpdb.asp?quickpdb=2VEV","2VEV")</f>
        <v>0</v>
      </c>
      <c r="Y104">
        <v>1</v>
      </c>
      <c r="Z104">
        <v>0</v>
      </c>
    </row>
    <row r="105" spans="9:26">
      <c r="I105" t="s">
        <v>4693</v>
      </c>
      <c r="J105" t="s">
        <v>4866</v>
      </c>
      <c r="K105" t="s">
        <v>4876</v>
      </c>
      <c r="L105" t="s">
        <v>4536</v>
      </c>
      <c r="M105" t="s">
        <v>4545</v>
      </c>
      <c r="N105">
        <v>321</v>
      </c>
      <c r="O105" t="s">
        <v>4945</v>
      </c>
      <c r="P105" t="s">
        <v>4947</v>
      </c>
      <c r="Q105" t="s">
        <v>4963</v>
      </c>
      <c r="R105" t="s">
        <v>4965</v>
      </c>
      <c r="S105" t="s">
        <v>4967</v>
      </c>
      <c r="T105">
        <v>64</v>
      </c>
      <c r="U105" t="s">
        <v>4970</v>
      </c>
      <c r="V105" t="s">
        <v>5044</v>
      </c>
      <c r="W105">
        <v>2007</v>
      </c>
      <c r="X105">
        <f>HYPERLINK("http://www.pdbbind.org.cn/quickpdb.asp?quickpdb=2VEW","2VEW")</f>
        <v>0</v>
      </c>
      <c r="Y105">
        <v>1</v>
      </c>
      <c r="Z105">
        <v>0</v>
      </c>
    </row>
    <row r="106" spans="9:26">
      <c r="I106" t="s">
        <v>4694</v>
      </c>
      <c r="J106" t="s">
        <v>4866</v>
      </c>
      <c r="K106" t="s">
        <v>4877</v>
      </c>
      <c r="L106" t="s">
        <v>4536</v>
      </c>
      <c r="M106" t="s">
        <v>4545</v>
      </c>
      <c r="N106">
        <v>321</v>
      </c>
      <c r="O106" t="s">
        <v>4945</v>
      </c>
      <c r="P106" t="s">
        <v>4947</v>
      </c>
      <c r="Q106" t="s">
        <v>4963</v>
      </c>
      <c r="R106" t="s">
        <v>4965</v>
      </c>
      <c r="S106" t="s">
        <v>4967</v>
      </c>
      <c r="T106">
        <v>180</v>
      </c>
      <c r="U106" t="s">
        <v>4970</v>
      </c>
      <c r="V106" t="s">
        <v>5045</v>
      </c>
      <c r="W106">
        <v>2007</v>
      </c>
      <c r="X106">
        <f>HYPERLINK("http://www.pdbbind.org.cn/quickpdb.asp?quickpdb=2VEX","2VEX")</f>
        <v>0</v>
      </c>
      <c r="Y106">
        <v>1</v>
      </c>
      <c r="Z106">
        <v>0</v>
      </c>
    </row>
    <row r="107" spans="9:26">
      <c r="I107" t="s">
        <v>4695</v>
      </c>
      <c r="J107" t="s">
        <v>4866</v>
      </c>
      <c r="K107" t="s">
        <v>4877</v>
      </c>
      <c r="L107" t="s">
        <v>4536</v>
      </c>
      <c r="M107" t="s">
        <v>4545</v>
      </c>
      <c r="N107">
        <v>321</v>
      </c>
      <c r="O107" t="s">
        <v>4945</v>
      </c>
      <c r="P107" t="s">
        <v>4947</v>
      </c>
      <c r="Q107" t="s">
        <v>4963</v>
      </c>
      <c r="R107" t="s">
        <v>4965</v>
      </c>
      <c r="S107" t="s">
        <v>4967</v>
      </c>
      <c r="T107">
        <v>43</v>
      </c>
      <c r="U107" t="s">
        <v>4970</v>
      </c>
      <c r="V107" t="s">
        <v>5046</v>
      </c>
      <c r="W107">
        <v>2007</v>
      </c>
      <c r="X107">
        <f>HYPERLINK("http://www.pdbbind.org.cn/quickpdb.asp?quickpdb=2VEY","2VEY")</f>
        <v>0</v>
      </c>
      <c r="Y107">
        <v>1</v>
      </c>
      <c r="Z107">
        <v>0</v>
      </c>
    </row>
    <row r="108" spans="9:26">
      <c r="I108" t="s">
        <v>4696</v>
      </c>
      <c r="J108" t="s">
        <v>4866</v>
      </c>
      <c r="K108" t="s">
        <v>4870</v>
      </c>
      <c r="L108" t="s">
        <v>4536</v>
      </c>
      <c r="M108" t="s">
        <v>4545</v>
      </c>
      <c r="N108">
        <v>299</v>
      </c>
      <c r="O108" t="s">
        <v>4945</v>
      </c>
      <c r="P108" t="s">
        <v>4951</v>
      </c>
      <c r="Q108" t="s">
        <v>4963</v>
      </c>
      <c r="R108" t="s">
        <v>4964</v>
      </c>
      <c r="S108" t="s">
        <v>4967</v>
      </c>
      <c r="T108">
        <v>25</v>
      </c>
      <c r="U108" t="s">
        <v>4970</v>
      </c>
      <c r="V108" t="s">
        <v>5047</v>
      </c>
      <c r="W108">
        <v>2008</v>
      </c>
      <c r="X108">
        <f>HYPERLINK("http://www.pdbbind.org.cn/quickpdb.asp?quickpdb=2ZMM","2ZMM")</f>
        <v>0</v>
      </c>
      <c r="Y108">
        <v>1</v>
      </c>
      <c r="Z108">
        <v>0</v>
      </c>
    </row>
    <row r="109" spans="9:26">
      <c r="I109" t="s">
        <v>4697</v>
      </c>
      <c r="J109" t="s">
        <v>4866</v>
      </c>
      <c r="K109" t="s">
        <v>4870</v>
      </c>
      <c r="L109" t="s">
        <v>4536</v>
      </c>
      <c r="M109" t="s">
        <v>4545</v>
      </c>
      <c r="N109">
        <v>299</v>
      </c>
      <c r="O109" t="s">
        <v>4945</v>
      </c>
      <c r="P109" t="s">
        <v>4951</v>
      </c>
      <c r="Q109" t="s">
        <v>4963</v>
      </c>
      <c r="R109" t="s">
        <v>4964</v>
      </c>
      <c r="S109" t="s">
        <v>4967</v>
      </c>
      <c r="T109">
        <v>13</v>
      </c>
      <c r="U109" t="s">
        <v>4970</v>
      </c>
      <c r="V109" t="s">
        <v>5048</v>
      </c>
      <c r="W109">
        <v>2008</v>
      </c>
      <c r="X109">
        <f>HYPERLINK("http://www.pdbbind.org.cn/quickpdb.asp?quickpdb=2ZN7","2ZN7")</f>
        <v>0</v>
      </c>
      <c r="Y109">
        <v>1</v>
      </c>
      <c r="Z109">
        <v>0</v>
      </c>
    </row>
    <row r="110" spans="9:26">
      <c r="I110" t="s">
        <v>4698</v>
      </c>
      <c r="J110" t="s">
        <v>4866</v>
      </c>
      <c r="K110" t="s">
        <v>4888</v>
      </c>
      <c r="L110" t="s">
        <v>4536</v>
      </c>
      <c r="M110" t="s">
        <v>4545</v>
      </c>
      <c r="N110">
        <v>327</v>
      </c>
      <c r="O110" t="s">
        <v>4945</v>
      </c>
      <c r="P110" t="s">
        <v>4954</v>
      </c>
      <c r="Y110">
        <v>0</v>
      </c>
      <c r="Z110">
        <v>0</v>
      </c>
    </row>
    <row r="111" spans="9:26">
      <c r="I111" t="s">
        <v>4699</v>
      </c>
      <c r="J111" t="s">
        <v>4866</v>
      </c>
      <c r="K111" t="s">
        <v>4885</v>
      </c>
      <c r="L111" t="s">
        <v>4536</v>
      </c>
      <c r="M111" t="s">
        <v>4545</v>
      </c>
      <c r="N111">
        <v>304</v>
      </c>
      <c r="O111" t="s">
        <v>4945</v>
      </c>
      <c r="P111" t="s">
        <v>4949</v>
      </c>
      <c r="Y111">
        <v>1</v>
      </c>
      <c r="Z111">
        <v>0</v>
      </c>
    </row>
    <row r="112" spans="9:26">
      <c r="I112" t="s">
        <v>4700</v>
      </c>
      <c r="J112" t="s">
        <v>4866</v>
      </c>
      <c r="K112" t="s">
        <v>4882</v>
      </c>
      <c r="L112" t="s">
        <v>4536</v>
      </c>
      <c r="M112" t="s">
        <v>4545</v>
      </c>
      <c r="N112">
        <v>290</v>
      </c>
      <c r="O112" t="s">
        <v>4945</v>
      </c>
      <c r="P112" t="s">
        <v>4950</v>
      </c>
      <c r="Q112" t="s">
        <v>4963</v>
      </c>
      <c r="R112" t="s">
        <v>4965</v>
      </c>
      <c r="S112" t="s">
        <v>4967</v>
      </c>
      <c r="T112">
        <v>0.12</v>
      </c>
      <c r="U112" t="s">
        <v>4969</v>
      </c>
      <c r="V112" t="s">
        <v>5049</v>
      </c>
      <c r="W112">
        <v>2008</v>
      </c>
      <c r="X112">
        <f>HYPERLINK("http://www.pdbbind.org.cn/quickpdb.asp?quickpdb=3CWE","3CWE")</f>
        <v>0</v>
      </c>
      <c r="Y112">
        <v>1</v>
      </c>
      <c r="Z112">
        <v>0</v>
      </c>
    </row>
    <row r="113" spans="9:26">
      <c r="I113" t="s">
        <v>4701</v>
      </c>
      <c r="J113" t="s">
        <v>4866</v>
      </c>
      <c r="K113" t="s">
        <v>4874</v>
      </c>
      <c r="L113" t="s">
        <v>4536</v>
      </c>
      <c r="M113" t="s">
        <v>4545</v>
      </c>
      <c r="N113">
        <v>321</v>
      </c>
      <c r="O113" t="s">
        <v>4945</v>
      </c>
      <c r="P113" t="s">
        <v>4947</v>
      </c>
      <c r="Y113">
        <v>1</v>
      </c>
      <c r="Z113">
        <v>0</v>
      </c>
    </row>
    <row r="114" spans="9:26">
      <c r="I114" t="s">
        <v>4702</v>
      </c>
      <c r="J114" t="s">
        <v>4866</v>
      </c>
      <c r="K114" t="s">
        <v>4868</v>
      </c>
      <c r="L114" t="s">
        <v>4536</v>
      </c>
      <c r="M114" t="s">
        <v>4545</v>
      </c>
      <c r="N114">
        <v>321</v>
      </c>
      <c r="O114" t="s">
        <v>4945</v>
      </c>
      <c r="P114" t="s">
        <v>4947</v>
      </c>
      <c r="Q114" t="s">
        <v>4963</v>
      </c>
      <c r="R114" t="s">
        <v>4964</v>
      </c>
      <c r="S114" t="s">
        <v>4967</v>
      </c>
      <c r="T114">
        <v>12</v>
      </c>
      <c r="U114" t="s">
        <v>4969</v>
      </c>
      <c r="V114" t="s">
        <v>5050</v>
      </c>
      <c r="W114">
        <v>2009</v>
      </c>
      <c r="X114">
        <f>HYPERLINK("http://www.pdbbind.org.cn/quickpdb.asp?quickpdb=3EAX","3EAX")</f>
        <v>0</v>
      </c>
      <c r="Y114">
        <v>1</v>
      </c>
      <c r="Z114">
        <v>0</v>
      </c>
    </row>
    <row r="115" spans="9:26">
      <c r="I115" t="s">
        <v>4703</v>
      </c>
      <c r="J115" t="s">
        <v>4866</v>
      </c>
      <c r="K115" t="s">
        <v>4878</v>
      </c>
      <c r="L115" t="s">
        <v>4536</v>
      </c>
      <c r="M115" t="s">
        <v>4545</v>
      </c>
      <c r="N115">
        <v>321</v>
      </c>
      <c r="O115" t="s">
        <v>4945</v>
      </c>
      <c r="P115" t="s">
        <v>4947</v>
      </c>
      <c r="Q115" t="s">
        <v>4963</v>
      </c>
      <c r="R115" t="s">
        <v>4964</v>
      </c>
      <c r="S115" t="s">
        <v>4967</v>
      </c>
      <c r="T115">
        <v>16.3</v>
      </c>
      <c r="U115" t="s">
        <v>4969</v>
      </c>
      <c r="V115" t="s">
        <v>5051</v>
      </c>
      <c r="W115">
        <v>2009</v>
      </c>
      <c r="X115">
        <f>HYPERLINK("http://www.pdbbind.org.cn/quickpdb.asp?quickpdb=3EB1","3EB1")</f>
        <v>0</v>
      </c>
      <c r="Y115">
        <v>1</v>
      </c>
      <c r="Z115">
        <v>0</v>
      </c>
    </row>
    <row r="116" spans="9:26">
      <c r="I116" t="s">
        <v>4704</v>
      </c>
      <c r="J116" t="s">
        <v>4866</v>
      </c>
      <c r="K116" t="s">
        <v>4886</v>
      </c>
      <c r="L116" t="s">
        <v>4536</v>
      </c>
      <c r="M116" t="s">
        <v>4545</v>
      </c>
      <c r="N116">
        <v>327</v>
      </c>
      <c r="O116" t="s">
        <v>4945</v>
      </c>
      <c r="P116" t="s">
        <v>4955</v>
      </c>
      <c r="Y116">
        <v>1</v>
      </c>
      <c r="Z116">
        <v>0</v>
      </c>
    </row>
    <row r="117" spans="9:26">
      <c r="I117" t="s">
        <v>4705</v>
      </c>
      <c r="J117" t="s">
        <v>4866</v>
      </c>
      <c r="K117" t="s">
        <v>4874</v>
      </c>
      <c r="L117" t="s">
        <v>4536</v>
      </c>
      <c r="M117" t="s">
        <v>4545</v>
      </c>
      <c r="N117">
        <v>321</v>
      </c>
      <c r="O117" t="s">
        <v>4945</v>
      </c>
      <c r="P117" t="s">
        <v>4947</v>
      </c>
      <c r="Y117">
        <v>1</v>
      </c>
      <c r="Z117">
        <v>0</v>
      </c>
    </row>
    <row r="118" spans="9:26">
      <c r="I118" t="s">
        <v>4706</v>
      </c>
      <c r="J118" t="s">
        <v>4866</v>
      </c>
      <c r="K118" t="s">
        <v>4871</v>
      </c>
      <c r="L118" t="s">
        <v>4536</v>
      </c>
      <c r="M118" t="s">
        <v>4545</v>
      </c>
      <c r="N118">
        <v>321</v>
      </c>
      <c r="O118" t="s">
        <v>4945</v>
      </c>
      <c r="P118" t="s">
        <v>4947</v>
      </c>
      <c r="Y118">
        <v>0</v>
      </c>
      <c r="Z118">
        <v>0</v>
      </c>
    </row>
    <row r="119" spans="9:26">
      <c r="I119" t="s">
        <v>4707</v>
      </c>
      <c r="J119" t="s">
        <v>4866</v>
      </c>
      <c r="K119" t="s">
        <v>4892</v>
      </c>
      <c r="L119" t="s">
        <v>4536</v>
      </c>
      <c r="M119" t="s">
        <v>4545</v>
      </c>
      <c r="N119">
        <v>321</v>
      </c>
      <c r="O119" t="s">
        <v>4945</v>
      </c>
      <c r="P119" t="s">
        <v>4947</v>
      </c>
    </row>
    <row r="120" spans="9:26">
      <c r="I120" t="s">
        <v>4708</v>
      </c>
      <c r="J120" t="s">
        <v>4866</v>
      </c>
      <c r="K120" t="s">
        <v>4877</v>
      </c>
      <c r="L120" t="s">
        <v>4536</v>
      </c>
      <c r="M120" t="s">
        <v>4545</v>
      </c>
      <c r="N120">
        <v>321</v>
      </c>
      <c r="O120" t="s">
        <v>4945</v>
      </c>
      <c r="P120" t="s">
        <v>4947</v>
      </c>
    </row>
    <row r="121" spans="9:26">
      <c r="I121" t="s">
        <v>4709</v>
      </c>
      <c r="J121" t="s">
        <v>4866</v>
      </c>
      <c r="K121" t="s">
        <v>4888</v>
      </c>
      <c r="L121" t="s">
        <v>4536</v>
      </c>
      <c r="M121" t="s">
        <v>4545</v>
      </c>
      <c r="N121">
        <v>300</v>
      </c>
      <c r="O121" t="s">
        <v>4945</v>
      </c>
      <c r="P121" t="s">
        <v>4948</v>
      </c>
      <c r="Y121">
        <v>1</v>
      </c>
      <c r="Z121">
        <v>0</v>
      </c>
    </row>
    <row r="122" spans="9:26">
      <c r="I122" t="s">
        <v>4710</v>
      </c>
      <c r="J122" t="s">
        <v>4866</v>
      </c>
      <c r="K122" t="s">
        <v>4893</v>
      </c>
      <c r="L122" t="s">
        <v>4941</v>
      </c>
      <c r="M122" t="s">
        <v>4545</v>
      </c>
      <c r="N122">
        <v>329</v>
      </c>
      <c r="O122" t="s">
        <v>4945</v>
      </c>
      <c r="P122" t="s">
        <v>4947</v>
      </c>
      <c r="Q122" t="s">
        <v>4963</v>
      </c>
      <c r="R122" t="s">
        <v>4965</v>
      </c>
      <c r="S122" t="s">
        <v>4967</v>
      </c>
      <c r="T122">
        <v>2.13</v>
      </c>
      <c r="U122" t="s">
        <v>4969</v>
      </c>
      <c r="V122" t="s">
        <v>5052</v>
      </c>
      <c r="W122">
        <v>2014</v>
      </c>
      <c r="X122">
        <f>HYPERLINK("http://www.pdbbind.org.cn/quickpdb.asp?quickpdb=3ZMP","3ZMP")</f>
        <v>0</v>
      </c>
    </row>
    <row r="123" spans="9:26">
      <c r="I123" t="s">
        <v>4711</v>
      </c>
      <c r="J123" t="s">
        <v>4866</v>
      </c>
      <c r="K123" t="s">
        <v>4894</v>
      </c>
      <c r="L123" t="s">
        <v>4536</v>
      </c>
      <c r="M123" t="s">
        <v>4545</v>
      </c>
      <c r="N123">
        <v>329</v>
      </c>
      <c r="O123" t="s">
        <v>4945</v>
      </c>
      <c r="P123" t="s">
        <v>4947</v>
      </c>
      <c r="Q123" t="s">
        <v>4963</v>
      </c>
      <c r="R123" t="s">
        <v>4965</v>
      </c>
      <c r="S123" t="s">
        <v>4967</v>
      </c>
      <c r="T123">
        <v>0.36</v>
      </c>
      <c r="U123" t="s">
        <v>4969</v>
      </c>
      <c r="V123" t="s">
        <v>5053</v>
      </c>
      <c r="W123">
        <v>2014</v>
      </c>
      <c r="X123">
        <f>HYPERLINK("http://www.pdbbind.org.cn/quickpdb.asp?quickpdb=3ZMQ","3ZMQ")</f>
        <v>0</v>
      </c>
    </row>
    <row r="124" spans="9:26">
      <c r="I124" t="s">
        <v>4712</v>
      </c>
      <c r="J124" t="s">
        <v>4866</v>
      </c>
      <c r="K124" t="s">
        <v>4895</v>
      </c>
      <c r="L124" t="s">
        <v>4536</v>
      </c>
      <c r="M124" t="s">
        <v>4545</v>
      </c>
      <c r="N124">
        <v>320</v>
      </c>
      <c r="O124" t="s">
        <v>4945</v>
      </c>
      <c r="P124" t="s">
        <v>4956</v>
      </c>
      <c r="Y124">
        <v>1</v>
      </c>
      <c r="Z124">
        <v>0</v>
      </c>
    </row>
    <row r="125" spans="9:26">
      <c r="I125" t="s">
        <v>4713</v>
      </c>
      <c r="J125" t="s">
        <v>4866</v>
      </c>
      <c r="K125" t="s">
        <v>4896</v>
      </c>
      <c r="L125" t="s">
        <v>4941</v>
      </c>
      <c r="M125" t="s">
        <v>4545</v>
      </c>
      <c r="N125">
        <v>338</v>
      </c>
      <c r="O125" t="s">
        <v>4945</v>
      </c>
      <c r="P125" t="s">
        <v>4954</v>
      </c>
    </row>
    <row r="126" spans="9:26">
      <c r="I126" t="s">
        <v>4714</v>
      </c>
      <c r="J126" t="s">
        <v>4866</v>
      </c>
      <c r="K126" t="s">
        <v>4867</v>
      </c>
      <c r="L126" t="s">
        <v>4536</v>
      </c>
      <c r="M126" t="s">
        <v>4545</v>
      </c>
      <c r="N126">
        <v>354</v>
      </c>
      <c r="O126" t="s">
        <v>4945</v>
      </c>
      <c r="P126" t="s">
        <v>4956</v>
      </c>
      <c r="Q126" t="s">
        <v>4963</v>
      </c>
      <c r="R126" t="s">
        <v>4964</v>
      </c>
      <c r="S126" t="s">
        <v>4967</v>
      </c>
      <c r="T126">
        <v>35</v>
      </c>
      <c r="U126" t="s">
        <v>4969</v>
      </c>
      <c r="V126" t="s">
        <v>5054</v>
      </c>
      <c r="W126">
        <v>2012</v>
      </c>
      <c r="X126">
        <f>HYPERLINK("http://www.pdbbind.org.cn/quickpdb.asp?quickpdb=4I8N","4I8N")</f>
        <v>0</v>
      </c>
    </row>
    <row r="127" spans="9:26">
      <c r="I127" t="s">
        <v>4715</v>
      </c>
      <c r="J127" t="s">
        <v>4866</v>
      </c>
      <c r="K127" t="s">
        <v>4878</v>
      </c>
      <c r="L127" t="s">
        <v>4536</v>
      </c>
      <c r="M127" t="s">
        <v>4545</v>
      </c>
      <c r="N127">
        <v>299</v>
      </c>
      <c r="O127" t="s">
        <v>4945</v>
      </c>
      <c r="P127" t="s">
        <v>4951</v>
      </c>
    </row>
    <row r="128" spans="9:26">
      <c r="I128" t="s">
        <v>4716</v>
      </c>
      <c r="J128" t="s">
        <v>4866</v>
      </c>
      <c r="K128" t="s">
        <v>4868</v>
      </c>
      <c r="L128" t="s">
        <v>4536</v>
      </c>
      <c r="M128" t="s">
        <v>4545</v>
      </c>
      <c r="N128">
        <v>299</v>
      </c>
      <c r="O128" t="s">
        <v>4945</v>
      </c>
      <c r="P128" t="s">
        <v>4951</v>
      </c>
    </row>
    <row r="129" spans="9:24">
      <c r="I129" t="s">
        <v>4717</v>
      </c>
      <c r="J129" t="s">
        <v>4866</v>
      </c>
      <c r="K129" t="s">
        <v>4897</v>
      </c>
      <c r="L129" t="s">
        <v>4536</v>
      </c>
      <c r="M129" t="s">
        <v>4545</v>
      </c>
      <c r="N129">
        <v>298</v>
      </c>
      <c r="O129" t="s">
        <v>4945</v>
      </c>
      <c r="P129" t="s">
        <v>4948</v>
      </c>
    </row>
    <row r="130" spans="9:24">
      <c r="I130" t="s">
        <v>4718</v>
      </c>
      <c r="J130" t="s">
        <v>4866</v>
      </c>
      <c r="K130" t="s">
        <v>4898</v>
      </c>
      <c r="L130" t="s">
        <v>4536</v>
      </c>
      <c r="M130" t="s">
        <v>4545</v>
      </c>
      <c r="N130">
        <v>299</v>
      </c>
      <c r="O130" t="s">
        <v>4945</v>
      </c>
      <c r="P130" t="s">
        <v>4951</v>
      </c>
    </row>
    <row r="131" spans="9:24">
      <c r="I131" t="s">
        <v>4719</v>
      </c>
      <c r="J131" t="s">
        <v>4866</v>
      </c>
      <c r="K131" t="s">
        <v>4868</v>
      </c>
      <c r="L131" t="s">
        <v>4941</v>
      </c>
      <c r="M131" t="s">
        <v>4545</v>
      </c>
      <c r="N131">
        <v>308</v>
      </c>
      <c r="O131" t="s">
        <v>4945</v>
      </c>
      <c r="P131" t="s">
        <v>4957</v>
      </c>
    </row>
    <row r="132" spans="9:24">
      <c r="I132" t="s">
        <v>4720</v>
      </c>
      <c r="J132" t="s">
        <v>4866</v>
      </c>
      <c r="K132" t="s">
        <v>4899</v>
      </c>
      <c r="L132" t="s">
        <v>4536</v>
      </c>
      <c r="M132" t="s">
        <v>4545</v>
      </c>
      <c r="N132">
        <v>298</v>
      </c>
      <c r="O132" t="s">
        <v>4945</v>
      </c>
      <c r="P132" t="s">
        <v>4948</v>
      </c>
    </row>
    <row r="133" spans="9:24">
      <c r="I133" t="s">
        <v>4721</v>
      </c>
      <c r="J133" t="s">
        <v>4866</v>
      </c>
      <c r="K133" t="s">
        <v>4868</v>
      </c>
      <c r="L133" t="s">
        <v>4536</v>
      </c>
      <c r="M133" t="s">
        <v>4545</v>
      </c>
      <c r="N133">
        <v>306</v>
      </c>
      <c r="O133" t="s">
        <v>4945</v>
      </c>
      <c r="P133" t="s">
        <v>4958</v>
      </c>
    </row>
    <row r="134" spans="9:24">
      <c r="I134" t="s">
        <v>4722</v>
      </c>
      <c r="J134" t="s">
        <v>4866</v>
      </c>
      <c r="K134" t="s">
        <v>4900</v>
      </c>
      <c r="L134" t="s">
        <v>4536</v>
      </c>
      <c r="M134" t="s">
        <v>4545</v>
      </c>
      <c r="N134">
        <v>306</v>
      </c>
      <c r="O134" t="s">
        <v>4945</v>
      </c>
      <c r="P134" t="s">
        <v>4958</v>
      </c>
      <c r="Q134" t="s">
        <v>4963</v>
      </c>
      <c r="R134" t="s">
        <v>4966</v>
      </c>
      <c r="S134" t="s">
        <v>4967</v>
      </c>
      <c r="T134">
        <v>26</v>
      </c>
      <c r="U134" t="s">
        <v>4969</v>
      </c>
      <c r="V134" t="s">
        <v>5055</v>
      </c>
      <c r="W134">
        <v>2017</v>
      </c>
      <c r="X134">
        <f>HYPERLINK("http://www.pdbbind.org.cn/quickpdb.asp?quickpdb=5K9W","5K9W")</f>
        <v>0</v>
      </c>
    </row>
    <row r="135" spans="9:24">
      <c r="I135" t="s">
        <v>4723</v>
      </c>
      <c r="J135" t="s">
        <v>4866</v>
      </c>
      <c r="K135" t="s">
        <v>4901</v>
      </c>
      <c r="L135" t="s">
        <v>4536</v>
      </c>
      <c r="M135" t="s">
        <v>4545</v>
      </c>
      <c r="N135">
        <v>289</v>
      </c>
      <c r="O135" t="s">
        <v>4945</v>
      </c>
      <c r="P135" t="s">
        <v>4959</v>
      </c>
    </row>
    <row r="136" spans="9:24">
      <c r="I136" t="s">
        <v>4724</v>
      </c>
      <c r="J136" t="s">
        <v>4866</v>
      </c>
      <c r="K136" t="s">
        <v>4902</v>
      </c>
      <c r="L136" t="s">
        <v>4536</v>
      </c>
      <c r="M136" t="s">
        <v>4545</v>
      </c>
      <c r="N136">
        <v>289</v>
      </c>
      <c r="O136" t="s">
        <v>4945</v>
      </c>
      <c r="P136" t="s">
        <v>4959</v>
      </c>
      <c r="Q136" t="s">
        <v>4963</v>
      </c>
      <c r="R136" t="s">
        <v>4966</v>
      </c>
      <c r="S136" t="s">
        <v>4967</v>
      </c>
      <c r="T136">
        <v>33</v>
      </c>
      <c r="U136" t="s">
        <v>4969</v>
      </c>
      <c r="V136" t="s">
        <v>5056</v>
      </c>
      <c r="W136">
        <v>2017</v>
      </c>
      <c r="X136">
        <f>HYPERLINK("http://www.pdbbind.org.cn/quickpdb.asp?quickpdb=5KA1","5KA1")</f>
        <v>0</v>
      </c>
    </row>
    <row r="137" spans="9:24">
      <c r="I137" t="s">
        <v>4725</v>
      </c>
      <c r="J137" t="s">
        <v>4866</v>
      </c>
      <c r="K137" t="s">
        <v>4903</v>
      </c>
      <c r="L137" t="s">
        <v>4536</v>
      </c>
      <c r="M137" t="s">
        <v>4545</v>
      </c>
      <c r="N137">
        <v>306</v>
      </c>
      <c r="O137" t="s">
        <v>4945</v>
      </c>
      <c r="P137" t="s">
        <v>4958</v>
      </c>
    </row>
    <row r="138" spans="9:24">
      <c r="I138" t="s">
        <v>4726</v>
      </c>
      <c r="J138" t="s">
        <v>4866</v>
      </c>
      <c r="K138" t="s">
        <v>4904</v>
      </c>
      <c r="L138" t="s">
        <v>4536</v>
      </c>
      <c r="M138" t="s">
        <v>4545</v>
      </c>
      <c r="N138">
        <v>306</v>
      </c>
      <c r="O138" t="s">
        <v>4945</v>
      </c>
      <c r="P138" t="s">
        <v>4958</v>
      </c>
      <c r="Q138" t="s">
        <v>4963</v>
      </c>
      <c r="R138" t="s">
        <v>4966</v>
      </c>
      <c r="S138" t="s">
        <v>4967</v>
      </c>
      <c r="T138">
        <v>26</v>
      </c>
      <c r="U138" t="s">
        <v>4969</v>
      </c>
      <c r="V138" t="s">
        <v>5057</v>
      </c>
      <c r="W138">
        <v>2017</v>
      </c>
      <c r="X138">
        <f>HYPERLINK("http://www.pdbbind.org.cn/quickpdb.asp?quickpdb=5KA3","5KA3")</f>
        <v>0</v>
      </c>
    </row>
    <row r="139" spans="9:24">
      <c r="I139" t="s">
        <v>4727</v>
      </c>
      <c r="J139" t="s">
        <v>4866</v>
      </c>
      <c r="K139" t="s">
        <v>4905</v>
      </c>
      <c r="L139" t="s">
        <v>4536</v>
      </c>
      <c r="M139" t="s">
        <v>4545</v>
      </c>
      <c r="N139">
        <v>306</v>
      </c>
      <c r="O139" t="s">
        <v>4945</v>
      </c>
      <c r="P139" t="s">
        <v>4958</v>
      </c>
    </row>
    <row r="140" spans="9:24">
      <c r="I140" t="s">
        <v>4728</v>
      </c>
      <c r="J140" t="s">
        <v>4866</v>
      </c>
      <c r="K140" t="s">
        <v>4896</v>
      </c>
      <c r="L140" t="s">
        <v>4536</v>
      </c>
      <c r="M140" t="s">
        <v>4545</v>
      </c>
      <c r="N140">
        <v>306</v>
      </c>
      <c r="O140" t="s">
        <v>4945</v>
      </c>
      <c r="P140" t="s">
        <v>4958</v>
      </c>
      <c r="Q140" t="s">
        <v>4963</v>
      </c>
      <c r="R140" t="s">
        <v>4966</v>
      </c>
      <c r="S140" t="s">
        <v>4967</v>
      </c>
      <c r="T140">
        <v>45</v>
      </c>
      <c r="U140" t="s">
        <v>4969</v>
      </c>
      <c r="V140" t="s">
        <v>5058</v>
      </c>
      <c r="W140">
        <v>2017</v>
      </c>
      <c r="X140">
        <f>HYPERLINK("http://www.pdbbind.org.cn/quickpdb.asp?quickpdb=5KA7","5KA7")</f>
        <v>0</v>
      </c>
    </row>
    <row r="141" spans="9:24">
      <c r="I141" t="s">
        <v>4729</v>
      </c>
      <c r="J141" t="s">
        <v>4866</v>
      </c>
      <c r="K141" t="s">
        <v>4906</v>
      </c>
      <c r="L141" t="s">
        <v>4536</v>
      </c>
      <c r="M141" t="s">
        <v>4545</v>
      </c>
      <c r="N141">
        <v>306</v>
      </c>
      <c r="O141" t="s">
        <v>4945</v>
      </c>
      <c r="P141" t="s">
        <v>4958</v>
      </c>
    </row>
    <row r="142" spans="9:24">
      <c r="I142" t="s">
        <v>4730</v>
      </c>
      <c r="J142" t="s">
        <v>4866</v>
      </c>
      <c r="K142" t="s">
        <v>4903</v>
      </c>
      <c r="L142" t="s">
        <v>4536</v>
      </c>
      <c r="M142" t="s">
        <v>4545</v>
      </c>
      <c r="N142">
        <v>306</v>
      </c>
      <c r="O142" t="s">
        <v>4945</v>
      </c>
      <c r="P142" t="s">
        <v>4958</v>
      </c>
      <c r="Q142" t="s">
        <v>4963</v>
      </c>
      <c r="R142" t="s">
        <v>4966</v>
      </c>
      <c r="S142" t="s">
        <v>4967</v>
      </c>
      <c r="T142">
        <v>39</v>
      </c>
      <c r="U142" t="s">
        <v>4969</v>
      </c>
      <c r="V142" t="s">
        <v>5059</v>
      </c>
      <c r="W142">
        <v>2017</v>
      </c>
      <c r="X142">
        <f>HYPERLINK("http://www.pdbbind.org.cn/quickpdb.asp?quickpdb=5KA9","5KA9")</f>
        <v>0</v>
      </c>
    </row>
    <row r="143" spans="9:24">
      <c r="I143" t="s">
        <v>4731</v>
      </c>
      <c r="J143" t="s">
        <v>4866</v>
      </c>
      <c r="K143" t="s">
        <v>4906</v>
      </c>
      <c r="L143" t="s">
        <v>4536</v>
      </c>
      <c r="M143" t="s">
        <v>4545</v>
      </c>
      <c r="N143">
        <v>289</v>
      </c>
      <c r="O143" t="s">
        <v>4945</v>
      </c>
      <c r="P143" t="s">
        <v>4959</v>
      </c>
    </row>
    <row r="144" spans="9:24">
      <c r="I144" t="s">
        <v>4732</v>
      </c>
      <c r="J144" t="s">
        <v>4866</v>
      </c>
      <c r="K144" t="s">
        <v>4906</v>
      </c>
      <c r="L144" t="s">
        <v>4536</v>
      </c>
      <c r="M144" t="s">
        <v>4545</v>
      </c>
      <c r="N144">
        <v>289</v>
      </c>
      <c r="O144" t="s">
        <v>4945</v>
      </c>
      <c r="P144" t="s">
        <v>4959</v>
      </c>
      <c r="Q144" t="s">
        <v>4963</v>
      </c>
      <c r="R144" t="s">
        <v>4966</v>
      </c>
      <c r="S144" t="s">
        <v>4967</v>
      </c>
      <c r="T144">
        <v>21</v>
      </c>
      <c r="U144" t="s">
        <v>4969</v>
      </c>
      <c r="V144" t="s">
        <v>5060</v>
      </c>
      <c r="W144">
        <v>2017</v>
      </c>
      <c r="X144">
        <f>HYPERLINK("http://www.pdbbind.org.cn/quickpdb.asp?quickpdb=5KAB","5KAB")</f>
        <v>0</v>
      </c>
    </row>
    <row r="145" spans="9:24">
      <c r="I145" t="s">
        <v>4733</v>
      </c>
      <c r="J145" t="s">
        <v>4866</v>
      </c>
      <c r="K145" t="s">
        <v>4868</v>
      </c>
      <c r="L145" t="s">
        <v>4536</v>
      </c>
      <c r="M145" t="s">
        <v>4545</v>
      </c>
      <c r="N145">
        <v>306</v>
      </c>
      <c r="O145" t="s">
        <v>4945</v>
      </c>
      <c r="P145" t="s">
        <v>4958</v>
      </c>
    </row>
    <row r="146" spans="9:24">
      <c r="I146" t="s">
        <v>4734</v>
      </c>
      <c r="J146" t="s">
        <v>4866</v>
      </c>
      <c r="K146" t="s">
        <v>4868</v>
      </c>
      <c r="L146" t="s">
        <v>4941</v>
      </c>
      <c r="M146" t="s">
        <v>4545</v>
      </c>
      <c r="N146">
        <v>306</v>
      </c>
      <c r="O146" t="s">
        <v>4945</v>
      </c>
      <c r="P146" t="s">
        <v>4958</v>
      </c>
      <c r="Q146" t="s">
        <v>4963</v>
      </c>
      <c r="R146" t="s">
        <v>4966</v>
      </c>
      <c r="S146" t="s">
        <v>4967</v>
      </c>
      <c r="T146">
        <v>37</v>
      </c>
      <c r="U146" t="s">
        <v>4969</v>
      </c>
      <c r="V146" t="s">
        <v>5061</v>
      </c>
      <c r="W146">
        <v>2017</v>
      </c>
      <c r="X146">
        <f>HYPERLINK("http://www.pdbbind.org.cn/quickpdb.asp?quickpdb=5KAD","5KAD")</f>
        <v>0</v>
      </c>
    </row>
    <row r="147" spans="9:24">
      <c r="I147" t="s">
        <v>4735</v>
      </c>
      <c r="J147" t="s">
        <v>4866</v>
      </c>
      <c r="K147" t="s">
        <v>4907</v>
      </c>
      <c r="L147" t="s">
        <v>4536</v>
      </c>
      <c r="M147" t="s">
        <v>4545</v>
      </c>
      <c r="N147">
        <v>321</v>
      </c>
      <c r="O147" t="s">
        <v>4945</v>
      </c>
      <c r="P147" t="s">
        <v>4947</v>
      </c>
    </row>
    <row r="148" spans="9:24">
      <c r="I148" t="s">
        <v>4736</v>
      </c>
      <c r="J148" t="s">
        <v>4866</v>
      </c>
      <c r="K148" t="s">
        <v>4908</v>
      </c>
      <c r="L148" t="s">
        <v>4536</v>
      </c>
      <c r="M148" t="s">
        <v>4545</v>
      </c>
      <c r="N148">
        <v>321</v>
      </c>
      <c r="O148" t="s">
        <v>4945</v>
      </c>
      <c r="P148" t="s">
        <v>4947</v>
      </c>
    </row>
    <row r="149" spans="9:24">
      <c r="I149" t="s">
        <v>4737</v>
      </c>
      <c r="J149" t="s">
        <v>4866</v>
      </c>
      <c r="K149" t="s">
        <v>4909</v>
      </c>
      <c r="L149" t="s">
        <v>4536</v>
      </c>
      <c r="M149" t="s">
        <v>4545</v>
      </c>
      <c r="N149">
        <v>321</v>
      </c>
      <c r="O149" t="s">
        <v>4945</v>
      </c>
      <c r="P149" t="s">
        <v>4947</v>
      </c>
    </row>
    <row r="150" spans="9:24">
      <c r="I150" t="s">
        <v>4738</v>
      </c>
      <c r="J150" t="s">
        <v>4866</v>
      </c>
      <c r="K150" t="s">
        <v>4910</v>
      </c>
      <c r="L150" t="s">
        <v>4536</v>
      </c>
      <c r="M150" t="s">
        <v>4545</v>
      </c>
      <c r="N150">
        <v>321</v>
      </c>
      <c r="O150" t="s">
        <v>4945</v>
      </c>
      <c r="P150" t="s">
        <v>4947</v>
      </c>
    </row>
    <row r="151" spans="9:24">
      <c r="I151" t="s">
        <v>4739</v>
      </c>
      <c r="J151" t="s">
        <v>4866</v>
      </c>
      <c r="K151" t="s">
        <v>4911</v>
      </c>
      <c r="L151" t="s">
        <v>4536</v>
      </c>
      <c r="M151" t="s">
        <v>4545</v>
      </c>
      <c r="N151">
        <v>321</v>
      </c>
      <c r="O151" t="s">
        <v>4945</v>
      </c>
      <c r="P151" t="s">
        <v>4947</v>
      </c>
    </row>
    <row r="152" spans="9:24">
      <c r="I152" t="s">
        <v>4740</v>
      </c>
      <c r="J152" t="s">
        <v>4866</v>
      </c>
      <c r="K152" t="s">
        <v>4907</v>
      </c>
      <c r="L152" t="s">
        <v>4536</v>
      </c>
      <c r="M152" t="s">
        <v>4545</v>
      </c>
      <c r="N152">
        <v>321</v>
      </c>
      <c r="O152" t="s">
        <v>4945</v>
      </c>
      <c r="P152" t="s">
        <v>4947</v>
      </c>
    </row>
    <row r="153" spans="9:24">
      <c r="I153" t="s">
        <v>4741</v>
      </c>
      <c r="J153" t="s">
        <v>4866</v>
      </c>
      <c r="K153" t="s">
        <v>4890</v>
      </c>
      <c r="L153" t="s">
        <v>4536</v>
      </c>
      <c r="M153" t="s">
        <v>4545</v>
      </c>
      <c r="N153">
        <v>321</v>
      </c>
      <c r="O153" t="s">
        <v>4945</v>
      </c>
      <c r="P153" t="s">
        <v>4947</v>
      </c>
    </row>
    <row r="154" spans="9:24">
      <c r="I154" t="s">
        <v>4742</v>
      </c>
      <c r="J154" t="s">
        <v>4866</v>
      </c>
      <c r="K154" t="s">
        <v>4912</v>
      </c>
      <c r="L154" t="s">
        <v>4536</v>
      </c>
      <c r="M154" t="s">
        <v>4545</v>
      </c>
      <c r="N154">
        <v>321</v>
      </c>
      <c r="O154" t="s">
        <v>4945</v>
      </c>
      <c r="P154" t="s">
        <v>4947</v>
      </c>
    </row>
    <row r="155" spans="9:24">
      <c r="I155" t="s">
        <v>4743</v>
      </c>
      <c r="J155" t="s">
        <v>4866</v>
      </c>
      <c r="K155" t="s">
        <v>4913</v>
      </c>
      <c r="L155" t="s">
        <v>4536</v>
      </c>
      <c r="M155" t="s">
        <v>4545</v>
      </c>
      <c r="N155">
        <v>321</v>
      </c>
      <c r="O155" t="s">
        <v>4945</v>
      </c>
      <c r="P155" t="s">
        <v>4947</v>
      </c>
    </row>
    <row r="156" spans="9:24">
      <c r="I156" t="s">
        <v>4744</v>
      </c>
      <c r="J156" t="s">
        <v>4866</v>
      </c>
      <c r="K156" t="s">
        <v>4914</v>
      </c>
      <c r="L156" t="s">
        <v>4536</v>
      </c>
      <c r="M156" t="s">
        <v>4545</v>
      </c>
      <c r="N156">
        <v>321</v>
      </c>
      <c r="O156" t="s">
        <v>4945</v>
      </c>
      <c r="P156" t="s">
        <v>4947</v>
      </c>
    </row>
    <row r="157" spans="9:24">
      <c r="I157" t="s">
        <v>4745</v>
      </c>
      <c r="J157" t="s">
        <v>4866</v>
      </c>
      <c r="K157" t="s">
        <v>4909</v>
      </c>
      <c r="L157" t="s">
        <v>4536</v>
      </c>
      <c r="M157" t="s">
        <v>4545</v>
      </c>
      <c r="N157">
        <v>321</v>
      </c>
      <c r="O157" t="s">
        <v>4945</v>
      </c>
      <c r="P157" t="s">
        <v>4947</v>
      </c>
    </row>
    <row r="158" spans="9:24">
      <c r="I158" t="s">
        <v>4746</v>
      </c>
      <c r="J158" t="s">
        <v>4866</v>
      </c>
      <c r="K158" t="s">
        <v>4899</v>
      </c>
      <c r="L158" t="s">
        <v>4536</v>
      </c>
      <c r="M158" t="s">
        <v>4545</v>
      </c>
      <c r="N158">
        <v>321</v>
      </c>
      <c r="O158" t="s">
        <v>4945</v>
      </c>
      <c r="P158" t="s">
        <v>4947</v>
      </c>
    </row>
    <row r="159" spans="9:24">
      <c r="I159" t="s">
        <v>4747</v>
      </c>
      <c r="J159" t="s">
        <v>4866</v>
      </c>
      <c r="K159" t="s">
        <v>4915</v>
      </c>
      <c r="L159" t="s">
        <v>4536</v>
      </c>
      <c r="M159" t="s">
        <v>4545</v>
      </c>
      <c r="N159">
        <v>321</v>
      </c>
      <c r="O159" t="s">
        <v>4945</v>
      </c>
      <c r="P159" t="s">
        <v>4947</v>
      </c>
    </row>
    <row r="160" spans="9:24">
      <c r="I160" t="s">
        <v>4748</v>
      </c>
      <c r="J160" t="s">
        <v>4866</v>
      </c>
      <c r="K160" t="s">
        <v>4916</v>
      </c>
      <c r="L160" t="s">
        <v>4536</v>
      </c>
      <c r="M160" t="s">
        <v>4545</v>
      </c>
      <c r="N160">
        <v>321</v>
      </c>
      <c r="O160" t="s">
        <v>4945</v>
      </c>
      <c r="P160" t="s">
        <v>4947</v>
      </c>
    </row>
    <row r="161" spans="9:16">
      <c r="I161" t="s">
        <v>4749</v>
      </c>
      <c r="J161" t="s">
        <v>4866</v>
      </c>
      <c r="K161" t="s">
        <v>4917</v>
      </c>
      <c r="L161" t="s">
        <v>4536</v>
      </c>
      <c r="M161" t="s">
        <v>4545</v>
      </c>
      <c r="N161">
        <v>321</v>
      </c>
      <c r="O161" t="s">
        <v>4945</v>
      </c>
      <c r="P161" t="s">
        <v>4947</v>
      </c>
    </row>
    <row r="162" spans="9:16">
      <c r="I162" t="s">
        <v>4750</v>
      </c>
      <c r="J162" t="s">
        <v>4866</v>
      </c>
      <c r="K162" t="s">
        <v>4914</v>
      </c>
      <c r="L162" t="s">
        <v>4536</v>
      </c>
      <c r="M162" t="s">
        <v>4545</v>
      </c>
      <c r="N162">
        <v>321</v>
      </c>
      <c r="O162" t="s">
        <v>4945</v>
      </c>
      <c r="P162" t="s">
        <v>4947</v>
      </c>
    </row>
    <row r="163" spans="9:16">
      <c r="I163" t="s">
        <v>4751</v>
      </c>
      <c r="J163" t="s">
        <v>4866</v>
      </c>
      <c r="K163" t="s">
        <v>4918</v>
      </c>
      <c r="L163" t="s">
        <v>4536</v>
      </c>
      <c r="M163" t="s">
        <v>4545</v>
      </c>
      <c r="N163">
        <v>321</v>
      </c>
      <c r="O163" t="s">
        <v>4945</v>
      </c>
      <c r="P163" t="s">
        <v>4947</v>
      </c>
    </row>
    <row r="164" spans="9:16">
      <c r="I164" t="s">
        <v>4752</v>
      </c>
      <c r="J164" t="s">
        <v>4866</v>
      </c>
      <c r="K164" t="s">
        <v>4919</v>
      </c>
      <c r="L164" t="s">
        <v>4536</v>
      </c>
      <c r="M164" t="s">
        <v>4545</v>
      </c>
      <c r="N164">
        <v>321</v>
      </c>
      <c r="O164" t="s">
        <v>4945</v>
      </c>
      <c r="P164" t="s">
        <v>4947</v>
      </c>
    </row>
    <row r="165" spans="9:16">
      <c r="I165" t="s">
        <v>4753</v>
      </c>
      <c r="J165" t="s">
        <v>4866</v>
      </c>
      <c r="K165" t="s">
        <v>4920</v>
      </c>
      <c r="L165" t="s">
        <v>4536</v>
      </c>
      <c r="M165" t="s">
        <v>4545</v>
      </c>
      <c r="N165">
        <v>321</v>
      </c>
      <c r="O165" t="s">
        <v>4945</v>
      </c>
      <c r="P165" t="s">
        <v>4947</v>
      </c>
    </row>
    <row r="166" spans="9:16">
      <c r="I166" t="s">
        <v>4754</v>
      </c>
      <c r="J166" t="s">
        <v>4866</v>
      </c>
      <c r="K166" t="s">
        <v>4896</v>
      </c>
      <c r="L166" t="s">
        <v>4536</v>
      </c>
      <c r="M166" t="s">
        <v>4545</v>
      </c>
      <c r="N166">
        <v>321</v>
      </c>
      <c r="O166" t="s">
        <v>4945</v>
      </c>
      <c r="P166" t="s">
        <v>4947</v>
      </c>
    </row>
    <row r="167" spans="9:16">
      <c r="I167" t="s">
        <v>4755</v>
      </c>
      <c r="J167" t="s">
        <v>4866</v>
      </c>
      <c r="K167" t="s">
        <v>4912</v>
      </c>
      <c r="L167" t="s">
        <v>4536</v>
      </c>
      <c r="M167" t="s">
        <v>4545</v>
      </c>
      <c r="N167">
        <v>321</v>
      </c>
      <c r="O167" t="s">
        <v>4945</v>
      </c>
      <c r="P167" t="s">
        <v>4947</v>
      </c>
    </row>
    <row r="168" spans="9:16">
      <c r="I168" t="s">
        <v>4756</v>
      </c>
      <c r="J168" t="s">
        <v>4866</v>
      </c>
      <c r="K168" t="s">
        <v>4904</v>
      </c>
      <c r="L168" t="s">
        <v>4536</v>
      </c>
      <c r="M168" t="s">
        <v>4545</v>
      </c>
      <c r="N168">
        <v>321</v>
      </c>
      <c r="O168" t="s">
        <v>4945</v>
      </c>
      <c r="P168" t="s">
        <v>4947</v>
      </c>
    </row>
    <row r="169" spans="9:16">
      <c r="I169" t="s">
        <v>4757</v>
      </c>
      <c r="J169" t="s">
        <v>4866</v>
      </c>
      <c r="K169" t="s">
        <v>4921</v>
      </c>
      <c r="L169" t="s">
        <v>4536</v>
      </c>
      <c r="M169" t="s">
        <v>4545</v>
      </c>
      <c r="N169">
        <v>321</v>
      </c>
      <c r="O169" t="s">
        <v>4945</v>
      </c>
      <c r="P169" t="s">
        <v>4947</v>
      </c>
    </row>
    <row r="170" spans="9:16">
      <c r="I170" t="s">
        <v>4758</v>
      </c>
      <c r="J170" t="s">
        <v>4866</v>
      </c>
      <c r="K170" t="s">
        <v>4922</v>
      </c>
      <c r="L170" t="s">
        <v>4536</v>
      </c>
      <c r="M170" t="s">
        <v>4545</v>
      </c>
      <c r="N170">
        <v>321</v>
      </c>
      <c r="O170" t="s">
        <v>4945</v>
      </c>
      <c r="P170" t="s">
        <v>4947</v>
      </c>
    </row>
    <row r="171" spans="9:16">
      <c r="I171" t="s">
        <v>4759</v>
      </c>
      <c r="J171" t="s">
        <v>4866</v>
      </c>
      <c r="K171" t="s">
        <v>4909</v>
      </c>
      <c r="L171" t="s">
        <v>4536</v>
      </c>
      <c r="M171" t="s">
        <v>4545</v>
      </c>
      <c r="N171">
        <v>321</v>
      </c>
      <c r="O171" t="s">
        <v>4945</v>
      </c>
      <c r="P171" t="s">
        <v>4947</v>
      </c>
    </row>
    <row r="172" spans="9:16">
      <c r="I172" t="s">
        <v>4760</v>
      </c>
      <c r="J172" t="s">
        <v>4866</v>
      </c>
      <c r="K172" t="s">
        <v>4899</v>
      </c>
      <c r="L172" t="s">
        <v>4536</v>
      </c>
      <c r="M172" t="s">
        <v>4545</v>
      </c>
      <c r="N172">
        <v>321</v>
      </c>
      <c r="O172" t="s">
        <v>4945</v>
      </c>
      <c r="P172" t="s">
        <v>4947</v>
      </c>
    </row>
    <row r="173" spans="9:16">
      <c r="I173" t="s">
        <v>4761</v>
      </c>
      <c r="J173" t="s">
        <v>4866</v>
      </c>
      <c r="K173" t="s">
        <v>4885</v>
      </c>
      <c r="L173" t="s">
        <v>4536</v>
      </c>
      <c r="M173" t="s">
        <v>4545</v>
      </c>
      <c r="N173">
        <v>321</v>
      </c>
      <c r="O173" t="s">
        <v>4945</v>
      </c>
      <c r="P173" t="s">
        <v>4947</v>
      </c>
    </row>
    <row r="174" spans="9:16">
      <c r="I174" t="s">
        <v>4762</v>
      </c>
      <c r="J174" t="s">
        <v>4866</v>
      </c>
      <c r="K174" t="s">
        <v>4919</v>
      </c>
      <c r="L174" t="s">
        <v>4536</v>
      </c>
      <c r="M174" t="s">
        <v>4545</v>
      </c>
      <c r="N174">
        <v>321</v>
      </c>
      <c r="O174" t="s">
        <v>4945</v>
      </c>
      <c r="P174" t="s">
        <v>4947</v>
      </c>
    </row>
    <row r="175" spans="9:16">
      <c r="I175" t="s">
        <v>4763</v>
      </c>
      <c r="J175" t="s">
        <v>4866</v>
      </c>
      <c r="K175" t="s">
        <v>4919</v>
      </c>
      <c r="L175" t="s">
        <v>4536</v>
      </c>
      <c r="M175" t="s">
        <v>4545</v>
      </c>
      <c r="N175">
        <v>321</v>
      </c>
      <c r="O175" t="s">
        <v>4945</v>
      </c>
      <c r="P175" t="s">
        <v>4947</v>
      </c>
    </row>
    <row r="176" spans="9:16">
      <c r="I176" t="s">
        <v>4764</v>
      </c>
      <c r="J176" t="s">
        <v>4866</v>
      </c>
      <c r="K176" t="s">
        <v>4908</v>
      </c>
      <c r="L176" t="s">
        <v>4536</v>
      </c>
      <c r="M176" t="s">
        <v>4545</v>
      </c>
      <c r="N176">
        <v>321</v>
      </c>
      <c r="O176" t="s">
        <v>4945</v>
      </c>
      <c r="P176" t="s">
        <v>4947</v>
      </c>
    </row>
    <row r="177" spans="9:16">
      <c r="I177" t="s">
        <v>4765</v>
      </c>
      <c r="J177" t="s">
        <v>4866</v>
      </c>
      <c r="K177" t="s">
        <v>4923</v>
      </c>
      <c r="L177" t="s">
        <v>4536</v>
      </c>
      <c r="M177" t="s">
        <v>4545</v>
      </c>
      <c r="N177">
        <v>321</v>
      </c>
      <c r="O177" t="s">
        <v>4945</v>
      </c>
      <c r="P177" t="s">
        <v>4947</v>
      </c>
    </row>
    <row r="178" spans="9:16">
      <c r="I178" t="s">
        <v>4766</v>
      </c>
      <c r="J178" t="s">
        <v>4866</v>
      </c>
      <c r="K178" t="s">
        <v>4922</v>
      </c>
      <c r="L178" t="s">
        <v>4536</v>
      </c>
      <c r="M178" t="s">
        <v>4545</v>
      </c>
      <c r="N178">
        <v>321</v>
      </c>
      <c r="O178" t="s">
        <v>4945</v>
      </c>
      <c r="P178" t="s">
        <v>4947</v>
      </c>
    </row>
    <row r="179" spans="9:16">
      <c r="I179" t="s">
        <v>4767</v>
      </c>
      <c r="J179" t="s">
        <v>4866</v>
      </c>
      <c r="K179" t="s">
        <v>4899</v>
      </c>
      <c r="L179" t="s">
        <v>4536</v>
      </c>
      <c r="M179" t="s">
        <v>4545</v>
      </c>
      <c r="N179">
        <v>321</v>
      </c>
      <c r="O179" t="s">
        <v>4945</v>
      </c>
      <c r="P179" t="s">
        <v>4947</v>
      </c>
    </row>
    <row r="180" spans="9:16">
      <c r="I180" t="s">
        <v>4768</v>
      </c>
      <c r="J180" t="s">
        <v>4866</v>
      </c>
      <c r="K180" t="s">
        <v>4924</v>
      </c>
      <c r="L180" t="s">
        <v>4536</v>
      </c>
      <c r="M180" t="s">
        <v>4545</v>
      </c>
      <c r="N180">
        <v>321</v>
      </c>
      <c r="O180" t="s">
        <v>4945</v>
      </c>
      <c r="P180" t="s">
        <v>4947</v>
      </c>
    </row>
    <row r="181" spans="9:16">
      <c r="I181" t="s">
        <v>4769</v>
      </c>
      <c r="J181" t="s">
        <v>4866</v>
      </c>
      <c r="K181" t="s">
        <v>4918</v>
      </c>
      <c r="L181" t="s">
        <v>4536</v>
      </c>
      <c r="M181" t="s">
        <v>4545</v>
      </c>
      <c r="N181">
        <v>321</v>
      </c>
      <c r="O181" t="s">
        <v>4945</v>
      </c>
      <c r="P181" t="s">
        <v>4947</v>
      </c>
    </row>
    <row r="182" spans="9:16">
      <c r="I182" t="s">
        <v>4770</v>
      </c>
      <c r="J182" t="s">
        <v>4866</v>
      </c>
      <c r="K182" t="s">
        <v>4917</v>
      </c>
      <c r="L182" t="s">
        <v>4536</v>
      </c>
      <c r="M182" t="s">
        <v>4545</v>
      </c>
      <c r="N182">
        <v>321</v>
      </c>
      <c r="O182" t="s">
        <v>4945</v>
      </c>
      <c r="P182" t="s">
        <v>4947</v>
      </c>
    </row>
    <row r="183" spans="9:16">
      <c r="I183" t="s">
        <v>4771</v>
      </c>
      <c r="J183" t="s">
        <v>4866</v>
      </c>
      <c r="K183" t="s">
        <v>4925</v>
      </c>
      <c r="L183" t="s">
        <v>4536</v>
      </c>
      <c r="M183" t="s">
        <v>4545</v>
      </c>
      <c r="N183">
        <v>321</v>
      </c>
      <c r="O183" t="s">
        <v>4945</v>
      </c>
      <c r="P183" t="s">
        <v>4947</v>
      </c>
    </row>
    <row r="184" spans="9:16">
      <c r="I184" t="s">
        <v>4772</v>
      </c>
      <c r="J184" t="s">
        <v>4866</v>
      </c>
      <c r="K184" t="s">
        <v>4882</v>
      </c>
      <c r="L184" t="s">
        <v>4536</v>
      </c>
      <c r="M184" t="s">
        <v>4545</v>
      </c>
      <c r="N184">
        <v>321</v>
      </c>
      <c r="O184" t="s">
        <v>4945</v>
      </c>
      <c r="P184" t="s">
        <v>4947</v>
      </c>
    </row>
    <row r="185" spans="9:16">
      <c r="I185" t="s">
        <v>4773</v>
      </c>
      <c r="J185" t="s">
        <v>4866</v>
      </c>
      <c r="K185" t="s">
        <v>4906</v>
      </c>
      <c r="L185" t="s">
        <v>4536</v>
      </c>
      <c r="M185" t="s">
        <v>4545</v>
      </c>
      <c r="N185">
        <v>321</v>
      </c>
      <c r="O185" t="s">
        <v>4945</v>
      </c>
      <c r="P185" t="s">
        <v>4947</v>
      </c>
    </row>
    <row r="186" spans="9:16">
      <c r="I186" t="s">
        <v>4774</v>
      </c>
      <c r="J186" t="s">
        <v>4866</v>
      </c>
      <c r="K186" t="s">
        <v>4926</v>
      </c>
      <c r="L186" t="s">
        <v>4536</v>
      </c>
      <c r="M186" t="s">
        <v>4545</v>
      </c>
      <c r="N186">
        <v>321</v>
      </c>
      <c r="O186" t="s">
        <v>4945</v>
      </c>
      <c r="P186" t="s">
        <v>4947</v>
      </c>
    </row>
    <row r="187" spans="9:16">
      <c r="I187" t="s">
        <v>4775</v>
      </c>
      <c r="J187" t="s">
        <v>4866</v>
      </c>
      <c r="K187" t="s">
        <v>4899</v>
      </c>
      <c r="L187" t="s">
        <v>4536</v>
      </c>
      <c r="M187" t="s">
        <v>4545</v>
      </c>
      <c r="N187">
        <v>321</v>
      </c>
      <c r="O187" t="s">
        <v>4945</v>
      </c>
      <c r="P187" t="s">
        <v>4947</v>
      </c>
    </row>
    <row r="188" spans="9:16">
      <c r="I188" t="s">
        <v>4776</v>
      </c>
      <c r="J188" t="s">
        <v>4866</v>
      </c>
      <c r="K188" t="s">
        <v>4927</v>
      </c>
      <c r="L188" t="s">
        <v>4536</v>
      </c>
      <c r="M188" t="s">
        <v>4545</v>
      </c>
      <c r="N188">
        <v>321</v>
      </c>
      <c r="O188" t="s">
        <v>4945</v>
      </c>
      <c r="P188" t="s">
        <v>4947</v>
      </c>
    </row>
    <row r="189" spans="9:16">
      <c r="I189" t="s">
        <v>4777</v>
      </c>
      <c r="J189" t="s">
        <v>4866</v>
      </c>
      <c r="K189" t="s">
        <v>4868</v>
      </c>
      <c r="L189" t="s">
        <v>4536</v>
      </c>
      <c r="M189" t="s">
        <v>4545</v>
      </c>
      <c r="N189">
        <v>321</v>
      </c>
      <c r="O189" t="s">
        <v>4945</v>
      </c>
      <c r="P189" t="s">
        <v>4947</v>
      </c>
    </row>
    <row r="190" spans="9:16">
      <c r="I190" t="s">
        <v>4778</v>
      </c>
      <c r="J190" t="s">
        <v>4866</v>
      </c>
      <c r="K190" t="s">
        <v>4928</v>
      </c>
      <c r="L190" t="s">
        <v>4536</v>
      </c>
      <c r="M190" t="s">
        <v>4545</v>
      </c>
      <c r="N190">
        <v>321</v>
      </c>
      <c r="O190" t="s">
        <v>4945</v>
      </c>
      <c r="P190" t="s">
        <v>4947</v>
      </c>
    </row>
    <row r="191" spans="9:16">
      <c r="I191" t="s">
        <v>4779</v>
      </c>
      <c r="J191" t="s">
        <v>4866</v>
      </c>
      <c r="K191" t="s">
        <v>4917</v>
      </c>
      <c r="L191" t="s">
        <v>4536</v>
      </c>
      <c r="M191" t="s">
        <v>4545</v>
      </c>
      <c r="N191">
        <v>321</v>
      </c>
      <c r="O191" t="s">
        <v>4945</v>
      </c>
      <c r="P191" t="s">
        <v>4947</v>
      </c>
    </row>
    <row r="192" spans="9:16">
      <c r="I192" t="s">
        <v>4780</v>
      </c>
      <c r="J192" t="s">
        <v>4866</v>
      </c>
      <c r="K192" t="s">
        <v>4919</v>
      </c>
      <c r="L192" t="s">
        <v>4536</v>
      </c>
      <c r="M192" t="s">
        <v>4545</v>
      </c>
      <c r="N192">
        <v>321</v>
      </c>
      <c r="O192" t="s">
        <v>4945</v>
      </c>
      <c r="P192" t="s">
        <v>4947</v>
      </c>
    </row>
    <row r="193" spans="9:16">
      <c r="I193" t="s">
        <v>4781</v>
      </c>
      <c r="J193" t="s">
        <v>4866</v>
      </c>
      <c r="K193" t="s">
        <v>4929</v>
      </c>
      <c r="L193" t="s">
        <v>4536</v>
      </c>
      <c r="M193" t="s">
        <v>4545</v>
      </c>
      <c r="N193">
        <v>321</v>
      </c>
      <c r="O193" t="s">
        <v>4945</v>
      </c>
      <c r="P193" t="s">
        <v>4947</v>
      </c>
    </row>
    <row r="194" spans="9:16">
      <c r="I194" t="s">
        <v>4782</v>
      </c>
      <c r="J194" t="s">
        <v>4866</v>
      </c>
      <c r="K194" t="s">
        <v>4919</v>
      </c>
      <c r="L194" t="s">
        <v>4536</v>
      </c>
      <c r="M194" t="s">
        <v>4545</v>
      </c>
      <c r="N194">
        <v>321</v>
      </c>
      <c r="O194" t="s">
        <v>4945</v>
      </c>
      <c r="P194" t="s">
        <v>4947</v>
      </c>
    </row>
    <row r="195" spans="9:16">
      <c r="I195" t="s">
        <v>4783</v>
      </c>
      <c r="J195" t="s">
        <v>4866</v>
      </c>
      <c r="K195" t="s">
        <v>4906</v>
      </c>
      <c r="L195" t="s">
        <v>4536</v>
      </c>
      <c r="M195" t="s">
        <v>4545</v>
      </c>
      <c r="N195">
        <v>321</v>
      </c>
      <c r="O195" t="s">
        <v>4945</v>
      </c>
      <c r="P195" t="s">
        <v>4947</v>
      </c>
    </row>
    <row r="196" spans="9:16">
      <c r="I196" t="s">
        <v>4784</v>
      </c>
      <c r="J196" t="s">
        <v>4866</v>
      </c>
      <c r="K196" t="s">
        <v>4924</v>
      </c>
      <c r="L196" t="s">
        <v>4536</v>
      </c>
      <c r="M196" t="s">
        <v>4545</v>
      </c>
      <c r="N196">
        <v>321</v>
      </c>
      <c r="O196" t="s">
        <v>4945</v>
      </c>
      <c r="P196" t="s">
        <v>4947</v>
      </c>
    </row>
    <row r="197" spans="9:16">
      <c r="I197" t="s">
        <v>4785</v>
      </c>
      <c r="J197" t="s">
        <v>4866</v>
      </c>
      <c r="K197" t="s">
        <v>4917</v>
      </c>
      <c r="L197" t="s">
        <v>4536</v>
      </c>
      <c r="M197" t="s">
        <v>4545</v>
      </c>
      <c r="N197">
        <v>321</v>
      </c>
      <c r="O197" t="s">
        <v>4945</v>
      </c>
      <c r="P197" t="s">
        <v>4947</v>
      </c>
    </row>
    <row r="198" spans="9:16">
      <c r="I198" t="s">
        <v>4786</v>
      </c>
      <c r="J198" t="s">
        <v>4866</v>
      </c>
      <c r="K198" t="s">
        <v>4929</v>
      </c>
      <c r="L198" t="s">
        <v>4536</v>
      </c>
      <c r="M198" t="s">
        <v>4545</v>
      </c>
      <c r="N198">
        <v>321</v>
      </c>
      <c r="O198" t="s">
        <v>4945</v>
      </c>
      <c r="P198" t="s">
        <v>4947</v>
      </c>
    </row>
    <row r="199" spans="9:16">
      <c r="I199" t="s">
        <v>4787</v>
      </c>
      <c r="J199" t="s">
        <v>4866</v>
      </c>
      <c r="K199" t="s">
        <v>4899</v>
      </c>
      <c r="L199" t="s">
        <v>4536</v>
      </c>
      <c r="M199" t="s">
        <v>4545</v>
      </c>
      <c r="N199">
        <v>321</v>
      </c>
      <c r="O199" t="s">
        <v>4945</v>
      </c>
      <c r="P199" t="s">
        <v>4947</v>
      </c>
    </row>
    <row r="200" spans="9:16">
      <c r="I200" t="s">
        <v>4788</v>
      </c>
      <c r="J200" t="s">
        <v>4866</v>
      </c>
      <c r="K200" t="s">
        <v>4929</v>
      </c>
      <c r="L200" t="s">
        <v>4536</v>
      </c>
      <c r="M200" t="s">
        <v>4545</v>
      </c>
      <c r="N200">
        <v>321</v>
      </c>
      <c r="O200" t="s">
        <v>4945</v>
      </c>
      <c r="P200" t="s">
        <v>4947</v>
      </c>
    </row>
    <row r="201" spans="9:16">
      <c r="I201" t="s">
        <v>4789</v>
      </c>
      <c r="J201" t="s">
        <v>4866</v>
      </c>
      <c r="K201" t="s">
        <v>4912</v>
      </c>
      <c r="L201" t="s">
        <v>4536</v>
      </c>
      <c r="M201" t="s">
        <v>4545</v>
      </c>
      <c r="N201">
        <v>321</v>
      </c>
      <c r="O201" t="s">
        <v>4945</v>
      </c>
      <c r="P201" t="s">
        <v>4947</v>
      </c>
    </row>
    <row r="202" spans="9:16">
      <c r="I202" t="s">
        <v>4790</v>
      </c>
      <c r="J202" t="s">
        <v>4866</v>
      </c>
      <c r="K202" t="s">
        <v>4918</v>
      </c>
      <c r="L202" t="s">
        <v>4536</v>
      </c>
      <c r="M202" t="s">
        <v>4545</v>
      </c>
      <c r="N202">
        <v>321</v>
      </c>
      <c r="O202" t="s">
        <v>4945</v>
      </c>
      <c r="P202" t="s">
        <v>4947</v>
      </c>
    </row>
    <row r="203" spans="9:16">
      <c r="I203" t="s">
        <v>4791</v>
      </c>
      <c r="J203" t="s">
        <v>4866</v>
      </c>
      <c r="K203" t="s">
        <v>4919</v>
      </c>
      <c r="L203" t="s">
        <v>4536</v>
      </c>
      <c r="M203" t="s">
        <v>4545</v>
      </c>
      <c r="N203">
        <v>321</v>
      </c>
      <c r="O203" t="s">
        <v>4945</v>
      </c>
      <c r="P203" t="s">
        <v>4947</v>
      </c>
    </row>
    <row r="204" spans="9:16">
      <c r="I204" t="s">
        <v>4792</v>
      </c>
      <c r="J204" t="s">
        <v>4866</v>
      </c>
      <c r="K204" t="s">
        <v>4928</v>
      </c>
      <c r="L204" t="s">
        <v>4536</v>
      </c>
      <c r="M204" t="s">
        <v>4545</v>
      </c>
      <c r="N204">
        <v>321</v>
      </c>
      <c r="O204" t="s">
        <v>4945</v>
      </c>
      <c r="P204" t="s">
        <v>4947</v>
      </c>
    </row>
    <row r="205" spans="9:16">
      <c r="I205" t="s">
        <v>4793</v>
      </c>
      <c r="J205" t="s">
        <v>4866</v>
      </c>
      <c r="K205" t="s">
        <v>4908</v>
      </c>
      <c r="L205" t="s">
        <v>4536</v>
      </c>
      <c r="M205" t="s">
        <v>4545</v>
      </c>
      <c r="N205">
        <v>321</v>
      </c>
      <c r="O205" t="s">
        <v>4945</v>
      </c>
      <c r="P205" t="s">
        <v>4947</v>
      </c>
    </row>
    <row r="206" spans="9:16">
      <c r="I206" t="s">
        <v>4794</v>
      </c>
      <c r="J206" t="s">
        <v>4866</v>
      </c>
      <c r="K206" t="s">
        <v>4902</v>
      </c>
      <c r="L206" t="s">
        <v>4536</v>
      </c>
      <c r="M206" t="s">
        <v>4545</v>
      </c>
      <c r="N206">
        <v>321</v>
      </c>
      <c r="O206" t="s">
        <v>4945</v>
      </c>
      <c r="P206" t="s">
        <v>4947</v>
      </c>
    </row>
    <row r="207" spans="9:16">
      <c r="I207" t="s">
        <v>4795</v>
      </c>
      <c r="J207" t="s">
        <v>4866</v>
      </c>
      <c r="K207" t="s">
        <v>4919</v>
      </c>
      <c r="L207" t="s">
        <v>4536</v>
      </c>
      <c r="M207" t="s">
        <v>4545</v>
      </c>
      <c r="N207">
        <v>321</v>
      </c>
      <c r="O207" t="s">
        <v>4945</v>
      </c>
      <c r="P207" t="s">
        <v>4947</v>
      </c>
    </row>
    <row r="208" spans="9:16">
      <c r="I208" t="s">
        <v>4796</v>
      </c>
      <c r="J208" t="s">
        <v>4866</v>
      </c>
      <c r="K208" t="s">
        <v>4930</v>
      </c>
      <c r="L208" t="s">
        <v>4536</v>
      </c>
      <c r="M208" t="s">
        <v>4545</v>
      </c>
      <c r="N208">
        <v>321</v>
      </c>
      <c r="O208" t="s">
        <v>4945</v>
      </c>
      <c r="P208" t="s">
        <v>4947</v>
      </c>
    </row>
    <row r="209" spans="9:16">
      <c r="I209" t="s">
        <v>4797</v>
      </c>
      <c r="J209" t="s">
        <v>4866</v>
      </c>
      <c r="K209" t="s">
        <v>4912</v>
      </c>
      <c r="L209" t="s">
        <v>4536</v>
      </c>
      <c r="M209" t="s">
        <v>4545</v>
      </c>
      <c r="N209">
        <v>321</v>
      </c>
      <c r="O209" t="s">
        <v>4945</v>
      </c>
      <c r="P209" t="s">
        <v>4947</v>
      </c>
    </row>
    <row r="210" spans="9:16">
      <c r="I210" t="s">
        <v>4798</v>
      </c>
      <c r="J210" t="s">
        <v>4866</v>
      </c>
      <c r="K210" t="s">
        <v>4924</v>
      </c>
      <c r="L210" t="s">
        <v>4536</v>
      </c>
      <c r="M210" t="s">
        <v>4545</v>
      </c>
      <c r="N210">
        <v>321</v>
      </c>
      <c r="O210" t="s">
        <v>4945</v>
      </c>
      <c r="P210" t="s">
        <v>4947</v>
      </c>
    </row>
    <row r="211" spans="9:16">
      <c r="I211" t="s">
        <v>4799</v>
      </c>
      <c r="J211" t="s">
        <v>4866</v>
      </c>
      <c r="K211" t="s">
        <v>4907</v>
      </c>
      <c r="L211" t="s">
        <v>4536</v>
      </c>
      <c r="M211" t="s">
        <v>4545</v>
      </c>
      <c r="N211">
        <v>321</v>
      </c>
      <c r="O211" t="s">
        <v>4945</v>
      </c>
      <c r="P211" t="s">
        <v>4947</v>
      </c>
    </row>
    <row r="212" spans="9:16">
      <c r="I212" t="s">
        <v>4800</v>
      </c>
      <c r="J212" t="s">
        <v>4866</v>
      </c>
      <c r="K212" t="s">
        <v>4917</v>
      </c>
      <c r="L212" t="s">
        <v>4536</v>
      </c>
      <c r="M212" t="s">
        <v>4545</v>
      </c>
      <c r="N212">
        <v>321</v>
      </c>
      <c r="O212" t="s">
        <v>4945</v>
      </c>
      <c r="P212" t="s">
        <v>4947</v>
      </c>
    </row>
    <row r="213" spans="9:16">
      <c r="I213" t="s">
        <v>4801</v>
      </c>
      <c r="J213" t="s">
        <v>4866</v>
      </c>
      <c r="K213" t="s">
        <v>4901</v>
      </c>
      <c r="L213" t="s">
        <v>4536</v>
      </c>
      <c r="M213" t="s">
        <v>4545</v>
      </c>
      <c r="N213">
        <v>321</v>
      </c>
      <c r="O213" t="s">
        <v>4945</v>
      </c>
      <c r="P213" t="s">
        <v>4947</v>
      </c>
    </row>
    <row r="214" spans="9:16">
      <c r="I214" t="s">
        <v>4802</v>
      </c>
      <c r="J214" t="s">
        <v>4866</v>
      </c>
      <c r="K214" t="s">
        <v>4926</v>
      </c>
      <c r="L214" t="s">
        <v>4536</v>
      </c>
      <c r="M214" t="s">
        <v>4545</v>
      </c>
      <c r="N214">
        <v>321</v>
      </c>
      <c r="O214" t="s">
        <v>4945</v>
      </c>
      <c r="P214" t="s">
        <v>4947</v>
      </c>
    </row>
    <row r="215" spans="9:16">
      <c r="I215" t="s">
        <v>4803</v>
      </c>
      <c r="J215" t="s">
        <v>4866</v>
      </c>
      <c r="K215" t="s">
        <v>4899</v>
      </c>
      <c r="L215" t="s">
        <v>4536</v>
      </c>
      <c r="M215" t="s">
        <v>4545</v>
      </c>
      <c r="N215">
        <v>321</v>
      </c>
      <c r="O215" t="s">
        <v>4945</v>
      </c>
      <c r="P215" t="s">
        <v>4947</v>
      </c>
    </row>
    <row r="216" spans="9:16">
      <c r="I216" t="s">
        <v>4804</v>
      </c>
      <c r="J216" t="s">
        <v>4866</v>
      </c>
      <c r="K216" t="s">
        <v>4885</v>
      </c>
      <c r="L216" t="s">
        <v>4536</v>
      </c>
      <c r="M216" t="s">
        <v>4545</v>
      </c>
      <c r="N216">
        <v>321</v>
      </c>
      <c r="O216" t="s">
        <v>4945</v>
      </c>
      <c r="P216" t="s">
        <v>4947</v>
      </c>
    </row>
    <row r="217" spans="9:16">
      <c r="I217" t="s">
        <v>4805</v>
      </c>
      <c r="J217" t="s">
        <v>4866</v>
      </c>
      <c r="K217" t="s">
        <v>4902</v>
      </c>
      <c r="L217" t="s">
        <v>4536</v>
      </c>
      <c r="M217" t="s">
        <v>4545</v>
      </c>
      <c r="N217">
        <v>321</v>
      </c>
      <c r="O217" t="s">
        <v>4945</v>
      </c>
      <c r="P217" t="s">
        <v>4947</v>
      </c>
    </row>
    <row r="218" spans="9:16">
      <c r="I218" t="s">
        <v>4806</v>
      </c>
      <c r="J218" t="s">
        <v>4866</v>
      </c>
      <c r="K218" t="s">
        <v>4922</v>
      </c>
      <c r="L218" t="s">
        <v>4536</v>
      </c>
      <c r="M218" t="s">
        <v>4545</v>
      </c>
      <c r="N218">
        <v>321</v>
      </c>
      <c r="O218" t="s">
        <v>4945</v>
      </c>
      <c r="P218" t="s">
        <v>4947</v>
      </c>
    </row>
    <row r="219" spans="9:16">
      <c r="I219" t="s">
        <v>4807</v>
      </c>
      <c r="J219" t="s">
        <v>4866</v>
      </c>
      <c r="K219" t="s">
        <v>4930</v>
      </c>
      <c r="L219" t="s">
        <v>4536</v>
      </c>
      <c r="M219" t="s">
        <v>4545</v>
      </c>
      <c r="N219">
        <v>321</v>
      </c>
      <c r="O219" t="s">
        <v>4945</v>
      </c>
      <c r="P219" t="s">
        <v>4947</v>
      </c>
    </row>
    <row r="220" spans="9:16">
      <c r="I220" t="s">
        <v>4808</v>
      </c>
      <c r="J220" t="s">
        <v>4866</v>
      </c>
      <c r="K220" t="s">
        <v>4888</v>
      </c>
      <c r="L220" t="s">
        <v>4536</v>
      </c>
      <c r="M220" t="s">
        <v>4545</v>
      </c>
      <c r="N220">
        <v>321</v>
      </c>
      <c r="O220" t="s">
        <v>4945</v>
      </c>
      <c r="P220" t="s">
        <v>4947</v>
      </c>
    </row>
    <row r="221" spans="9:16">
      <c r="I221" t="s">
        <v>4809</v>
      </c>
      <c r="J221" t="s">
        <v>4866</v>
      </c>
      <c r="K221" t="s">
        <v>4928</v>
      </c>
      <c r="L221" t="s">
        <v>4536</v>
      </c>
      <c r="M221" t="s">
        <v>4545</v>
      </c>
      <c r="N221">
        <v>321</v>
      </c>
      <c r="O221" t="s">
        <v>4945</v>
      </c>
      <c r="P221" t="s">
        <v>4947</v>
      </c>
    </row>
    <row r="222" spans="9:16">
      <c r="I222" t="s">
        <v>4810</v>
      </c>
      <c r="J222" t="s">
        <v>4866</v>
      </c>
      <c r="K222" t="s">
        <v>4931</v>
      </c>
      <c r="L222" t="s">
        <v>4536</v>
      </c>
      <c r="M222" t="s">
        <v>4545</v>
      </c>
      <c r="N222">
        <v>321</v>
      </c>
      <c r="O222" t="s">
        <v>4945</v>
      </c>
      <c r="P222" t="s">
        <v>4947</v>
      </c>
    </row>
    <row r="223" spans="9:16">
      <c r="I223" t="s">
        <v>4811</v>
      </c>
      <c r="J223" t="s">
        <v>4866</v>
      </c>
      <c r="K223" t="s">
        <v>4910</v>
      </c>
      <c r="L223" t="s">
        <v>4536</v>
      </c>
      <c r="M223" t="s">
        <v>4545</v>
      </c>
      <c r="N223">
        <v>321</v>
      </c>
      <c r="O223" t="s">
        <v>4945</v>
      </c>
      <c r="P223" t="s">
        <v>4947</v>
      </c>
    </row>
    <row r="224" spans="9:16">
      <c r="I224" t="s">
        <v>4812</v>
      </c>
      <c r="J224" t="s">
        <v>4866</v>
      </c>
      <c r="K224" t="s">
        <v>4875</v>
      </c>
      <c r="L224" t="s">
        <v>4536</v>
      </c>
      <c r="M224" t="s">
        <v>4545</v>
      </c>
      <c r="N224">
        <v>321</v>
      </c>
      <c r="O224" t="s">
        <v>4945</v>
      </c>
      <c r="P224" t="s">
        <v>4947</v>
      </c>
    </row>
    <row r="225" spans="9:16">
      <c r="I225" t="s">
        <v>4813</v>
      </c>
      <c r="J225" t="s">
        <v>4866</v>
      </c>
      <c r="K225" t="s">
        <v>4931</v>
      </c>
      <c r="L225" t="s">
        <v>4536</v>
      </c>
      <c r="M225" t="s">
        <v>4545</v>
      </c>
      <c r="N225">
        <v>321</v>
      </c>
      <c r="O225" t="s">
        <v>4945</v>
      </c>
      <c r="P225" t="s">
        <v>4947</v>
      </c>
    </row>
    <row r="226" spans="9:16">
      <c r="I226" t="s">
        <v>4814</v>
      </c>
      <c r="J226" t="s">
        <v>4866</v>
      </c>
      <c r="K226" t="s">
        <v>4914</v>
      </c>
      <c r="L226" t="s">
        <v>4536</v>
      </c>
      <c r="M226" t="s">
        <v>4545</v>
      </c>
      <c r="N226">
        <v>321</v>
      </c>
      <c r="O226" t="s">
        <v>4945</v>
      </c>
      <c r="P226" t="s">
        <v>4947</v>
      </c>
    </row>
    <row r="227" spans="9:16">
      <c r="I227" t="s">
        <v>4815</v>
      </c>
      <c r="J227" t="s">
        <v>4866</v>
      </c>
      <c r="K227" t="s">
        <v>4912</v>
      </c>
      <c r="L227" t="s">
        <v>4536</v>
      </c>
      <c r="M227" t="s">
        <v>4545</v>
      </c>
      <c r="N227">
        <v>321</v>
      </c>
      <c r="O227" t="s">
        <v>4945</v>
      </c>
      <c r="P227" t="s">
        <v>4947</v>
      </c>
    </row>
    <row r="228" spans="9:16">
      <c r="I228" t="s">
        <v>4816</v>
      </c>
      <c r="J228" t="s">
        <v>4866</v>
      </c>
      <c r="K228" t="s">
        <v>4910</v>
      </c>
      <c r="L228" t="s">
        <v>4536</v>
      </c>
      <c r="M228" t="s">
        <v>4545</v>
      </c>
      <c r="N228">
        <v>321</v>
      </c>
      <c r="O228" t="s">
        <v>4945</v>
      </c>
      <c r="P228" t="s">
        <v>4947</v>
      </c>
    </row>
    <row r="229" spans="9:16">
      <c r="I229" t="s">
        <v>4817</v>
      </c>
      <c r="J229" t="s">
        <v>4866</v>
      </c>
      <c r="K229" t="s">
        <v>4885</v>
      </c>
      <c r="L229" t="s">
        <v>4536</v>
      </c>
      <c r="M229" t="s">
        <v>4545</v>
      </c>
      <c r="N229">
        <v>321</v>
      </c>
      <c r="O229" t="s">
        <v>4945</v>
      </c>
      <c r="P229" t="s">
        <v>4947</v>
      </c>
    </row>
    <row r="230" spans="9:16">
      <c r="I230" t="s">
        <v>4818</v>
      </c>
      <c r="J230" t="s">
        <v>4866</v>
      </c>
      <c r="K230" t="s">
        <v>4919</v>
      </c>
      <c r="L230" t="s">
        <v>4536</v>
      </c>
      <c r="M230" t="s">
        <v>4545</v>
      </c>
      <c r="N230">
        <v>321</v>
      </c>
      <c r="O230" t="s">
        <v>4945</v>
      </c>
      <c r="P230" t="s">
        <v>4947</v>
      </c>
    </row>
    <row r="231" spans="9:16">
      <c r="I231" t="s">
        <v>4819</v>
      </c>
      <c r="J231" t="s">
        <v>4866</v>
      </c>
      <c r="K231" t="s">
        <v>4911</v>
      </c>
      <c r="L231" t="s">
        <v>4536</v>
      </c>
      <c r="M231" t="s">
        <v>4545</v>
      </c>
      <c r="N231">
        <v>321</v>
      </c>
      <c r="O231" t="s">
        <v>4945</v>
      </c>
      <c r="P231" t="s">
        <v>4947</v>
      </c>
    </row>
    <row r="232" spans="9:16">
      <c r="I232" t="s">
        <v>4820</v>
      </c>
      <c r="J232" t="s">
        <v>4866</v>
      </c>
      <c r="K232" t="s">
        <v>4911</v>
      </c>
      <c r="L232" t="s">
        <v>4536</v>
      </c>
      <c r="M232" t="s">
        <v>4545</v>
      </c>
      <c r="N232">
        <v>321</v>
      </c>
      <c r="O232" t="s">
        <v>4945</v>
      </c>
      <c r="P232" t="s">
        <v>4947</v>
      </c>
    </row>
    <row r="233" spans="9:16">
      <c r="I233" t="s">
        <v>4821</v>
      </c>
      <c r="J233" t="s">
        <v>4866</v>
      </c>
      <c r="K233" t="s">
        <v>4885</v>
      </c>
      <c r="L233" t="s">
        <v>4536</v>
      </c>
      <c r="M233" t="s">
        <v>4545</v>
      </c>
      <c r="N233">
        <v>321</v>
      </c>
      <c r="O233" t="s">
        <v>4945</v>
      </c>
      <c r="P233" t="s">
        <v>4947</v>
      </c>
    </row>
    <row r="234" spans="9:16">
      <c r="I234" t="s">
        <v>4822</v>
      </c>
      <c r="J234" t="s">
        <v>4866</v>
      </c>
      <c r="K234" t="s">
        <v>4932</v>
      </c>
      <c r="L234" t="s">
        <v>4536</v>
      </c>
      <c r="M234" t="s">
        <v>4545</v>
      </c>
      <c r="N234">
        <v>321</v>
      </c>
      <c r="O234" t="s">
        <v>4945</v>
      </c>
      <c r="P234" t="s">
        <v>4947</v>
      </c>
    </row>
    <row r="235" spans="9:16">
      <c r="I235" t="s">
        <v>4823</v>
      </c>
      <c r="J235" t="s">
        <v>4866</v>
      </c>
      <c r="K235" t="s">
        <v>4933</v>
      </c>
      <c r="L235" t="s">
        <v>4536</v>
      </c>
      <c r="M235" t="s">
        <v>4545</v>
      </c>
      <c r="N235">
        <v>321</v>
      </c>
      <c r="O235" t="s">
        <v>4945</v>
      </c>
      <c r="P235" t="s">
        <v>4947</v>
      </c>
    </row>
    <row r="236" spans="9:16">
      <c r="I236" t="s">
        <v>4824</v>
      </c>
      <c r="J236" t="s">
        <v>4866</v>
      </c>
      <c r="K236" t="s">
        <v>4934</v>
      </c>
      <c r="L236" t="s">
        <v>4536</v>
      </c>
      <c r="M236" t="s">
        <v>4545</v>
      </c>
      <c r="N236">
        <v>321</v>
      </c>
      <c r="O236" t="s">
        <v>4945</v>
      </c>
      <c r="P236" t="s">
        <v>4947</v>
      </c>
    </row>
    <row r="237" spans="9:16">
      <c r="I237" t="s">
        <v>4825</v>
      </c>
      <c r="J237" t="s">
        <v>4866</v>
      </c>
      <c r="K237" t="s">
        <v>4935</v>
      </c>
      <c r="L237" t="s">
        <v>4536</v>
      </c>
      <c r="M237" t="s">
        <v>4545</v>
      </c>
      <c r="N237">
        <v>321</v>
      </c>
      <c r="O237" t="s">
        <v>4945</v>
      </c>
      <c r="P237" t="s">
        <v>4947</v>
      </c>
    </row>
    <row r="238" spans="9:16">
      <c r="I238" t="s">
        <v>4826</v>
      </c>
      <c r="J238" t="s">
        <v>4866</v>
      </c>
      <c r="K238" t="s">
        <v>4914</v>
      </c>
      <c r="L238" t="s">
        <v>4536</v>
      </c>
      <c r="M238" t="s">
        <v>4545</v>
      </c>
      <c r="N238">
        <v>321</v>
      </c>
      <c r="O238" t="s">
        <v>4945</v>
      </c>
      <c r="P238" t="s">
        <v>4947</v>
      </c>
    </row>
    <row r="239" spans="9:16">
      <c r="I239" t="s">
        <v>4827</v>
      </c>
      <c r="J239" t="s">
        <v>4866</v>
      </c>
      <c r="K239" t="s">
        <v>4919</v>
      </c>
      <c r="L239" t="s">
        <v>4536</v>
      </c>
      <c r="M239" t="s">
        <v>4545</v>
      </c>
      <c r="N239">
        <v>321</v>
      </c>
      <c r="O239" t="s">
        <v>4945</v>
      </c>
      <c r="P239" t="s">
        <v>4947</v>
      </c>
    </row>
    <row r="240" spans="9:16">
      <c r="I240" t="s">
        <v>4828</v>
      </c>
      <c r="J240" t="s">
        <v>4866</v>
      </c>
      <c r="K240" t="s">
        <v>4929</v>
      </c>
      <c r="L240" t="s">
        <v>4536</v>
      </c>
      <c r="M240" t="s">
        <v>4545</v>
      </c>
      <c r="N240">
        <v>321</v>
      </c>
      <c r="O240" t="s">
        <v>4945</v>
      </c>
      <c r="P240" t="s">
        <v>4947</v>
      </c>
    </row>
    <row r="241" spans="9:16">
      <c r="I241" t="s">
        <v>4829</v>
      </c>
      <c r="J241" t="s">
        <v>4866</v>
      </c>
      <c r="K241" t="s">
        <v>4917</v>
      </c>
      <c r="L241" t="s">
        <v>4536</v>
      </c>
      <c r="M241" t="s">
        <v>4545</v>
      </c>
      <c r="N241">
        <v>321</v>
      </c>
      <c r="O241" t="s">
        <v>4945</v>
      </c>
      <c r="P241" t="s">
        <v>4947</v>
      </c>
    </row>
    <row r="242" spans="9:16">
      <c r="I242" t="s">
        <v>4830</v>
      </c>
      <c r="J242" t="s">
        <v>4866</v>
      </c>
      <c r="K242" t="s">
        <v>4920</v>
      </c>
      <c r="L242" t="s">
        <v>4536</v>
      </c>
      <c r="M242" t="s">
        <v>4545</v>
      </c>
      <c r="N242">
        <v>321</v>
      </c>
      <c r="O242" t="s">
        <v>4945</v>
      </c>
      <c r="P242" t="s">
        <v>4947</v>
      </c>
    </row>
    <row r="243" spans="9:16">
      <c r="I243" t="s">
        <v>4831</v>
      </c>
      <c r="J243" t="s">
        <v>4866</v>
      </c>
      <c r="K243" t="s">
        <v>4889</v>
      </c>
      <c r="L243" t="s">
        <v>4536</v>
      </c>
      <c r="M243" t="s">
        <v>4545</v>
      </c>
      <c r="N243">
        <v>321</v>
      </c>
      <c r="O243" t="s">
        <v>4945</v>
      </c>
      <c r="P243" t="s">
        <v>4947</v>
      </c>
    </row>
    <row r="244" spans="9:16">
      <c r="I244" t="s">
        <v>4832</v>
      </c>
      <c r="J244" t="s">
        <v>4866</v>
      </c>
      <c r="K244" t="s">
        <v>4928</v>
      </c>
      <c r="L244" t="s">
        <v>4536</v>
      </c>
      <c r="M244" t="s">
        <v>4545</v>
      </c>
      <c r="N244">
        <v>321</v>
      </c>
      <c r="O244" t="s">
        <v>4945</v>
      </c>
      <c r="P244" t="s">
        <v>4947</v>
      </c>
    </row>
    <row r="245" spans="9:16">
      <c r="I245" t="s">
        <v>4833</v>
      </c>
      <c r="J245" t="s">
        <v>4866</v>
      </c>
      <c r="K245" t="s">
        <v>4909</v>
      </c>
      <c r="L245" t="s">
        <v>4536</v>
      </c>
      <c r="M245" t="s">
        <v>4545</v>
      </c>
      <c r="N245">
        <v>321</v>
      </c>
      <c r="O245" t="s">
        <v>4945</v>
      </c>
      <c r="P245" t="s">
        <v>4947</v>
      </c>
    </row>
    <row r="246" spans="9:16">
      <c r="I246" t="s">
        <v>4834</v>
      </c>
      <c r="J246" t="s">
        <v>4866</v>
      </c>
      <c r="K246" t="s">
        <v>4903</v>
      </c>
      <c r="L246" t="s">
        <v>4536</v>
      </c>
      <c r="M246" t="s">
        <v>4545</v>
      </c>
      <c r="N246">
        <v>321</v>
      </c>
      <c r="O246" t="s">
        <v>4945</v>
      </c>
      <c r="P246" t="s">
        <v>4947</v>
      </c>
    </row>
    <row r="247" spans="9:16">
      <c r="I247" t="s">
        <v>4835</v>
      </c>
      <c r="J247" t="s">
        <v>4866</v>
      </c>
      <c r="K247" t="s">
        <v>4924</v>
      </c>
      <c r="L247" t="s">
        <v>4536</v>
      </c>
      <c r="M247" t="s">
        <v>4545</v>
      </c>
      <c r="N247">
        <v>321</v>
      </c>
      <c r="O247" t="s">
        <v>4945</v>
      </c>
      <c r="P247" t="s">
        <v>4947</v>
      </c>
    </row>
    <row r="248" spans="9:16">
      <c r="I248" t="s">
        <v>4836</v>
      </c>
      <c r="J248" t="s">
        <v>4866</v>
      </c>
      <c r="K248" t="s">
        <v>4923</v>
      </c>
      <c r="L248" t="s">
        <v>4536</v>
      </c>
      <c r="M248" t="s">
        <v>4545</v>
      </c>
      <c r="N248">
        <v>321</v>
      </c>
      <c r="O248" t="s">
        <v>4945</v>
      </c>
      <c r="P248" t="s">
        <v>4947</v>
      </c>
    </row>
    <row r="249" spans="9:16">
      <c r="I249" t="s">
        <v>4837</v>
      </c>
      <c r="J249" t="s">
        <v>4866</v>
      </c>
      <c r="K249" t="s">
        <v>4936</v>
      </c>
      <c r="L249" t="s">
        <v>4536</v>
      </c>
      <c r="M249" t="s">
        <v>4545</v>
      </c>
      <c r="N249">
        <v>321</v>
      </c>
      <c r="O249" t="s">
        <v>4945</v>
      </c>
      <c r="P249" t="s">
        <v>4947</v>
      </c>
    </row>
    <row r="250" spans="9:16">
      <c r="I250" t="s">
        <v>4838</v>
      </c>
      <c r="J250" t="s">
        <v>4866</v>
      </c>
      <c r="K250" t="s">
        <v>4918</v>
      </c>
      <c r="L250" t="s">
        <v>4536</v>
      </c>
      <c r="M250" t="s">
        <v>4545</v>
      </c>
      <c r="N250">
        <v>321</v>
      </c>
      <c r="O250" t="s">
        <v>4945</v>
      </c>
      <c r="P250" t="s">
        <v>4947</v>
      </c>
    </row>
    <row r="251" spans="9:16">
      <c r="I251" t="s">
        <v>4839</v>
      </c>
      <c r="J251" t="s">
        <v>4866</v>
      </c>
      <c r="K251" t="s">
        <v>4928</v>
      </c>
      <c r="L251" t="s">
        <v>4536</v>
      </c>
      <c r="M251" t="s">
        <v>4545</v>
      </c>
      <c r="N251">
        <v>321</v>
      </c>
      <c r="O251" t="s">
        <v>4945</v>
      </c>
      <c r="P251" t="s">
        <v>4947</v>
      </c>
    </row>
    <row r="252" spans="9:16">
      <c r="I252" t="s">
        <v>4840</v>
      </c>
      <c r="J252" t="s">
        <v>4866</v>
      </c>
      <c r="K252" t="s">
        <v>4890</v>
      </c>
      <c r="L252" t="s">
        <v>4536</v>
      </c>
      <c r="M252" t="s">
        <v>4545</v>
      </c>
      <c r="N252">
        <v>321</v>
      </c>
      <c r="O252" t="s">
        <v>4945</v>
      </c>
      <c r="P252" t="s">
        <v>4947</v>
      </c>
    </row>
    <row r="253" spans="9:16">
      <c r="I253" t="s">
        <v>4841</v>
      </c>
      <c r="J253" t="s">
        <v>4866</v>
      </c>
      <c r="K253" t="s">
        <v>4931</v>
      </c>
      <c r="L253" t="s">
        <v>4536</v>
      </c>
      <c r="M253" t="s">
        <v>4545</v>
      </c>
      <c r="N253">
        <v>321</v>
      </c>
      <c r="O253" t="s">
        <v>4945</v>
      </c>
      <c r="P253" t="s">
        <v>4947</v>
      </c>
    </row>
    <row r="254" spans="9:16">
      <c r="I254" t="s">
        <v>4842</v>
      </c>
      <c r="J254" t="s">
        <v>4866</v>
      </c>
      <c r="K254" t="s">
        <v>4935</v>
      </c>
      <c r="L254" t="s">
        <v>4536</v>
      </c>
      <c r="M254" t="s">
        <v>4545</v>
      </c>
      <c r="N254">
        <v>321</v>
      </c>
      <c r="O254" t="s">
        <v>4945</v>
      </c>
      <c r="P254" t="s">
        <v>4947</v>
      </c>
    </row>
    <row r="255" spans="9:16">
      <c r="I255" t="s">
        <v>4843</v>
      </c>
      <c r="J255" t="s">
        <v>4866</v>
      </c>
      <c r="K255" t="s">
        <v>4888</v>
      </c>
      <c r="L255" t="s">
        <v>4536</v>
      </c>
      <c r="M255" t="s">
        <v>4545</v>
      </c>
      <c r="N255">
        <v>321</v>
      </c>
      <c r="O255" t="s">
        <v>4945</v>
      </c>
      <c r="P255" t="s">
        <v>4947</v>
      </c>
    </row>
    <row r="256" spans="9:16">
      <c r="I256" t="s">
        <v>4844</v>
      </c>
      <c r="J256" t="s">
        <v>4866</v>
      </c>
      <c r="K256" t="s">
        <v>4937</v>
      </c>
      <c r="L256" t="s">
        <v>4536</v>
      </c>
      <c r="M256" t="s">
        <v>4545</v>
      </c>
      <c r="N256">
        <v>321</v>
      </c>
      <c r="O256" t="s">
        <v>4945</v>
      </c>
      <c r="P256" t="s">
        <v>4947</v>
      </c>
    </row>
    <row r="257" spans="9:24">
      <c r="I257" t="s">
        <v>4845</v>
      </c>
      <c r="J257" t="s">
        <v>4866</v>
      </c>
      <c r="K257" t="s">
        <v>4870</v>
      </c>
      <c r="L257" t="s">
        <v>4536</v>
      </c>
      <c r="M257" t="s">
        <v>4545</v>
      </c>
      <c r="N257">
        <v>323</v>
      </c>
      <c r="O257" t="s">
        <v>4945</v>
      </c>
      <c r="P257" t="s">
        <v>4947</v>
      </c>
      <c r="Q257" t="s">
        <v>4963</v>
      </c>
      <c r="R257" t="s">
        <v>4964</v>
      </c>
      <c r="S257" t="s">
        <v>4967</v>
      </c>
      <c r="T257">
        <v>32</v>
      </c>
      <c r="U257" t="s">
        <v>4969</v>
      </c>
      <c r="V257" t="s">
        <v>5062</v>
      </c>
      <c r="W257">
        <v>2017</v>
      </c>
      <c r="X257">
        <f>HYPERLINK("http://www.pdbbind.org.cn/quickpdb.asp?quickpdb=5T19","5T19")</f>
        <v>0</v>
      </c>
    </row>
    <row r="258" spans="9:24">
      <c r="I258" t="s">
        <v>4846</v>
      </c>
      <c r="J258" t="s">
        <v>4866</v>
      </c>
      <c r="K258" t="s">
        <v>4914</v>
      </c>
      <c r="L258" t="s">
        <v>4536</v>
      </c>
      <c r="M258" t="s">
        <v>4545</v>
      </c>
      <c r="N258">
        <v>321</v>
      </c>
      <c r="O258" t="s">
        <v>4945</v>
      </c>
      <c r="P258" t="s">
        <v>4947</v>
      </c>
    </row>
    <row r="259" spans="9:24">
      <c r="I259" t="s">
        <v>4847</v>
      </c>
      <c r="J259" t="s">
        <v>4866</v>
      </c>
      <c r="K259" t="s">
        <v>4885</v>
      </c>
      <c r="L259" t="s">
        <v>4536</v>
      </c>
      <c r="M259" t="s">
        <v>4545</v>
      </c>
      <c r="N259">
        <v>321</v>
      </c>
      <c r="O259" t="s">
        <v>4945</v>
      </c>
      <c r="P259" t="s">
        <v>4947</v>
      </c>
    </row>
    <row r="260" spans="9:24">
      <c r="I260" t="s">
        <v>4848</v>
      </c>
      <c r="J260" t="s">
        <v>4866</v>
      </c>
      <c r="K260" t="s">
        <v>4899</v>
      </c>
      <c r="L260" t="s">
        <v>4536</v>
      </c>
      <c r="M260" t="s">
        <v>4545</v>
      </c>
      <c r="N260">
        <v>321</v>
      </c>
      <c r="O260" t="s">
        <v>4945</v>
      </c>
      <c r="P260" t="s">
        <v>4947</v>
      </c>
    </row>
    <row r="261" spans="9:24">
      <c r="I261" t="s">
        <v>4849</v>
      </c>
      <c r="J261" t="s">
        <v>4866</v>
      </c>
      <c r="K261" t="s">
        <v>4872</v>
      </c>
      <c r="L261" t="s">
        <v>4536</v>
      </c>
      <c r="M261" t="s">
        <v>4545</v>
      </c>
      <c r="N261">
        <v>321</v>
      </c>
      <c r="O261" t="s">
        <v>4945</v>
      </c>
      <c r="P261" t="s">
        <v>4947</v>
      </c>
    </row>
    <row r="262" spans="9:24">
      <c r="I262" t="s">
        <v>4850</v>
      </c>
      <c r="J262" t="s">
        <v>4866</v>
      </c>
      <c r="K262" t="s">
        <v>4875</v>
      </c>
      <c r="L262" t="s">
        <v>4536</v>
      </c>
      <c r="M262" t="s">
        <v>4545</v>
      </c>
      <c r="N262">
        <v>321</v>
      </c>
      <c r="O262" t="s">
        <v>4945</v>
      </c>
      <c r="P262" t="s">
        <v>4947</v>
      </c>
    </row>
    <row r="263" spans="9:24">
      <c r="I263" t="s">
        <v>4851</v>
      </c>
      <c r="J263" t="s">
        <v>4866</v>
      </c>
      <c r="K263" t="s">
        <v>4875</v>
      </c>
      <c r="L263" t="s">
        <v>4536</v>
      </c>
      <c r="M263" t="s">
        <v>4545</v>
      </c>
      <c r="N263">
        <v>321</v>
      </c>
      <c r="O263" t="s">
        <v>4945</v>
      </c>
      <c r="P263" t="s">
        <v>4947</v>
      </c>
      <c r="Q263" t="s">
        <v>4963</v>
      </c>
      <c r="R263" t="s">
        <v>4964</v>
      </c>
      <c r="S263" t="s">
        <v>4967</v>
      </c>
      <c r="T263">
        <v>7.1</v>
      </c>
      <c r="U263" t="s">
        <v>4969</v>
      </c>
      <c r="V263" t="s">
        <v>5063</v>
      </c>
      <c r="W263">
        <v>2018</v>
      </c>
      <c r="X263">
        <f>HYPERLINK("http://www.pdbbind.org.cn/quickpdb.asp?quickpdb=6B95","6B95")</f>
        <v>0</v>
      </c>
    </row>
    <row r="264" spans="9:24">
      <c r="I264" t="s">
        <v>4852</v>
      </c>
      <c r="J264" t="s">
        <v>4866</v>
      </c>
      <c r="K264" t="s">
        <v>4875</v>
      </c>
      <c r="L264" t="s">
        <v>4536</v>
      </c>
      <c r="M264" t="s">
        <v>4545</v>
      </c>
      <c r="N264">
        <v>321</v>
      </c>
      <c r="O264" t="s">
        <v>4945</v>
      </c>
      <c r="P264" t="s">
        <v>4947</v>
      </c>
    </row>
    <row r="265" spans="9:24">
      <c r="I265" t="s">
        <v>4853</v>
      </c>
      <c r="J265" t="s">
        <v>4866</v>
      </c>
      <c r="K265" t="s">
        <v>4938</v>
      </c>
      <c r="L265" t="s">
        <v>4536</v>
      </c>
      <c r="M265" t="s">
        <v>4545</v>
      </c>
      <c r="N265">
        <v>329</v>
      </c>
      <c r="O265" t="s">
        <v>4945</v>
      </c>
      <c r="P265" t="s">
        <v>4947</v>
      </c>
    </row>
    <row r="266" spans="9:24">
      <c r="I266" t="s">
        <v>4854</v>
      </c>
      <c r="J266" t="s">
        <v>4866</v>
      </c>
      <c r="K266" t="s">
        <v>4921</v>
      </c>
      <c r="L266" t="s">
        <v>4536</v>
      </c>
      <c r="M266" t="s">
        <v>4545</v>
      </c>
      <c r="N266">
        <v>329</v>
      </c>
      <c r="O266" t="s">
        <v>4945</v>
      </c>
      <c r="P266" t="s">
        <v>4947</v>
      </c>
    </row>
    <row r="267" spans="9:24">
      <c r="I267" t="s">
        <v>4855</v>
      </c>
      <c r="J267" t="s">
        <v>4866</v>
      </c>
      <c r="K267" t="s">
        <v>4939</v>
      </c>
      <c r="L267" t="s">
        <v>4536</v>
      </c>
      <c r="M267" t="s">
        <v>4545</v>
      </c>
      <c r="N267">
        <v>448</v>
      </c>
      <c r="O267" t="s">
        <v>4945</v>
      </c>
      <c r="P267" t="s">
        <v>4960</v>
      </c>
    </row>
    <row r="268" spans="9:24">
      <c r="I268" t="s">
        <v>4856</v>
      </c>
      <c r="J268" t="s">
        <v>4866</v>
      </c>
      <c r="K268" t="s">
        <v>4881</v>
      </c>
      <c r="L268" t="s">
        <v>4536</v>
      </c>
      <c r="M268" t="s">
        <v>4545</v>
      </c>
      <c r="N268">
        <v>296</v>
      </c>
      <c r="O268" t="s">
        <v>4945</v>
      </c>
      <c r="P268" t="s">
        <v>4961</v>
      </c>
    </row>
    <row r="269" spans="9:24">
      <c r="I269" t="s">
        <v>4857</v>
      </c>
      <c r="J269" t="s">
        <v>4866</v>
      </c>
      <c r="K269" t="s">
        <v>4870</v>
      </c>
      <c r="L269" t="s">
        <v>4536</v>
      </c>
      <c r="M269" t="s">
        <v>4545</v>
      </c>
      <c r="N269">
        <v>297</v>
      </c>
      <c r="O269" t="s">
        <v>4945</v>
      </c>
      <c r="P269" t="s">
        <v>4949</v>
      </c>
    </row>
    <row r="270" spans="9:24">
      <c r="I270" t="s">
        <v>4858</v>
      </c>
      <c r="J270" t="s">
        <v>4866</v>
      </c>
      <c r="K270" t="s">
        <v>4870</v>
      </c>
      <c r="L270" t="s">
        <v>4536</v>
      </c>
      <c r="M270" t="s">
        <v>4545</v>
      </c>
      <c r="N270">
        <v>296</v>
      </c>
      <c r="O270" t="s">
        <v>4945</v>
      </c>
      <c r="P270" t="s">
        <v>4961</v>
      </c>
    </row>
    <row r="271" spans="9:24">
      <c r="I271" t="s">
        <v>4859</v>
      </c>
      <c r="J271" t="s">
        <v>4866</v>
      </c>
      <c r="K271" t="s">
        <v>4870</v>
      </c>
      <c r="L271" t="s">
        <v>4536</v>
      </c>
      <c r="M271" t="s">
        <v>4545</v>
      </c>
      <c r="N271">
        <v>297</v>
      </c>
      <c r="O271" t="s">
        <v>4945</v>
      </c>
      <c r="P271" t="s">
        <v>4949</v>
      </c>
    </row>
    <row r="272" spans="9:24">
      <c r="I272" t="s">
        <v>4860</v>
      </c>
      <c r="J272" t="s">
        <v>4866</v>
      </c>
      <c r="K272" t="s">
        <v>4940</v>
      </c>
      <c r="L272" t="s">
        <v>4536</v>
      </c>
      <c r="M272" t="s">
        <v>4545</v>
      </c>
      <c r="N272">
        <v>297</v>
      </c>
      <c r="O272" t="s">
        <v>4945</v>
      </c>
      <c r="P272" t="s">
        <v>4949</v>
      </c>
    </row>
    <row r="273" spans="9:16">
      <c r="I273" t="s">
        <v>4861</v>
      </c>
      <c r="J273" t="s">
        <v>4866</v>
      </c>
      <c r="K273" t="s">
        <v>4870</v>
      </c>
      <c r="L273" t="s">
        <v>4536</v>
      </c>
      <c r="M273" t="s">
        <v>4545</v>
      </c>
      <c r="N273">
        <v>297</v>
      </c>
      <c r="O273" t="s">
        <v>4945</v>
      </c>
      <c r="P273" t="s">
        <v>4949</v>
      </c>
    </row>
    <row r="274" spans="9:16">
      <c r="I274" t="s">
        <v>4862</v>
      </c>
      <c r="J274" t="s">
        <v>4866</v>
      </c>
      <c r="K274" t="s">
        <v>4877</v>
      </c>
      <c r="L274" t="s">
        <v>4536</v>
      </c>
      <c r="M274" t="s">
        <v>4545</v>
      </c>
      <c r="N274">
        <v>298</v>
      </c>
      <c r="O274" t="s">
        <v>4945</v>
      </c>
      <c r="P274" t="s">
        <v>4962</v>
      </c>
    </row>
    <row r="275" spans="9:16">
      <c r="I275" t="s">
        <v>4863</v>
      </c>
      <c r="J275" t="s">
        <v>4866</v>
      </c>
      <c r="K275" t="s">
        <v>4874</v>
      </c>
      <c r="L275" t="s">
        <v>4536</v>
      </c>
      <c r="M275" t="s">
        <v>4545</v>
      </c>
      <c r="N275">
        <v>297</v>
      </c>
      <c r="O275" t="s">
        <v>4945</v>
      </c>
      <c r="P275" t="s">
        <v>4949</v>
      </c>
    </row>
    <row r="276" spans="9:16">
      <c r="I276" t="s">
        <v>4864</v>
      </c>
      <c r="J276" t="s">
        <v>4866</v>
      </c>
      <c r="K276" t="s">
        <v>4879</v>
      </c>
      <c r="L276" t="s">
        <v>4536</v>
      </c>
      <c r="M276" t="s">
        <v>4545</v>
      </c>
      <c r="N276">
        <v>297</v>
      </c>
      <c r="O276" t="s">
        <v>4945</v>
      </c>
      <c r="P276" t="s">
        <v>4949</v>
      </c>
    </row>
    <row r="277" spans="9:16">
      <c r="I277" t="s">
        <v>4865</v>
      </c>
      <c r="J277" t="s">
        <v>4866</v>
      </c>
      <c r="K277" t="s">
        <v>4896</v>
      </c>
      <c r="L277" t="s">
        <v>4536</v>
      </c>
      <c r="M277" t="s">
        <v>4545</v>
      </c>
      <c r="N277">
        <v>297</v>
      </c>
      <c r="O277" t="s">
        <v>4945</v>
      </c>
      <c r="P277" t="s">
        <v>4949</v>
      </c>
    </row>
  </sheetData>
  <mergeCells count="6">
    <mergeCell ref="A3:E3"/>
    <mergeCell ref="A8:E8"/>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2021-06-11T12:17:18Z</dcterms:created>
  <dcterms:modified xsi:type="dcterms:W3CDTF">2021-06-11T12:17:18Z</dcterms:modified>
</cp:coreProperties>
</file>