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7640" yWindow="-25660" windowWidth="25600" windowHeight="160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D20" i="1"/>
  <c r="E33" i="1"/>
  <c r="E21" i="1"/>
  <c r="D21" i="1"/>
  <c r="E34" i="1"/>
  <c r="E23" i="1"/>
  <c r="D23" i="1"/>
  <c r="E36" i="1"/>
  <c r="E22" i="1"/>
  <c r="D22" i="1"/>
  <c r="E35" i="1"/>
  <c r="E38" i="1"/>
  <c r="E45" i="1"/>
  <c r="C34" i="1"/>
  <c r="C33" i="1"/>
  <c r="C35" i="1"/>
  <c r="C36" i="1"/>
  <c r="C38" i="1"/>
  <c r="C45" i="1"/>
  <c r="D33" i="1"/>
  <c r="D34" i="1"/>
  <c r="D35" i="1"/>
  <c r="D36" i="1"/>
  <c r="D38" i="1"/>
  <c r="D45" i="1"/>
  <c r="G45" i="1"/>
  <c r="G42" i="1"/>
  <c r="I42" i="1"/>
  <c r="D12" i="1"/>
  <c r="D13" i="1"/>
  <c r="D14" i="1"/>
  <c r="D11" i="1"/>
</calcChain>
</file>

<file path=xl/sharedStrings.xml><?xml version="1.0" encoding="utf-8"?>
<sst xmlns="http://schemas.openxmlformats.org/spreadsheetml/2006/main" count="42" uniqueCount="21">
  <si>
    <t>Student Developer</t>
  </si>
  <si>
    <t>Mentor</t>
  </si>
  <si>
    <t>Project Manager</t>
  </si>
  <si>
    <t>Day Rate (GBP)</t>
  </si>
  <si>
    <t>Role</t>
  </si>
  <si>
    <t>Design</t>
  </si>
  <si>
    <t>Billable Daily Hours</t>
  </si>
  <si>
    <t>Junior Developer</t>
  </si>
  <si>
    <t>Hourly Rate (GBP)</t>
  </si>
  <si>
    <t>Overhead %</t>
  </si>
  <si>
    <t>Day Rate + Overhead</t>
  </si>
  <si>
    <t>Hourly Rate inc overhead</t>
  </si>
  <si>
    <t>Requirements</t>
  </si>
  <si>
    <t>Execution</t>
  </si>
  <si>
    <t>Team Composition</t>
  </si>
  <si>
    <t>Team Day Rate (GBP)</t>
  </si>
  <si>
    <t>Total (GBP)</t>
  </si>
  <si>
    <t>Days</t>
  </si>
  <si>
    <t>Total Development Time (Days)</t>
  </si>
  <si>
    <t>Weeks</t>
  </si>
  <si>
    <t>Total Cost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</si>
</sst>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rgb="FF000000"/>
      <name val="Calibri"/>
      <scheme val="minor"/>
    </font>
    <font>
      <sz val="8"/>
      <color rgb="FF008000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 style="thin">
        <color rgb="FF008000"/>
      </right>
      <top/>
      <bottom/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/>
      <right style="thin">
        <color rgb="FF008000"/>
      </right>
      <top style="thin">
        <color rgb="FF008000"/>
      </top>
      <bottom/>
      <diagonal/>
    </border>
    <border>
      <left style="thin">
        <color rgb="FF008000"/>
      </left>
      <right/>
      <top/>
      <bottom/>
      <diagonal/>
    </border>
    <border>
      <left/>
      <right style="thin">
        <color rgb="FF008000"/>
      </right>
      <top/>
      <bottom/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1" fontId="1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left"/>
    </xf>
    <xf numFmtId="1" fontId="1" fillId="0" borderId="0" xfId="0" applyNumberFormat="1" applyFont="1" applyAlignment="1">
      <alignment wrapText="1"/>
    </xf>
    <xf numFmtId="0" fontId="2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right" vertical="center"/>
    </xf>
    <xf numFmtId="0" fontId="6" fillId="0" borderId="4" xfId="0" applyFont="1" applyBorder="1" applyAlignment="1" applyProtection="1">
      <alignment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6" xfId="0" applyFont="1" applyBorder="1" applyAlignment="1" applyProtection="1">
      <alignment wrapText="1"/>
      <protection locked="0"/>
    </xf>
    <xf numFmtId="0" fontId="6" fillId="0" borderId="4" xfId="0" applyFont="1" applyBorder="1" applyProtection="1">
      <protection locked="0"/>
    </xf>
    <xf numFmtId="0" fontId="6" fillId="0" borderId="6" xfId="0" applyFont="1" applyBorder="1" applyProtection="1">
      <protection locked="0"/>
    </xf>
    <xf numFmtId="1" fontId="6" fillId="0" borderId="1" xfId="0" applyNumberFormat="1" applyFont="1" applyBorder="1" applyProtection="1">
      <protection locked="0"/>
    </xf>
    <xf numFmtId="1" fontId="6" fillId="0" borderId="2" xfId="0" applyNumberFormat="1" applyFont="1" applyBorder="1" applyProtection="1">
      <protection locked="0"/>
    </xf>
    <xf numFmtId="1" fontId="6" fillId="0" borderId="3" xfId="0" applyNumberFormat="1" applyFont="1" applyBorder="1" applyProtection="1">
      <protection locked="0"/>
    </xf>
    <xf numFmtId="1" fontId="2" fillId="0" borderId="0" xfId="0" applyNumberFormat="1" applyFont="1"/>
    <xf numFmtId="0" fontId="7" fillId="0" borderId="0" xfId="15" applyFont="1" applyAlignment="1">
      <alignment wrapText="1"/>
    </xf>
    <xf numFmtId="0" fontId="6" fillId="0" borderId="7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Alignment="1" applyProtection="1">
      <alignment wrapText="1"/>
      <protection locked="0"/>
    </xf>
    <xf numFmtId="0" fontId="6" fillId="0" borderId="1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11" xfId="0" applyFont="1" applyBorder="1" applyAlignment="1" applyProtection="1">
      <alignment wrapText="1"/>
      <protection locked="0"/>
    </xf>
    <xf numFmtId="0" fontId="6" fillId="0" borderId="12" xfId="0" applyFont="1" applyBorder="1" applyProtection="1">
      <protection locked="0"/>
    </xf>
    <xf numFmtId="0" fontId="6" fillId="0" borderId="13" xfId="0" applyFont="1" applyBorder="1" applyProtection="1">
      <protection locked="0"/>
    </xf>
    <xf numFmtId="0" fontId="6" fillId="0" borderId="14" xfId="0" applyFont="1" applyBorder="1" applyAlignment="1" applyProtection="1">
      <alignment wrapText="1"/>
      <protection locked="0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mmu.ac.uk/humanresources/current-staff/pay-and-reward/single-pay-sp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2" zoomScale="150" zoomScaleNormal="150" zoomScalePageLayoutView="150" workbookViewId="0">
      <selection activeCell="C12" sqref="C12"/>
    </sheetView>
  </sheetViews>
  <sheetFormatPr baseColWidth="10" defaultRowHeight="11" x14ac:dyDescent="0"/>
  <cols>
    <col min="1" max="1" width="10.83203125" style="1"/>
    <col min="2" max="2" width="10.83203125" style="3"/>
    <col min="3" max="3" width="21.5" style="1" customWidth="1"/>
    <col min="4" max="4" width="39" style="1" customWidth="1"/>
    <col min="5" max="5" width="35" style="2" customWidth="1"/>
    <col min="6" max="16384" width="10.83203125" style="1"/>
  </cols>
  <sheetData>
    <row r="1" spans="2:6">
      <c r="B1" s="10" t="s">
        <v>6</v>
      </c>
      <c r="C1" s="22">
        <v>7.5</v>
      </c>
    </row>
    <row r="2" spans="2:6">
      <c r="B2" s="10" t="s">
        <v>9</v>
      </c>
      <c r="C2" s="23">
        <v>0</v>
      </c>
    </row>
    <row r="4" spans="2:6" ht="14">
      <c r="B4" s="8" t="s">
        <v>4</v>
      </c>
      <c r="D4" s="28" t="s">
        <v>8</v>
      </c>
    </row>
    <row r="5" spans="2:6">
      <c r="B5" s="8" t="s">
        <v>2</v>
      </c>
      <c r="D5" s="19">
        <v>22.27</v>
      </c>
    </row>
    <row r="6" spans="2:6">
      <c r="B6" s="8" t="s">
        <v>1</v>
      </c>
      <c r="D6" s="20">
        <v>17.59</v>
      </c>
    </row>
    <row r="7" spans="2:6">
      <c r="B7" s="10" t="s">
        <v>7</v>
      </c>
      <c r="D7" s="20">
        <v>11.97</v>
      </c>
    </row>
    <row r="8" spans="2:6">
      <c r="B8" s="8" t="s">
        <v>0</v>
      </c>
      <c r="D8" s="21">
        <v>9.81</v>
      </c>
    </row>
    <row r="10" spans="2:6">
      <c r="B10" s="8" t="s">
        <v>4</v>
      </c>
      <c r="C10" s="5"/>
      <c r="D10" s="17" t="s">
        <v>3</v>
      </c>
      <c r="F10" s="9"/>
    </row>
    <row r="11" spans="2:6">
      <c r="B11" s="8" t="s">
        <v>2</v>
      </c>
      <c r="C11" s="6"/>
      <c r="D11" s="18">
        <f>D5*$C$1</f>
        <v>167.02500000000001</v>
      </c>
      <c r="F11" s="4"/>
    </row>
    <row r="12" spans="2:6">
      <c r="B12" s="8" t="s">
        <v>1</v>
      </c>
      <c r="C12" s="6"/>
      <c r="D12" s="18">
        <f>D6*$C$1</f>
        <v>131.92500000000001</v>
      </c>
      <c r="F12" s="4"/>
    </row>
    <row r="13" spans="2:6">
      <c r="B13" s="10" t="s">
        <v>7</v>
      </c>
      <c r="D13" s="18">
        <f>D7*$C$1</f>
        <v>89.775000000000006</v>
      </c>
    </row>
    <row r="14" spans="2:6">
      <c r="B14" s="8" t="s">
        <v>0</v>
      </c>
      <c r="C14" s="6"/>
      <c r="D14" s="18">
        <f>D8*$C$1</f>
        <v>73.575000000000003</v>
      </c>
      <c r="F14" s="4"/>
    </row>
    <row r="15" spans="2:6">
      <c r="B15" s="7"/>
      <c r="C15" s="6"/>
      <c r="D15" s="5"/>
      <c r="F15" s="4"/>
    </row>
    <row r="19" spans="1:5">
      <c r="D19" s="12" t="s">
        <v>10</v>
      </c>
      <c r="E19" s="11" t="s">
        <v>11</v>
      </c>
    </row>
    <row r="20" spans="1:5">
      <c r="B20" s="8" t="s">
        <v>2</v>
      </c>
      <c r="D20" s="13">
        <f>E20 * $C$1</f>
        <v>167.02500000000001</v>
      </c>
      <c r="E20" s="2">
        <f>D5 + (D5 * $C$2 / 100)</f>
        <v>22.27</v>
      </c>
    </row>
    <row r="21" spans="1:5">
      <c r="B21" s="8" t="s">
        <v>1</v>
      </c>
      <c r="D21" s="13">
        <f t="shared" ref="D21:D23" si="0">E21 * $C$1</f>
        <v>131.92500000000001</v>
      </c>
      <c r="E21" s="2">
        <f>D6 + (D6 * $C$2 / 100)</f>
        <v>17.59</v>
      </c>
    </row>
    <row r="22" spans="1:5">
      <c r="B22" s="10" t="s">
        <v>7</v>
      </c>
      <c r="D22" s="13">
        <f t="shared" si="0"/>
        <v>89.775000000000006</v>
      </c>
      <c r="E22" s="2">
        <f>D7 + (D7 * $C$2 / 100)</f>
        <v>11.97</v>
      </c>
    </row>
    <row r="23" spans="1:5">
      <c r="B23" s="8" t="s">
        <v>0</v>
      </c>
      <c r="D23" s="13">
        <f t="shared" si="0"/>
        <v>73.575000000000003</v>
      </c>
      <c r="E23" s="2">
        <f>D8 + (D8 * $C$2 / 100)</f>
        <v>9.81</v>
      </c>
    </row>
    <row r="25" spans="1:5" s="12" customFormat="1">
      <c r="A25" s="12" t="s">
        <v>14</v>
      </c>
      <c r="B25" s="10"/>
      <c r="C25" s="12" t="s">
        <v>12</v>
      </c>
      <c r="D25" s="12" t="s">
        <v>5</v>
      </c>
      <c r="E25" s="11" t="s">
        <v>13</v>
      </c>
    </row>
    <row r="26" spans="1:5">
      <c r="B26" s="8" t="s">
        <v>2</v>
      </c>
      <c r="C26" s="29">
        <v>1</v>
      </c>
      <c r="D26" s="30">
        <v>1</v>
      </c>
      <c r="E26" s="31">
        <v>0.2</v>
      </c>
    </row>
    <row r="27" spans="1:5">
      <c r="B27" s="8" t="s">
        <v>1</v>
      </c>
      <c r="C27" s="32">
        <v>0</v>
      </c>
      <c r="D27" s="33">
        <v>0</v>
      </c>
      <c r="E27" s="34">
        <v>0</v>
      </c>
    </row>
    <row r="28" spans="1:5">
      <c r="B28" s="10" t="s">
        <v>7</v>
      </c>
      <c r="C28" s="32">
        <v>0</v>
      </c>
      <c r="D28" s="33">
        <v>0</v>
      </c>
      <c r="E28" s="34">
        <v>0</v>
      </c>
    </row>
    <row r="29" spans="1:5">
      <c r="B29" s="8" t="s">
        <v>0</v>
      </c>
      <c r="C29" s="35">
        <v>1</v>
      </c>
      <c r="D29" s="36">
        <v>1</v>
      </c>
      <c r="E29" s="37">
        <v>1</v>
      </c>
    </row>
    <row r="32" spans="1:5" s="12" customFormat="1">
      <c r="A32" s="12" t="s">
        <v>15</v>
      </c>
      <c r="B32" s="10"/>
      <c r="C32" s="12" t="s">
        <v>12</v>
      </c>
      <c r="D32" s="12" t="s">
        <v>5</v>
      </c>
      <c r="E32" s="11" t="s">
        <v>13</v>
      </c>
    </row>
    <row r="33" spans="1:9">
      <c r="B33" s="14" t="s">
        <v>2</v>
      </c>
      <c r="C33" s="13">
        <f>C26 * $D20</f>
        <v>167.02500000000001</v>
      </c>
      <c r="D33" s="13">
        <f t="shared" ref="D33:E33" si="1">D26 * $D20</f>
        <v>167.02500000000001</v>
      </c>
      <c r="E33" s="13">
        <f t="shared" si="1"/>
        <v>33.405000000000001</v>
      </c>
    </row>
    <row r="34" spans="1:9">
      <c r="B34" s="14" t="s">
        <v>1</v>
      </c>
      <c r="C34" s="13">
        <f t="shared" ref="C34:E36" si="2">C27 * $D21</f>
        <v>0</v>
      </c>
      <c r="D34" s="13">
        <f t="shared" si="2"/>
        <v>0</v>
      </c>
      <c r="E34" s="13">
        <f t="shared" si="2"/>
        <v>0</v>
      </c>
    </row>
    <row r="35" spans="1:9">
      <c r="B35" s="15" t="s">
        <v>7</v>
      </c>
      <c r="C35" s="13">
        <f t="shared" si="2"/>
        <v>0</v>
      </c>
      <c r="D35" s="13">
        <f t="shared" si="2"/>
        <v>0</v>
      </c>
      <c r="E35" s="13">
        <f t="shared" si="2"/>
        <v>0</v>
      </c>
    </row>
    <row r="36" spans="1:9">
      <c r="B36" s="14" t="s">
        <v>0</v>
      </c>
      <c r="C36" s="13">
        <f t="shared" si="2"/>
        <v>73.575000000000003</v>
      </c>
      <c r="D36" s="13">
        <f t="shared" si="2"/>
        <v>73.575000000000003</v>
      </c>
      <c r="E36" s="13">
        <f t="shared" si="2"/>
        <v>73.575000000000003</v>
      </c>
    </row>
    <row r="37" spans="1:9">
      <c r="B37" s="14"/>
      <c r="C37" s="13"/>
      <c r="D37" s="13"/>
      <c r="E37" s="13"/>
    </row>
    <row r="38" spans="1:9">
      <c r="A38" s="10" t="s">
        <v>16</v>
      </c>
      <c r="B38" s="1"/>
      <c r="C38" s="13">
        <f>SUM(C33:C36)</f>
        <v>240.60000000000002</v>
      </c>
      <c r="D38" s="13">
        <f>SUM(D33:D36)</f>
        <v>240.60000000000002</v>
      </c>
      <c r="E38" s="13">
        <f>SUM(E33:E36)</f>
        <v>106.98</v>
      </c>
    </row>
    <row r="40" spans="1:9">
      <c r="B40" s="14"/>
      <c r="C40" s="13"/>
      <c r="D40" s="13"/>
      <c r="E40" s="13"/>
    </row>
    <row r="41" spans="1:9">
      <c r="B41" s="14"/>
      <c r="C41" s="13"/>
      <c r="D41" s="13"/>
      <c r="E41" s="13"/>
      <c r="G41" s="12" t="s">
        <v>18</v>
      </c>
      <c r="H41" s="12"/>
      <c r="I41" s="12" t="s">
        <v>19</v>
      </c>
    </row>
    <row r="42" spans="1:9">
      <c r="A42" s="12" t="s">
        <v>17</v>
      </c>
      <c r="B42" s="14"/>
      <c r="C42" s="24">
        <v>10</v>
      </c>
      <c r="D42" s="25">
        <v>3</v>
      </c>
      <c r="E42" s="26">
        <v>47</v>
      </c>
      <c r="G42" s="13">
        <f>SUM(C42:E42)</f>
        <v>60</v>
      </c>
      <c r="I42" s="1">
        <f>G42 / 5</f>
        <v>12</v>
      </c>
    </row>
    <row r="43" spans="1:9">
      <c r="C43" s="13"/>
      <c r="D43" s="13"/>
      <c r="E43" s="16"/>
    </row>
    <row r="44" spans="1:9">
      <c r="C44" s="13"/>
      <c r="D44" s="13"/>
      <c r="E44" s="16"/>
      <c r="G44" s="12" t="s">
        <v>20</v>
      </c>
    </row>
    <row r="45" spans="1:9" s="13" customFormat="1">
      <c r="A45" s="10" t="s">
        <v>16</v>
      </c>
      <c r="B45" s="3"/>
      <c r="C45" s="13">
        <f>C38 * C42</f>
        <v>2406</v>
      </c>
      <c r="D45" s="13">
        <f t="shared" ref="D45:E45" si="3">D38 * D42</f>
        <v>721.80000000000007</v>
      </c>
      <c r="E45" s="13">
        <f t="shared" si="3"/>
        <v>5028.0600000000004</v>
      </c>
      <c r="G45" s="27">
        <f>SUM(C45:E45)</f>
        <v>8155.8600000000006</v>
      </c>
    </row>
  </sheetData>
  <sheetProtection sheet="1" objects="1" scenarios="1"/>
  <hyperlinks>
    <hyperlink ref="D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Digital Labs @ 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Cooper</dc:creator>
  <cp:lastModifiedBy>Laurie Cooper</cp:lastModifiedBy>
  <dcterms:created xsi:type="dcterms:W3CDTF">2017-01-24T19:36:45Z</dcterms:created>
  <dcterms:modified xsi:type="dcterms:W3CDTF">2018-02-27T11:20:55Z</dcterms:modified>
</cp:coreProperties>
</file>