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do/Box Sync/UMAn Sverige/Courses data and documents/Courses/BOM165 Urban Metabolism/2019/Lectures/"/>
    </mc:Choice>
  </mc:AlternateContent>
  <xr:revisionPtr revIDLastSave="0" documentId="13_ncr:1_{10B88091-89BC-1B4F-B905-83E5184C22B1}" xr6:coauthVersionLast="45" xr6:coauthVersionMax="45" xr10:uidLastSave="{00000000-0000-0000-0000-000000000000}"/>
  <bookViews>
    <workbookView xWindow="1800" yWindow="460" windowWidth="41320" windowHeight="22780" activeTab="4" xr2:uid="{00000000-000D-0000-FFFF-FFFF00000000}"/>
  </bookViews>
  <sheets>
    <sheet name="IO table" sheetId="2" r:id="rId1"/>
    <sheet name="IO components" sheetId="3" r:id="rId2"/>
    <sheet name="IO calculations" sheetId="4" r:id="rId3"/>
    <sheet name="IO scenarios" sheetId="5" r:id="rId4"/>
    <sheet name="solutions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4" l="1" a="1"/>
  <c r="C25" i="4" s="1"/>
  <c r="C9" i="5" s="1" a="1"/>
  <c r="C9" i="5" s="1"/>
  <c r="E8" i="2"/>
  <c r="D8" i="2"/>
  <c r="C8" i="2"/>
  <c r="H5" i="2"/>
  <c r="H4" i="2"/>
  <c r="H3" i="2"/>
  <c r="G34" i="1"/>
  <c r="F34" i="1"/>
  <c r="E34" i="1"/>
  <c r="E28" i="1"/>
  <c r="E27" i="1"/>
  <c r="E26" i="1"/>
  <c r="G11" i="1"/>
  <c r="G54" i="1" s="1"/>
  <c r="F11" i="1"/>
  <c r="F54" i="1" s="1"/>
  <c r="E11" i="1"/>
  <c r="E54" i="1" s="1"/>
  <c r="G40" i="1"/>
  <c r="F40" i="1"/>
  <c r="E40" i="1"/>
  <c r="G20" i="1"/>
  <c r="F20" i="1"/>
  <c r="E20" i="1"/>
  <c r="G19" i="1"/>
  <c r="F19" i="1"/>
  <c r="E19" i="1"/>
  <c r="G18" i="1"/>
  <c r="F18" i="1"/>
  <c r="E18" i="1"/>
  <c r="J8" i="1"/>
  <c r="J7" i="1"/>
  <c r="J6" i="1"/>
  <c r="C11" i="5" l="1"/>
  <c r="C10" i="5"/>
  <c r="E26" i="4"/>
  <c r="E27" i="4"/>
  <c r="D26" i="4"/>
  <c r="D27" i="4"/>
  <c r="C26" i="4"/>
  <c r="C27" i="4"/>
  <c r="E25" i="4"/>
  <c r="D25" i="4"/>
  <c r="F48" i="1"/>
  <c r="F71" i="1" s="1"/>
  <c r="G46" i="1"/>
  <c r="G69" i="1" s="1"/>
  <c r="G48" i="1"/>
  <c r="G71" i="1" s="1"/>
  <c r="E48" i="1"/>
  <c r="E71" i="1" s="1"/>
  <c r="E47" i="1"/>
  <c r="E70" i="1" s="1"/>
  <c r="E46" i="1"/>
  <c r="E69" i="1" s="1"/>
  <c r="F47" i="1"/>
  <c r="F70" i="1" s="1"/>
  <c r="F46" i="1"/>
  <c r="F69" i="1" s="1"/>
  <c r="G47" i="1"/>
  <c r="G70" i="1" s="1"/>
  <c r="E77" i="1" l="1" a="1"/>
  <c r="G78" i="1" s="1"/>
  <c r="F77" i="1" l="1"/>
  <c r="E79" i="1"/>
  <c r="F78" i="1"/>
  <c r="E77" i="1"/>
  <c r="G79" i="1"/>
  <c r="E78" i="1"/>
  <c r="G77" i="1"/>
  <c r="F79" i="1"/>
  <c r="E94" i="1" l="1" a="1"/>
  <c r="E96" i="1" s="1"/>
  <c r="F96" i="1" s="1"/>
  <c r="E95" i="1" l="1"/>
  <c r="F95" i="1" s="1"/>
  <c r="E94" i="1"/>
  <c r="F94" i="1" s="1"/>
  <c r="E101" i="1" l="1"/>
</calcChain>
</file>

<file path=xl/sharedStrings.xml><?xml version="1.0" encoding="utf-8"?>
<sst xmlns="http://schemas.openxmlformats.org/spreadsheetml/2006/main" count="264" uniqueCount="49">
  <si>
    <t>Input-output table</t>
  </si>
  <si>
    <t>services</t>
  </si>
  <si>
    <t>final consumption</t>
  </si>
  <si>
    <t>total output</t>
  </si>
  <si>
    <t>factor inputs</t>
  </si>
  <si>
    <t>total input</t>
  </si>
  <si>
    <t>GHG</t>
  </si>
  <si>
    <t>ton CO2 eq</t>
  </si>
  <si>
    <t>y vector</t>
  </si>
  <si>
    <t>w vector</t>
  </si>
  <si>
    <t>e vector</t>
  </si>
  <si>
    <t>A matrix (direct requirements)</t>
  </si>
  <si>
    <t>b vector</t>
  </si>
  <si>
    <t>Identity matrix</t>
  </si>
  <si>
    <t>(I-A)</t>
  </si>
  <si>
    <t>L - matrix (total requirements)</t>
  </si>
  <si>
    <t>delta y</t>
  </si>
  <si>
    <t>delta x</t>
  </si>
  <si>
    <t>tonCO2/sector</t>
  </si>
  <si>
    <t>emissions</t>
  </si>
  <si>
    <t>demand</t>
  </si>
  <si>
    <t>exports</t>
  </si>
  <si>
    <t>SEK</t>
  </si>
  <si>
    <t>SEK/SEK</t>
  </si>
  <si>
    <t>ton CO2 eq/SEK</t>
  </si>
  <si>
    <t>value added</t>
  </si>
  <si>
    <t>imports</t>
  </si>
  <si>
    <t>agriculture</t>
  </si>
  <si>
    <t>industry</t>
  </si>
  <si>
    <t>S matrix</t>
  </si>
  <si>
    <t>ORIGINAL INPUT-OUTPUT MATRIX</t>
  </si>
  <si>
    <r>
      <rPr>
        <b/>
        <i/>
        <sz val="11"/>
        <color theme="0"/>
        <rFont val="Calibri"/>
        <family val="2"/>
      </rPr>
      <t>S</t>
    </r>
    <r>
      <rPr>
        <sz val="11"/>
        <color theme="0"/>
        <rFont val="Calibri"/>
        <family val="2"/>
      </rPr>
      <t xml:space="preserve"> INTERMEDIATE INPUT MATRIX</t>
    </r>
  </si>
  <si>
    <r>
      <rPr>
        <b/>
        <i/>
        <sz val="11"/>
        <color theme="0"/>
        <rFont val="Calibri"/>
        <family val="2"/>
      </rPr>
      <t>y</t>
    </r>
    <r>
      <rPr>
        <sz val="11"/>
        <color theme="0"/>
        <rFont val="Calibri"/>
        <family val="2"/>
      </rPr>
      <t xml:space="preserve"> FINAL CONSUMPTION VECTOR</t>
    </r>
  </si>
  <si>
    <r>
      <rPr>
        <b/>
        <i/>
        <sz val="11"/>
        <color theme="0"/>
        <rFont val="Calibri"/>
        <family val="2"/>
      </rPr>
      <t>w</t>
    </r>
    <r>
      <rPr>
        <sz val="11"/>
        <color theme="0"/>
        <rFont val="Calibri"/>
        <family val="2"/>
      </rPr>
      <t xml:space="preserve"> FACTOR INPUTS VECTOR</t>
    </r>
  </si>
  <si>
    <r>
      <rPr>
        <b/>
        <i/>
        <sz val="11"/>
        <color theme="0"/>
        <rFont val="Calibri"/>
        <family val="2"/>
      </rPr>
      <t>e</t>
    </r>
    <r>
      <rPr>
        <sz val="11"/>
        <color theme="0"/>
        <rFont val="Calibri"/>
        <family val="2"/>
      </rPr>
      <t xml:space="preserve"> EMISSIONS VECTOR</t>
    </r>
  </si>
  <si>
    <r>
      <rPr>
        <b/>
        <i/>
        <sz val="11"/>
        <color theme="0"/>
        <rFont val="Calibri"/>
        <family val="2"/>
      </rPr>
      <t>x</t>
    </r>
    <r>
      <rPr>
        <sz val="11"/>
        <color theme="0"/>
        <rFont val="Calibri"/>
        <family val="2"/>
      </rPr>
      <t xml:space="preserve"> TOTAL OUTPUT VECTOR</t>
    </r>
  </si>
  <si>
    <r>
      <rPr>
        <b/>
        <i/>
        <sz val="11"/>
        <color theme="0"/>
        <rFont val="Calibri"/>
        <family val="2"/>
      </rPr>
      <t xml:space="preserve">i </t>
    </r>
    <r>
      <rPr>
        <sz val="11"/>
        <color theme="0"/>
        <rFont val="Calibri"/>
        <family val="2"/>
      </rPr>
      <t>TOTAL INPUTS VECTOR</t>
    </r>
  </si>
  <si>
    <t>total inputs</t>
  </si>
  <si>
    <r>
      <rPr>
        <b/>
        <i/>
        <sz val="11"/>
        <color theme="0"/>
        <rFont val="Calibri"/>
        <family val="2"/>
      </rPr>
      <t>A</t>
    </r>
    <r>
      <rPr>
        <sz val="11"/>
        <color theme="0"/>
        <rFont val="Calibri"/>
        <family val="2"/>
      </rPr>
      <t xml:space="preserve"> TECHNICAL COEFFICIENTS MATRIX</t>
    </r>
  </si>
  <si>
    <t>b EMISSIONS COEFFICIENT VECTOR</t>
  </si>
  <si>
    <r>
      <rPr>
        <b/>
        <i/>
        <sz val="11"/>
        <color theme="0"/>
        <rFont val="Calibri"/>
        <family val="2"/>
      </rPr>
      <t>I</t>
    </r>
    <r>
      <rPr>
        <sz val="11"/>
        <color theme="0"/>
        <rFont val="Calibri"/>
        <family val="2"/>
      </rPr>
      <t xml:space="preserve"> IDENTITY MATRIX</t>
    </r>
  </si>
  <si>
    <t>[I-A]</t>
  </si>
  <si>
    <r>
      <rPr>
        <b/>
        <i/>
        <sz val="11"/>
        <color theme="0"/>
        <rFont val="Calibri"/>
        <family val="2"/>
      </rPr>
      <t>L</t>
    </r>
    <r>
      <rPr>
        <sz val="11"/>
        <color theme="0"/>
        <rFont val="Calibri"/>
        <family val="2"/>
      </rPr>
      <t xml:space="preserve"> LEONTIEF INVERSE MATRIX</t>
    </r>
  </si>
  <si>
    <r>
      <rPr>
        <b/>
        <i/>
        <sz val="11"/>
        <color theme="0"/>
        <rFont val="Calibri"/>
        <family val="2"/>
      </rPr>
      <t>△y</t>
    </r>
    <r>
      <rPr>
        <sz val="11"/>
        <color theme="0"/>
        <rFont val="Calibri"/>
        <family val="2"/>
      </rPr>
      <t xml:space="preserve"> FINAL DEMAND CHANGE</t>
    </r>
  </si>
  <si>
    <r>
      <rPr>
        <b/>
        <i/>
        <sz val="11"/>
        <color theme="0"/>
        <rFont val="Calibri"/>
        <family val="2"/>
      </rPr>
      <t>△x</t>
    </r>
    <r>
      <rPr>
        <sz val="11"/>
        <color theme="0"/>
        <rFont val="Calibri"/>
        <family val="2"/>
      </rPr>
      <t xml:space="preserve"> CHANGE IN TOTAL OUTPUT</t>
    </r>
  </si>
  <si>
    <r>
      <rPr>
        <b/>
        <i/>
        <sz val="11"/>
        <color theme="0"/>
        <rFont val="Calibri"/>
        <family val="2"/>
      </rPr>
      <t>△b</t>
    </r>
    <r>
      <rPr>
        <sz val="11"/>
        <color theme="0"/>
        <rFont val="Calibri"/>
        <family val="2"/>
      </rPr>
      <t xml:space="preserve"> CHANGE IN TOTAL EMISSIONS</t>
    </r>
  </si>
  <si>
    <t>Fill in with your equations</t>
  </si>
  <si>
    <t>Given values</t>
  </si>
  <si>
    <t>Automatic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</si>
</sst>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u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1"/>
      <color theme="0"/>
      <name val="Calibri"/>
      <family val="2"/>
    </font>
    <font>
      <b/>
      <i/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rgb="FFD9D9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82">
    <xf numFmtId="0" fontId="0" fillId="0" borderId="0" xfId="0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4" fillId="9" borderId="0" xfId="0" applyFont="1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14" fillId="0" borderId="0" xfId="0" applyFont="1"/>
    <xf numFmtId="0" fontId="16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4" fillId="0" borderId="0" xfId="0" applyFont="1" applyFill="1"/>
    <xf numFmtId="0" fontId="15" fillId="0" borderId="0" xfId="0" applyFont="1" applyFill="1"/>
    <xf numFmtId="2" fontId="0" fillId="0" borderId="0" xfId="0" applyNumberFormat="1" applyFill="1" applyBorder="1"/>
    <xf numFmtId="0" fontId="0" fillId="0" borderId="7" xfId="0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9" borderId="11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7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9" borderId="7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0" fontId="0" fillId="11" borderId="0" xfId="0" applyFill="1"/>
    <xf numFmtId="0" fontId="17" fillId="11" borderId="0" xfId="0" applyFont="1" applyFill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0" borderId="7" xfId="0" applyFill="1" applyBorder="1" applyAlignment="1">
      <alignment horizontal="right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right"/>
    </xf>
    <xf numFmtId="0" fontId="0" fillId="10" borderId="2" xfId="0" applyFill="1" applyBorder="1" applyAlignment="1">
      <alignment horizontal="center"/>
    </xf>
    <xf numFmtId="0" fontId="0" fillId="10" borderId="12" xfId="0" applyFill="1" applyBorder="1" applyAlignment="1">
      <alignment horizontal="right"/>
    </xf>
    <xf numFmtId="0" fontId="0" fillId="10" borderId="5" xfId="0" applyFill="1" applyBorder="1" applyAlignment="1">
      <alignment horizontal="center"/>
    </xf>
    <xf numFmtId="0" fontId="0" fillId="10" borderId="13" xfId="0" applyFill="1" applyBorder="1" applyAlignment="1">
      <alignment horizontal="right"/>
    </xf>
    <xf numFmtId="0" fontId="0" fillId="10" borderId="14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2" fontId="0" fillId="13" borderId="2" xfId="0" applyNumberFormat="1" applyFill="1" applyBorder="1" applyAlignment="1">
      <alignment horizontal="center"/>
    </xf>
    <xf numFmtId="2" fontId="0" fillId="13" borderId="3" xfId="0" applyNumberFormat="1" applyFill="1" applyBorder="1" applyAlignment="1">
      <alignment horizontal="center"/>
    </xf>
    <xf numFmtId="2" fontId="0" fillId="13" borderId="4" xfId="0" applyNumberFormat="1" applyFill="1" applyBorder="1" applyAlignment="1">
      <alignment horizontal="center"/>
    </xf>
    <xf numFmtId="2" fontId="0" fillId="13" borderId="5" xfId="0" applyNumberFormat="1" applyFill="1" applyBorder="1" applyAlignment="1">
      <alignment horizontal="center"/>
    </xf>
    <xf numFmtId="2" fontId="0" fillId="13" borderId="0" xfId="0" applyNumberFormat="1" applyFill="1" applyBorder="1" applyAlignment="1">
      <alignment horizontal="center"/>
    </xf>
    <xf numFmtId="2" fontId="0" fillId="13" borderId="6" xfId="0" applyNumberFormat="1" applyFill="1" applyBorder="1" applyAlignment="1">
      <alignment horizontal="center"/>
    </xf>
    <xf numFmtId="2" fontId="0" fillId="13" borderId="14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16" xfId="0" applyNumberFormat="1" applyFill="1" applyBorder="1" applyAlignment="1">
      <alignment horizontal="center"/>
    </xf>
    <xf numFmtId="2" fontId="0" fillId="0" borderId="0" xfId="0" applyNumberFormat="1"/>
    <xf numFmtId="2" fontId="0" fillId="11" borderId="0" xfId="0" applyNumberFormat="1" applyFill="1"/>
    <xf numFmtId="2" fontId="0" fillId="10" borderId="8" xfId="0" applyNumberFormat="1" applyFill="1" applyBorder="1" applyAlignment="1">
      <alignment horizontal="center"/>
    </xf>
    <xf numFmtId="2" fontId="0" fillId="10" borderId="9" xfId="0" applyNumberFormat="1" applyFill="1" applyBorder="1" applyAlignment="1">
      <alignment horizontal="center"/>
    </xf>
    <xf numFmtId="2" fontId="0" fillId="10" borderId="10" xfId="0" applyNumberForma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64" fontId="0" fillId="13" borderId="11" xfId="0" applyNumberFormat="1" applyFill="1" applyBorder="1" applyAlignment="1">
      <alignment horizontal="center"/>
    </xf>
    <xf numFmtId="164" fontId="0" fillId="13" borderId="12" xfId="0" applyNumberFormat="1" applyFill="1" applyBorder="1" applyAlignment="1">
      <alignment horizontal="center"/>
    </xf>
    <xf numFmtId="164" fontId="0" fillId="13" borderId="13" xfId="0" applyNumberFormat="1" applyFill="1" applyBorder="1" applyAlignment="1">
      <alignment horizontal="center"/>
    </xf>
    <xf numFmtId="0" fontId="17" fillId="14" borderId="2" xfId="0" applyFont="1" applyFill="1" applyBorder="1" applyAlignment="1">
      <alignment horizontal="center"/>
    </xf>
    <xf numFmtId="0" fontId="17" fillId="14" borderId="3" xfId="0" applyFont="1" applyFill="1" applyBorder="1" applyAlignment="1">
      <alignment horizontal="center"/>
    </xf>
    <xf numFmtId="0" fontId="17" fillId="14" borderId="4" xfId="0" applyFont="1" applyFill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6" xfId="0" applyFont="1" applyFill="1" applyBorder="1" applyAlignment="1">
      <alignment horizontal="center"/>
    </xf>
    <xf numFmtId="0" fontId="17" fillId="14" borderId="14" xfId="0" applyFont="1" applyFill="1" applyBorder="1" applyAlignment="1">
      <alignment horizontal="center"/>
    </xf>
    <xf numFmtId="0" fontId="17" fillId="14" borderId="15" xfId="0" applyFont="1" applyFill="1" applyBorder="1" applyAlignment="1">
      <alignment horizontal="center"/>
    </xf>
    <xf numFmtId="0" fontId="17" fillId="14" borderId="16" xfId="0" applyFont="1" applyFill="1" applyBorder="1" applyAlignment="1">
      <alignment horizontal="center"/>
    </xf>
    <xf numFmtId="0" fontId="17" fillId="14" borderId="8" xfId="0" applyFont="1" applyFill="1" applyBorder="1" applyAlignment="1">
      <alignment horizontal="center"/>
    </xf>
    <xf numFmtId="0" fontId="17" fillId="14" borderId="9" xfId="0" applyFont="1" applyFill="1" applyBorder="1" applyAlignment="1">
      <alignment horizontal="center"/>
    </xf>
    <xf numFmtId="0" fontId="17" fillId="14" borderId="10" xfId="0" applyFont="1" applyFill="1" applyBorder="1" applyAlignment="1">
      <alignment horizontal="center"/>
    </xf>
    <xf numFmtId="2" fontId="17" fillId="15" borderId="2" xfId="0" applyNumberFormat="1" applyFont="1" applyFill="1" applyBorder="1" applyAlignment="1">
      <alignment horizontal="center"/>
    </xf>
    <xf numFmtId="2" fontId="17" fillId="15" borderId="3" xfId="0" applyNumberFormat="1" applyFont="1" applyFill="1" applyBorder="1" applyAlignment="1">
      <alignment horizontal="center"/>
    </xf>
    <xf numFmtId="2" fontId="17" fillId="15" borderId="4" xfId="0" applyNumberFormat="1" applyFont="1" applyFill="1" applyBorder="1" applyAlignment="1">
      <alignment horizontal="center"/>
    </xf>
    <xf numFmtId="2" fontId="17" fillId="15" borderId="5" xfId="0" applyNumberFormat="1" applyFont="1" applyFill="1" applyBorder="1" applyAlignment="1">
      <alignment horizontal="center"/>
    </xf>
    <xf numFmtId="2" fontId="17" fillId="15" borderId="0" xfId="0" applyNumberFormat="1" applyFont="1" applyFill="1" applyBorder="1" applyAlignment="1">
      <alignment horizontal="center"/>
    </xf>
    <xf numFmtId="2" fontId="17" fillId="15" borderId="6" xfId="0" applyNumberFormat="1" applyFont="1" applyFill="1" applyBorder="1" applyAlignment="1">
      <alignment horizontal="center"/>
    </xf>
    <xf numFmtId="2" fontId="17" fillId="15" borderId="14" xfId="0" applyNumberFormat="1" applyFont="1" applyFill="1" applyBorder="1" applyAlignment="1">
      <alignment horizontal="center"/>
    </xf>
    <xf numFmtId="2" fontId="17" fillId="15" borderId="15" xfId="0" applyNumberFormat="1" applyFont="1" applyFill="1" applyBorder="1" applyAlignment="1">
      <alignment horizontal="center"/>
    </xf>
    <xf numFmtId="2" fontId="17" fillId="15" borderId="16" xfId="0" applyNumberFormat="1" applyFont="1" applyFill="1" applyBorder="1" applyAlignment="1">
      <alignment horizontal="center"/>
    </xf>
    <xf numFmtId="164" fontId="17" fillId="15" borderId="11" xfId="0" applyNumberFormat="1" applyFont="1" applyFill="1" applyBorder="1" applyAlignment="1">
      <alignment horizontal="center"/>
    </xf>
    <xf numFmtId="164" fontId="17" fillId="15" borderId="12" xfId="0" applyNumberFormat="1" applyFont="1" applyFill="1" applyBorder="1" applyAlignment="1">
      <alignment horizontal="center"/>
    </xf>
    <xf numFmtId="164" fontId="17" fillId="15" borderId="13" xfId="0" applyNumberFormat="1" applyFont="1" applyFill="1" applyBorder="1" applyAlignment="1">
      <alignment horizontal="center"/>
    </xf>
    <xf numFmtId="0" fontId="0" fillId="17" borderId="0" xfId="0" applyFill="1" applyBorder="1"/>
    <xf numFmtId="0" fontId="0" fillId="17" borderId="18" xfId="0" applyFill="1" applyBorder="1"/>
    <xf numFmtId="0" fontId="0" fillId="16" borderId="19" xfId="0" applyFill="1" applyBorder="1"/>
    <xf numFmtId="0" fontId="0" fillId="17" borderId="20" xfId="0" applyFill="1" applyBorder="1"/>
    <xf numFmtId="0" fontId="0" fillId="17" borderId="21" xfId="0" applyFill="1" applyBorder="1"/>
    <xf numFmtId="0" fontId="0" fillId="13" borderId="22" xfId="0" applyFill="1" applyBorder="1"/>
    <xf numFmtId="0" fontId="0" fillId="15" borderId="23" xfId="0" applyFill="1" applyBorder="1"/>
    <xf numFmtId="0" fontId="0" fillId="17" borderId="24" xfId="0" applyFill="1" applyBorder="1"/>
    <xf numFmtId="0" fontId="0" fillId="17" borderId="25" xfId="0" applyFill="1" applyBorder="1"/>
    <xf numFmtId="0" fontId="0" fillId="9" borderId="19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17" fillId="14" borderId="22" xfId="0" applyFont="1" applyFill="1" applyBorder="1" applyAlignment="1">
      <alignment horizontal="center"/>
    </xf>
    <xf numFmtId="0" fontId="17" fillId="14" borderId="18" xfId="0" applyFont="1" applyFill="1" applyBorder="1" applyAlignment="1">
      <alignment horizontal="center"/>
    </xf>
    <xf numFmtId="0" fontId="17" fillId="14" borderId="23" xfId="0" applyFont="1" applyFill="1" applyBorder="1" applyAlignment="1">
      <alignment horizontal="center"/>
    </xf>
    <xf numFmtId="0" fontId="17" fillId="14" borderId="25" xfId="0" applyFont="1" applyFill="1" applyBorder="1" applyAlignment="1">
      <alignment horizontal="center"/>
    </xf>
    <xf numFmtId="2" fontId="0" fillId="0" borderId="0" xfId="0" applyNumberFormat="1" applyFill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23" sqref="G23"/>
    </sheetView>
  </sheetViews>
  <sheetFormatPr baseColWidth="10" defaultColWidth="11.5" defaultRowHeight="15" x14ac:dyDescent="0.2"/>
  <cols>
    <col min="1" max="1" width="10.1640625" bestFit="1" customWidth="1"/>
  </cols>
  <sheetData>
    <row r="1" spans="1:8" x14ac:dyDescent="0.2">
      <c r="A1" s="81" t="s">
        <v>30</v>
      </c>
      <c r="B1" s="81"/>
      <c r="C1" s="81"/>
      <c r="D1" s="81"/>
      <c r="E1" s="81"/>
      <c r="F1" s="81"/>
      <c r="G1" s="81"/>
      <c r="H1" s="81"/>
    </row>
    <row r="2" spans="1:8" x14ac:dyDescent="0.2">
      <c r="A2" s="8"/>
      <c r="B2" s="68"/>
      <c r="C2" s="21" t="s">
        <v>27</v>
      </c>
      <c r="D2" s="22" t="s">
        <v>28</v>
      </c>
      <c r="E2" s="22" t="s">
        <v>1</v>
      </c>
      <c r="F2" s="175" t="s">
        <v>21</v>
      </c>
      <c r="G2" s="176" t="s">
        <v>20</v>
      </c>
      <c r="H2" s="23" t="s">
        <v>3</v>
      </c>
    </row>
    <row r="3" spans="1:8" x14ac:dyDescent="0.2">
      <c r="A3" s="56" t="s">
        <v>27</v>
      </c>
      <c r="B3" s="69" t="s">
        <v>22</v>
      </c>
      <c r="C3" s="142">
        <v>5</v>
      </c>
      <c r="D3" s="143">
        <v>20</v>
      </c>
      <c r="E3" s="143">
        <v>0</v>
      </c>
      <c r="F3" s="177">
        <v>20</v>
      </c>
      <c r="G3" s="178">
        <v>30</v>
      </c>
      <c r="H3" s="144">
        <f>SUM(C3:G3)</f>
        <v>75</v>
      </c>
    </row>
    <row r="4" spans="1:8" x14ac:dyDescent="0.2">
      <c r="A4" s="57" t="s">
        <v>28</v>
      </c>
      <c r="B4" s="70" t="s">
        <v>22</v>
      </c>
      <c r="C4" s="145">
        <v>20</v>
      </c>
      <c r="D4" s="146">
        <v>20</v>
      </c>
      <c r="E4" s="146">
        <v>10</v>
      </c>
      <c r="F4" s="177">
        <v>30</v>
      </c>
      <c r="G4" s="178">
        <v>40</v>
      </c>
      <c r="H4" s="147">
        <f>SUM(C4:G4)</f>
        <v>120</v>
      </c>
    </row>
    <row r="5" spans="1:8" x14ac:dyDescent="0.2">
      <c r="A5" s="58" t="s">
        <v>1</v>
      </c>
      <c r="B5" s="71" t="s">
        <v>22</v>
      </c>
      <c r="C5" s="148">
        <v>10</v>
      </c>
      <c r="D5" s="149">
        <v>30</v>
      </c>
      <c r="E5" s="149">
        <v>20</v>
      </c>
      <c r="F5" s="179">
        <v>10</v>
      </c>
      <c r="G5" s="180">
        <v>30</v>
      </c>
      <c r="H5" s="150">
        <f>SUM(C5:G5)</f>
        <v>100</v>
      </c>
    </row>
    <row r="6" spans="1:8" x14ac:dyDescent="0.2">
      <c r="A6" s="58" t="s">
        <v>25</v>
      </c>
      <c r="B6" s="71" t="s">
        <v>22</v>
      </c>
      <c r="C6" s="148">
        <v>20</v>
      </c>
      <c r="D6" s="149">
        <v>40</v>
      </c>
      <c r="E6" s="150">
        <v>30</v>
      </c>
      <c r="F6" s="94"/>
      <c r="G6" s="94"/>
      <c r="H6" s="94"/>
    </row>
    <row r="7" spans="1:8" x14ac:dyDescent="0.2">
      <c r="A7" s="58" t="s">
        <v>26</v>
      </c>
      <c r="B7" s="71" t="s">
        <v>22</v>
      </c>
      <c r="C7" s="148">
        <v>20</v>
      </c>
      <c r="D7" s="149">
        <v>10</v>
      </c>
      <c r="E7" s="150">
        <v>40</v>
      </c>
      <c r="F7" s="94"/>
      <c r="G7" s="94"/>
      <c r="H7" s="94"/>
    </row>
    <row r="8" spans="1:8" x14ac:dyDescent="0.2">
      <c r="A8" s="59" t="s">
        <v>5</v>
      </c>
      <c r="B8" s="68" t="s">
        <v>22</v>
      </c>
      <c r="C8" s="151">
        <f>SUM(C3:C7)</f>
        <v>75</v>
      </c>
      <c r="D8" s="152">
        <f>SUM(D3:D7)</f>
        <v>120</v>
      </c>
      <c r="E8" s="153">
        <f>SUM(E3:E7)</f>
        <v>100</v>
      </c>
      <c r="F8" s="94"/>
      <c r="G8" s="95"/>
      <c r="H8" s="94"/>
    </row>
    <row r="9" spans="1:8" x14ac:dyDescent="0.2">
      <c r="A9" s="59" t="s">
        <v>6</v>
      </c>
      <c r="B9" s="68" t="s">
        <v>7</v>
      </c>
      <c r="C9" s="151">
        <v>50</v>
      </c>
      <c r="D9" s="152">
        <v>200</v>
      </c>
      <c r="E9" s="153">
        <v>100</v>
      </c>
      <c r="F9" s="94"/>
      <c r="G9" s="95"/>
      <c r="H9" s="94"/>
    </row>
    <row r="11" spans="1:8" x14ac:dyDescent="0.2">
      <c r="A11" s="168"/>
      <c r="B11" s="169" t="s">
        <v>47</v>
      </c>
      <c r="C11" s="169"/>
      <c r="D11" s="169"/>
      <c r="E11" s="169"/>
      <c r="F11" s="169"/>
      <c r="G11" s="169"/>
      <c r="H11" s="170"/>
    </row>
    <row r="12" spans="1:8" x14ac:dyDescent="0.2">
      <c r="A12" s="171"/>
      <c r="B12" s="166" t="s">
        <v>46</v>
      </c>
      <c r="C12" s="166"/>
      <c r="D12" s="166"/>
      <c r="E12" s="166"/>
      <c r="F12" s="166"/>
      <c r="G12" s="166"/>
      <c r="H12" s="167"/>
    </row>
    <row r="13" spans="1:8" x14ac:dyDescent="0.2">
      <c r="A13" s="172"/>
      <c r="B13" s="173" t="s">
        <v>48</v>
      </c>
      <c r="C13" s="173"/>
      <c r="D13" s="173"/>
      <c r="E13" s="173"/>
      <c r="F13" s="173"/>
      <c r="G13" s="173"/>
      <c r="H13" s="1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G19" sqref="G19"/>
    </sheetView>
  </sheetViews>
  <sheetFormatPr baseColWidth="10" defaultColWidth="11.5" defaultRowHeight="15" x14ac:dyDescent="0.2"/>
  <cols>
    <col min="3" max="3" width="15" bestFit="1" customWidth="1"/>
  </cols>
  <sheetData>
    <row r="1" spans="1:5" x14ac:dyDescent="0.2">
      <c r="A1" s="81" t="s">
        <v>31</v>
      </c>
      <c r="B1" s="80"/>
      <c r="C1" s="80"/>
      <c r="D1" s="80"/>
      <c r="E1" s="80"/>
    </row>
    <row r="2" spans="1:5" x14ac:dyDescent="0.2">
      <c r="A2" s="8"/>
      <c r="B2" s="68"/>
      <c r="C2" s="21" t="s">
        <v>27</v>
      </c>
      <c r="D2" s="22" t="s">
        <v>28</v>
      </c>
      <c r="E2" s="23" t="s">
        <v>1</v>
      </c>
    </row>
    <row r="3" spans="1:5" x14ac:dyDescent="0.2">
      <c r="A3" s="56" t="s">
        <v>27</v>
      </c>
      <c r="B3" s="69" t="s">
        <v>22</v>
      </c>
      <c r="C3" s="82"/>
      <c r="D3" s="83"/>
      <c r="E3" s="84"/>
    </row>
    <row r="4" spans="1:5" x14ac:dyDescent="0.2">
      <c r="A4" s="57" t="s">
        <v>28</v>
      </c>
      <c r="B4" s="70" t="s">
        <v>22</v>
      </c>
      <c r="C4" s="85"/>
      <c r="D4" s="86"/>
      <c r="E4" s="87"/>
    </row>
    <row r="5" spans="1:5" x14ac:dyDescent="0.2">
      <c r="A5" s="58" t="s">
        <v>1</v>
      </c>
      <c r="B5" s="71" t="s">
        <v>22</v>
      </c>
      <c r="C5" s="88"/>
      <c r="D5" s="89"/>
      <c r="E5" s="90"/>
    </row>
    <row r="7" spans="1:5" x14ac:dyDescent="0.2">
      <c r="A7" s="81" t="s">
        <v>32</v>
      </c>
      <c r="B7" s="80"/>
      <c r="C7" s="80"/>
      <c r="D7" s="80"/>
      <c r="E7" s="80"/>
    </row>
    <row r="8" spans="1:5" x14ac:dyDescent="0.2">
      <c r="A8" s="59"/>
      <c r="B8" s="68"/>
      <c r="C8" s="68" t="s">
        <v>2</v>
      </c>
      <c r="D8" s="80"/>
      <c r="E8" s="80"/>
    </row>
    <row r="9" spans="1:5" x14ac:dyDescent="0.2">
      <c r="A9" s="56" t="s">
        <v>27</v>
      </c>
      <c r="B9" s="69" t="s">
        <v>22</v>
      </c>
      <c r="C9" s="91"/>
      <c r="D9" s="80"/>
      <c r="E9" s="80"/>
    </row>
    <row r="10" spans="1:5" x14ac:dyDescent="0.2">
      <c r="A10" s="57" t="s">
        <v>28</v>
      </c>
      <c r="B10" s="70" t="s">
        <v>22</v>
      </c>
      <c r="C10" s="92"/>
      <c r="D10" s="80"/>
      <c r="E10" s="80"/>
    </row>
    <row r="11" spans="1:5" x14ac:dyDescent="0.2">
      <c r="A11" s="58" t="s">
        <v>1</v>
      </c>
      <c r="B11" s="71" t="s">
        <v>22</v>
      </c>
      <c r="C11" s="93"/>
      <c r="D11" s="80"/>
      <c r="E11" s="80"/>
    </row>
    <row r="13" spans="1:5" x14ac:dyDescent="0.2">
      <c r="A13" s="81" t="s">
        <v>35</v>
      </c>
      <c r="B13" s="80"/>
      <c r="C13" s="80"/>
      <c r="D13" s="80"/>
      <c r="E13" s="80"/>
    </row>
    <row r="14" spans="1:5" x14ac:dyDescent="0.2">
      <c r="A14" s="59"/>
      <c r="B14" s="68"/>
      <c r="C14" s="68" t="s">
        <v>2</v>
      </c>
      <c r="D14" s="80"/>
      <c r="E14" s="80"/>
    </row>
    <row r="15" spans="1:5" x14ac:dyDescent="0.2">
      <c r="A15" s="56" t="s">
        <v>27</v>
      </c>
      <c r="B15" s="69" t="s">
        <v>22</v>
      </c>
      <c r="C15" s="91"/>
      <c r="D15" s="80"/>
      <c r="E15" s="80"/>
    </row>
    <row r="16" spans="1:5" x14ac:dyDescent="0.2">
      <c r="A16" s="57" t="s">
        <v>28</v>
      </c>
      <c r="B16" s="70" t="s">
        <v>22</v>
      </c>
      <c r="C16" s="92"/>
      <c r="D16" s="80"/>
      <c r="E16" s="80"/>
    </row>
    <row r="17" spans="1:5" x14ac:dyDescent="0.2">
      <c r="A17" s="58" t="s">
        <v>1</v>
      </c>
      <c r="B17" s="71" t="s">
        <v>22</v>
      </c>
      <c r="C17" s="93"/>
      <c r="D17" s="80"/>
      <c r="E17" s="80"/>
    </row>
    <row r="19" spans="1:5" x14ac:dyDescent="0.2">
      <c r="A19" s="81" t="s">
        <v>33</v>
      </c>
      <c r="B19" s="80"/>
      <c r="C19" s="80"/>
      <c r="D19" s="80"/>
      <c r="E19" s="80"/>
    </row>
    <row r="20" spans="1:5" x14ac:dyDescent="0.2">
      <c r="A20" s="59"/>
      <c r="B20" s="68"/>
      <c r="C20" s="21" t="s">
        <v>27</v>
      </c>
      <c r="D20" s="22" t="s">
        <v>28</v>
      </c>
      <c r="E20" s="23" t="s">
        <v>1</v>
      </c>
    </row>
    <row r="21" spans="1:5" x14ac:dyDescent="0.2">
      <c r="A21" s="59" t="s">
        <v>4</v>
      </c>
      <c r="B21" s="68" t="s">
        <v>22</v>
      </c>
      <c r="C21" s="96"/>
      <c r="D21" s="97"/>
      <c r="E21" s="98"/>
    </row>
    <row r="23" spans="1:5" x14ac:dyDescent="0.2">
      <c r="A23" s="81" t="s">
        <v>36</v>
      </c>
      <c r="B23" s="80"/>
      <c r="C23" s="80"/>
      <c r="D23" s="80"/>
      <c r="E23" s="80"/>
    </row>
    <row r="24" spans="1:5" x14ac:dyDescent="0.2">
      <c r="A24" s="59"/>
      <c r="B24" s="68"/>
      <c r="C24" s="21" t="s">
        <v>27</v>
      </c>
      <c r="D24" s="22" t="s">
        <v>28</v>
      </c>
      <c r="E24" s="23" t="s">
        <v>1</v>
      </c>
    </row>
    <row r="25" spans="1:5" x14ac:dyDescent="0.2">
      <c r="A25" s="59" t="s">
        <v>37</v>
      </c>
      <c r="B25" s="68" t="s">
        <v>22</v>
      </c>
      <c r="C25" s="96"/>
      <c r="D25" s="97"/>
      <c r="E25" s="98"/>
    </row>
    <row r="27" spans="1:5" x14ac:dyDescent="0.2">
      <c r="A27" s="81" t="s">
        <v>34</v>
      </c>
      <c r="B27" s="80"/>
      <c r="C27" s="80"/>
      <c r="D27" s="80"/>
      <c r="E27" s="80"/>
    </row>
    <row r="28" spans="1:5" x14ac:dyDescent="0.2">
      <c r="A28" s="59"/>
      <c r="B28" s="68"/>
      <c r="C28" s="21" t="s">
        <v>27</v>
      </c>
      <c r="D28" s="22" t="s">
        <v>28</v>
      </c>
      <c r="E28" s="23" t="s">
        <v>1</v>
      </c>
    </row>
    <row r="29" spans="1:5" x14ac:dyDescent="0.2">
      <c r="A29" s="59" t="s">
        <v>6</v>
      </c>
      <c r="B29" s="68" t="s">
        <v>7</v>
      </c>
      <c r="C29" s="96"/>
      <c r="D29" s="97"/>
      <c r="E29" s="98"/>
    </row>
    <row r="31" spans="1:5" x14ac:dyDescent="0.2">
      <c r="A31" s="168"/>
      <c r="B31" s="169" t="s">
        <v>47</v>
      </c>
      <c r="C31" s="169"/>
      <c r="D31" s="169"/>
      <c r="E31" s="170"/>
    </row>
    <row r="32" spans="1:5" x14ac:dyDescent="0.2">
      <c r="A32" s="171"/>
      <c r="B32" s="166" t="s">
        <v>46</v>
      </c>
      <c r="C32" s="166"/>
      <c r="D32" s="166"/>
      <c r="E32" s="167"/>
    </row>
    <row r="33" spans="1:5" x14ac:dyDescent="0.2">
      <c r="A33" s="172"/>
      <c r="B33" s="173" t="s">
        <v>48</v>
      </c>
      <c r="C33" s="173"/>
      <c r="D33" s="173"/>
      <c r="E33" s="1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H21" sqref="H21"/>
    </sheetView>
  </sheetViews>
  <sheetFormatPr baseColWidth="10" defaultColWidth="11.5" defaultRowHeight="15" x14ac:dyDescent="0.2"/>
  <cols>
    <col min="2" max="2" width="12.83203125" bestFit="1" customWidth="1"/>
    <col min="3" max="5" width="12.1640625" bestFit="1" customWidth="1"/>
  </cols>
  <sheetData>
    <row r="1" spans="1:5" x14ac:dyDescent="0.2">
      <c r="A1" s="81" t="s">
        <v>38</v>
      </c>
      <c r="B1" s="81"/>
      <c r="C1" s="81"/>
      <c r="D1" s="81"/>
      <c r="E1" s="81"/>
    </row>
    <row r="2" spans="1:5" x14ac:dyDescent="0.2">
      <c r="A2" s="108"/>
      <c r="B2" s="109"/>
      <c r="C2" s="110" t="s">
        <v>27</v>
      </c>
      <c r="D2" s="111" t="s">
        <v>28</v>
      </c>
      <c r="E2" s="112" t="s">
        <v>1</v>
      </c>
    </row>
    <row r="3" spans="1:5" x14ac:dyDescent="0.2">
      <c r="A3" s="113" t="s">
        <v>27</v>
      </c>
      <c r="B3" s="114" t="s">
        <v>23</v>
      </c>
      <c r="C3" s="99"/>
      <c r="D3" s="100"/>
      <c r="E3" s="101"/>
    </row>
    <row r="4" spans="1:5" x14ac:dyDescent="0.2">
      <c r="A4" s="115" t="s">
        <v>28</v>
      </c>
      <c r="B4" s="116" t="s">
        <v>23</v>
      </c>
      <c r="C4" s="102"/>
      <c r="D4" s="103"/>
      <c r="E4" s="104"/>
    </row>
    <row r="5" spans="1:5" x14ac:dyDescent="0.2">
      <c r="A5" s="117" t="s">
        <v>1</v>
      </c>
      <c r="B5" s="118" t="s">
        <v>23</v>
      </c>
      <c r="C5" s="105"/>
      <c r="D5" s="106"/>
      <c r="E5" s="107"/>
    </row>
    <row r="7" spans="1:5" x14ac:dyDescent="0.2">
      <c r="A7" s="81" t="s">
        <v>39</v>
      </c>
      <c r="B7" s="80"/>
      <c r="C7" s="80"/>
      <c r="D7" s="80"/>
      <c r="E7" s="80"/>
    </row>
    <row r="8" spans="1:5" x14ac:dyDescent="0.2">
      <c r="A8" s="63"/>
      <c r="B8" s="19"/>
      <c r="C8" s="33" t="s">
        <v>27</v>
      </c>
      <c r="D8" s="34" t="s">
        <v>28</v>
      </c>
      <c r="E8" s="35" t="s">
        <v>1</v>
      </c>
    </row>
    <row r="9" spans="1:5" x14ac:dyDescent="0.2">
      <c r="A9" s="63" t="s">
        <v>6</v>
      </c>
      <c r="B9" s="19" t="s">
        <v>24</v>
      </c>
      <c r="C9" s="119"/>
      <c r="D9" s="120"/>
      <c r="E9" s="121"/>
    </row>
    <row r="11" spans="1:5" x14ac:dyDescent="0.2">
      <c r="A11" s="81" t="s">
        <v>40</v>
      </c>
      <c r="B11" s="80"/>
      <c r="C11" s="80"/>
      <c r="D11" s="80"/>
      <c r="E11" s="80"/>
    </row>
    <row r="12" spans="1:5" x14ac:dyDescent="0.2">
      <c r="A12" s="108"/>
      <c r="B12" s="109"/>
      <c r="C12" s="110" t="s">
        <v>27</v>
      </c>
      <c r="D12" s="111" t="s">
        <v>28</v>
      </c>
      <c r="E12" s="112" t="s">
        <v>1</v>
      </c>
    </row>
    <row r="13" spans="1:5" x14ac:dyDescent="0.2">
      <c r="A13" s="113" t="s">
        <v>27</v>
      </c>
      <c r="B13" s="114" t="s">
        <v>23</v>
      </c>
      <c r="C13" s="122"/>
      <c r="D13" s="123"/>
      <c r="E13" s="124"/>
    </row>
    <row r="14" spans="1:5" x14ac:dyDescent="0.2">
      <c r="A14" s="115" t="s">
        <v>28</v>
      </c>
      <c r="B14" s="116" t="s">
        <v>23</v>
      </c>
      <c r="C14" s="125"/>
      <c r="D14" s="126"/>
      <c r="E14" s="127"/>
    </row>
    <row r="15" spans="1:5" x14ac:dyDescent="0.2">
      <c r="A15" s="117" t="s">
        <v>1</v>
      </c>
      <c r="B15" s="118" t="s">
        <v>23</v>
      </c>
      <c r="C15" s="128"/>
      <c r="D15" s="129"/>
      <c r="E15" s="130"/>
    </row>
    <row r="16" spans="1:5" x14ac:dyDescent="0.2">
      <c r="C16" s="131"/>
      <c r="D16" s="131"/>
      <c r="E16" s="131"/>
    </row>
    <row r="17" spans="1:5" x14ac:dyDescent="0.2">
      <c r="A17" s="81" t="s">
        <v>41</v>
      </c>
      <c r="B17" s="80"/>
      <c r="C17" s="132"/>
      <c r="D17" s="132"/>
      <c r="E17" s="132"/>
    </row>
    <row r="18" spans="1:5" x14ac:dyDescent="0.2">
      <c r="A18" s="108"/>
      <c r="B18" s="109"/>
      <c r="C18" s="133" t="s">
        <v>27</v>
      </c>
      <c r="D18" s="134" t="s">
        <v>28</v>
      </c>
      <c r="E18" s="135" t="s">
        <v>1</v>
      </c>
    </row>
    <row r="19" spans="1:5" x14ac:dyDescent="0.2">
      <c r="A19" s="113" t="s">
        <v>27</v>
      </c>
      <c r="B19" s="114" t="s">
        <v>23</v>
      </c>
      <c r="C19" s="122"/>
      <c r="D19" s="123"/>
      <c r="E19" s="124"/>
    </row>
    <row r="20" spans="1:5" x14ac:dyDescent="0.2">
      <c r="A20" s="115" t="s">
        <v>28</v>
      </c>
      <c r="B20" s="116" t="s">
        <v>23</v>
      </c>
      <c r="C20" s="125"/>
      <c r="D20" s="126"/>
      <c r="E20" s="127"/>
    </row>
    <row r="21" spans="1:5" x14ac:dyDescent="0.2">
      <c r="A21" s="117" t="s">
        <v>1</v>
      </c>
      <c r="B21" s="118" t="s">
        <v>23</v>
      </c>
      <c r="C21" s="128"/>
      <c r="D21" s="129"/>
      <c r="E21" s="130"/>
    </row>
    <row r="22" spans="1:5" x14ac:dyDescent="0.2">
      <c r="C22" s="131"/>
      <c r="D22" s="131"/>
      <c r="E22" s="131"/>
    </row>
    <row r="23" spans="1:5" x14ac:dyDescent="0.2">
      <c r="A23" s="81" t="s">
        <v>42</v>
      </c>
      <c r="B23" s="80"/>
      <c r="C23" s="132"/>
      <c r="D23" s="132"/>
      <c r="E23" s="132"/>
    </row>
    <row r="24" spans="1:5" x14ac:dyDescent="0.2">
      <c r="A24" s="108"/>
      <c r="B24" s="109"/>
      <c r="C24" s="133" t="s">
        <v>27</v>
      </c>
      <c r="D24" s="134" t="s">
        <v>28</v>
      </c>
      <c r="E24" s="135" t="s">
        <v>1</v>
      </c>
    </row>
    <row r="25" spans="1:5" x14ac:dyDescent="0.2">
      <c r="A25" s="113" t="s">
        <v>27</v>
      </c>
      <c r="B25" s="114" t="s">
        <v>23</v>
      </c>
      <c r="C25" s="154" t="e">
        <f t="array" ref="C25:E27">MINVERSE(C19:E21)</f>
        <v>#VALUE!</v>
      </c>
      <c r="D25" s="155" t="e">
        <v>#VALUE!</v>
      </c>
      <c r="E25" s="156" t="e">
        <v>#VALUE!</v>
      </c>
    </row>
    <row r="26" spans="1:5" x14ac:dyDescent="0.2">
      <c r="A26" s="115" t="s">
        <v>28</v>
      </c>
      <c r="B26" s="116" t="s">
        <v>23</v>
      </c>
      <c r="C26" s="157" t="e">
        <v>#VALUE!</v>
      </c>
      <c r="D26" s="158" t="e">
        <v>#VALUE!</v>
      </c>
      <c r="E26" s="159" t="e">
        <v>#VALUE!</v>
      </c>
    </row>
    <row r="27" spans="1:5" x14ac:dyDescent="0.2">
      <c r="A27" s="117" t="s">
        <v>1</v>
      </c>
      <c r="B27" s="118" t="s">
        <v>23</v>
      </c>
      <c r="C27" s="160" t="e">
        <v>#VALUE!</v>
      </c>
      <c r="D27" s="161" t="e">
        <v>#VALUE!</v>
      </c>
      <c r="E27" s="162" t="e">
        <v>#VALUE!</v>
      </c>
    </row>
    <row r="29" spans="1:5" x14ac:dyDescent="0.2">
      <c r="A29" s="168"/>
      <c r="B29" s="169" t="s">
        <v>47</v>
      </c>
      <c r="C29" s="169"/>
      <c r="D29" s="169"/>
      <c r="E29" s="170"/>
    </row>
    <row r="30" spans="1:5" x14ac:dyDescent="0.2">
      <c r="A30" s="171"/>
      <c r="B30" s="166" t="s">
        <v>46</v>
      </c>
      <c r="C30" s="166"/>
      <c r="D30" s="166"/>
      <c r="E30" s="167"/>
    </row>
    <row r="31" spans="1:5" x14ac:dyDescent="0.2">
      <c r="A31" s="172"/>
      <c r="B31" s="173" t="s">
        <v>48</v>
      </c>
      <c r="C31" s="173"/>
      <c r="D31" s="173"/>
      <c r="E31" s="1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F13" sqref="F13"/>
    </sheetView>
  </sheetViews>
  <sheetFormatPr baseColWidth="10" defaultColWidth="11.5" defaultRowHeight="15" x14ac:dyDescent="0.2"/>
  <sheetData>
    <row r="1" spans="1:3" x14ac:dyDescent="0.2">
      <c r="A1" s="81" t="s">
        <v>43</v>
      </c>
      <c r="B1" s="80"/>
      <c r="C1" s="80"/>
    </row>
    <row r="2" spans="1:3" x14ac:dyDescent="0.2">
      <c r="A2" s="63"/>
      <c r="B2" s="19"/>
      <c r="C2" s="19" t="s">
        <v>16</v>
      </c>
    </row>
    <row r="3" spans="1:3" x14ac:dyDescent="0.2">
      <c r="A3" s="64" t="s">
        <v>27</v>
      </c>
      <c r="B3" s="73" t="s">
        <v>22</v>
      </c>
      <c r="C3" s="136"/>
    </row>
    <row r="4" spans="1:3" x14ac:dyDescent="0.2">
      <c r="A4" s="65" t="s">
        <v>28</v>
      </c>
      <c r="B4" s="74" t="s">
        <v>22</v>
      </c>
      <c r="C4" s="137"/>
    </row>
    <row r="5" spans="1:3" x14ac:dyDescent="0.2">
      <c r="A5" s="66" t="s">
        <v>1</v>
      </c>
      <c r="B5" s="75" t="s">
        <v>22</v>
      </c>
      <c r="C5" s="138"/>
    </row>
    <row r="7" spans="1:3" x14ac:dyDescent="0.2">
      <c r="A7" s="81" t="s">
        <v>44</v>
      </c>
      <c r="B7" s="80"/>
      <c r="C7" s="80"/>
    </row>
    <row r="8" spans="1:3" x14ac:dyDescent="0.2">
      <c r="A8" s="63"/>
      <c r="B8" s="19"/>
      <c r="C8" s="19" t="s">
        <v>17</v>
      </c>
    </row>
    <row r="9" spans="1:3" x14ac:dyDescent="0.2">
      <c r="A9" s="64" t="s">
        <v>27</v>
      </c>
      <c r="B9" s="73" t="s">
        <v>22</v>
      </c>
      <c r="C9" s="163" t="e">
        <f t="array" ref="C9:C11">MMULT('IO calculations'!C25:E27,'IO scenarios'!C3:C5)</f>
        <v>#VALUE!</v>
      </c>
    </row>
    <row r="10" spans="1:3" x14ac:dyDescent="0.2">
      <c r="A10" s="65" t="s">
        <v>28</v>
      </c>
      <c r="B10" s="74" t="s">
        <v>22</v>
      </c>
      <c r="C10" s="164" t="e">
        <v>#VALUE!</v>
      </c>
    </row>
    <row r="11" spans="1:3" x14ac:dyDescent="0.2">
      <c r="A11" s="66" t="s">
        <v>1</v>
      </c>
      <c r="B11" s="75" t="s">
        <v>22</v>
      </c>
      <c r="C11" s="165" t="e">
        <v>#VALUE!</v>
      </c>
    </row>
    <row r="13" spans="1:3" x14ac:dyDescent="0.2">
      <c r="A13" s="81" t="s">
        <v>45</v>
      </c>
      <c r="B13" s="80"/>
      <c r="C13" s="80"/>
    </row>
    <row r="14" spans="1:3" x14ac:dyDescent="0.2">
      <c r="A14" s="63"/>
      <c r="B14" s="19"/>
      <c r="C14" s="19" t="s">
        <v>17</v>
      </c>
    </row>
    <row r="15" spans="1:3" x14ac:dyDescent="0.2">
      <c r="A15" s="64" t="s">
        <v>27</v>
      </c>
      <c r="B15" s="73" t="s">
        <v>22</v>
      </c>
      <c r="C15" s="139"/>
    </row>
    <row r="16" spans="1:3" x14ac:dyDescent="0.2">
      <c r="A16" s="65" t="s">
        <v>28</v>
      </c>
      <c r="B16" s="74" t="s">
        <v>22</v>
      </c>
      <c r="C16" s="140"/>
    </row>
    <row r="17" spans="1:3" x14ac:dyDescent="0.2">
      <c r="A17" s="66" t="s">
        <v>1</v>
      </c>
      <c r="B17" s="75" t="s">
        <v>22</v>
      </c>
      <c r="C17" s="141"/>
    </row>
    <row r="19" spans="1:3" x14ac:dyDescent="0.2">
      <c r="A19" s="168"/>
      <c r="B19" s="169" t="s">
        <v>47</v>
      </c>
      <c r="C19" s="170"/>
    </row>
    <row r="20" spans="1:3" x14ac:dyDescent="0.2">
      <c r="A20" s="171"/>
      <c r="B20" s="166" t="s">
        <v>46</v>
      </c>
      <c r="C20" s="167"/>
    </row>
    <row r="21" spans="1:3" x14ac:dyDescent="0.2">
      <c r="A21" s="172"/>
      <c r="B21" s="173" t="s">
        <v>48</v>
      </c>
      <c r="C21" s="1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02"/>
  <sheetViews>
    <sheetView tabSelected="1" topLeftCell="A56" workbookViewId="0">
      <selection activeCell="F94" sqref="F94"/>
    </sheetView>
  </sheetViews>
  <sheetFormatPr baseColWidth="10" defaultColWidth="11.5" defaultRowHeight="15" x14ac:dyDescent="0.2"/>
  <cols>
    <col min="1" max="1" width="10.83203125" customWidth="1"/>
    <col min="2" max="2" width="12.83203125" customWidth="1"/>
    <col min="3" max="3" width="10.83203125" bestFit="1" customWidth="1"/>
    <col min="4" max="4" width="12.83203125" style="36" bestFit="1" customWidth="1"/>
    <col min="5" max="5" width="15" bestFit="1" customWidth="1"/>
    <col min="6" max="6" width="13" bestFit="1" customWidth="1"/>
    <col min="7" max="7" width="9.5" bestFit="1" customWidth="1"/>
    <col min="8" max="8" width="9.1640625" customWidth="1"/>
    <col min="9" max="9" width="9.5" bestFit="1" customWidth="1"/>
    <col min="10" max="10" width="13.1640625" customWidth="1"/>
    <col min="11" max="11" width="16" customWidth="1"/>
    <col min="12" max="1025" width="10.83203125" customWidth="1"/>
  </cols>
  <sheetData>
    <row r="2" spans="1:11" x14ac:dyDescent="0.2">
      <c r="A2" s="1"/>
      <c r="B2" s="2"/>
      <c r="C2" s="2"/>
      <c r="D2" s="25"/>
      <c r="E2" s="2"/>
      <c r="F2" s="2"/>
      <c r="G2" s="2"/>
      <c r="H2" s="2"/>
      <c r="I2" s="2"/>
      <c r="J2" s="2"/>
      <c r="K2" s="3"/>
    </row>
    <row r="3" spans="1:11" ht="16" x14ac:dyDescent="0.2">
      <c r="A3" s="4"/>
      <c r="B3" s="5" t="s">
        <v>0</v>
      </c>
      <c r="C3" s="6"/>
      <c r="D3" s="28"/>
      <c r="E3" s="6"/>
      <c r="F3" s="6"/>
      <c r="G3" s="6"/>
      <c r="H3" s="6"/>
      <c r="I3" s="6"/>
      <c r="J3" s="6"/>
      <c r="K3" s="7"/>
    </row>
    <row r="4" spans="1:11" x14ac:dyDescent="0.2">
      <c r="A4" s="4"/>
      <c r="B4" s="6"/>
      <c r="C4" s="6"/>
      <c r="D4" s="28"/>
      <c r="E4" s="6"/>
      <c r="F4" s="6"/>
      <c r="G4" s="6"/>
      <c r="H4" s="6"/>
      <c r="I4" s="6"/>
      <c r="J4" s="6"/>
      <c r="K4" s="7"/>
    </row>
    <row r="5" spans="1:11" x14ac:dyDescent="0.2">
      <c r="A5" s="4"/>
      <c r="B5" s="6"/>
      <c r="C5" s="8"/>
      <c r="D5" s="68"/>
      <c r="E5" s="21" t="s">
        <v>27</v>
      </c>
      <c r="F5" s="22" t="s">
        <v>28</v>
      </c>
      <c r="G5" s="23" t="s">
        <v>1</v>
      </c>
      <c r="H5" s="23" t="s">
        <v>21</v>
      </c>
      <c r="I5" s="68" t="s">
        <v>20</v>
      </c>
      <c r="J5" s="23" t="s">
        <v>3</v>
      </c>
      <c r="K5" s="7"/>
    </row>
    <row r="6" spans="1:11" x14ac:dyDescent="0.2">
      <c r="A6" s="4"/>
      <c r="B6" s="6"/>
      <c r="C6" s="56" t="s">
        <v>27</v>
      </c>
      <c r="D6" s="69" t="s">
        <v>22</v>
      </c>
      <c r="E6" s="24">
        <v>5</v>
      </c>
      <c r="F6" s="25">
        <v>20</v>
      </c>
      <c r="G6" s="26">
        <v>0</v>
      </c>
      <c r="H6" s="26">
        <v>20</v>
      </c>
      <c r="I6" s="69">
        <v>30</v>
      </c>
      <c r="J6" s="26">
        <f>SUM(E6:I6)</f>
        <v>75</v>
      </c>
      <c r="K6" s="7"/>
    </row>
    <row r="7" spans="1:11" x14ac:dyDescent="0.2">
      <c r="A7" s="4"/>
      <c r="B7" s="6"/>
      <c r="C7" s="57" t="s">
        <v>28</v>
      </c>
      <c r="D7" s="70" t="s">
        <v>22</v>
      </c>
      <c r="E7" s="27">
        <v>20</v>
      </c>
      <c r="F7" s="28">
        <v>20</v>
      </c>
      <c r="G7" s="29">
        <v>10</v>
      </c>
      <c r="H7" s="29">
        <v>30</v>
      </c>
      <c r="I7" s="70">
        <v>40</v>
      </c>
      <c r="J7" s="29">
        <f>SUM(E7:I7)</f>
        <v>120</v>
      </c>
      <c r="K7" s="7"/>
    </row>
    <row r="8" spans="1:11" x14ac:dyDescent="0.2">
      <c r="A8" s="4"/>
      <c r="B8" s="6"/>
      <c r="C8" s="58" t="s">
        <v>1</v>
      </c>
      <c r="D8" s="71" t="s">
        <v>22</v>
      </c>
      <c r="E8" s="30">
        <v>10</v>
      </c>
      <c r="F8" s="31">
        <v>30</v>
      </c>
      <c r="G8" s="32">
        <v>20</v>
      </c>
      <c r="H8" s="32">
        <v>10</v>
      </c>
      <c r="I8" s="71">
        <v>30</v>
      </c>
      <c r="J8" s="32">
        <f>SUM(E8:I8)</f>
        <v>100</v>
      </c>
      <c r="K8" s="7"/>
    </row>
    <row r="9" spans="1:11" x14ac:dyDescent="0.2">
      <c r="A9" s="4"/>
      <c r="B9" s="6"/>
      <c r="C9" s="58" t="s">
        <v>25</v>
      </c>
      <c r="D9" s="71" t="s">
        <v>22</v>
      </c>
      <c r="E9" s="30">
        <v>20</v>
      </c>
      <c r="F9" s="31">
        <v>40</v>
      </c>
      <c r="G9" s="32">
        <v>30</v>
      </c>
      <c r="H9" s="6"/>
      <c r="I9" s="6"/>
      <c r="J9" s="6"/>
      <c r="K9" s="7"/>
    </row>
    <row r="10" spans="1:11" x14ac:dyDescent="0.2">
      <c r="A10" s="4"/>
      <c r="B10" s="6"/>
      <c r="C10" s="58" t="s">
        <v>26</v>
      </c>
      <c r="D10" s="71" t="s">
        <v>22</v>
      </c>
      <c r="E10" s="30">
        <v>20</v>
      </c>
      <c r="F10" s="31">
        <v>10</v>
      </c>
      <c r="G10" s="32">
        <v>40</v>
      </c>
      <c r="H10" s="6"/>
      <c r="I10" s="6"/>
      <c r="J10" s="6"/>
      <c r="K10" s="7"/>
    </row>
    <row r="11" spans="1:11" x14ac:dyDescent="0.2">
      <c r="A11" s="4"/>
      <c r="B11" s="6"/>
      <c r="C11" s="59" t="s">
        <v>5</v>
      </c>
      <c r="D11" s="68" t="s">
        <v>22</v>
      </c>
      <c r="E11" s="21">
        <f>SUM(E6:E10)</f>
        <v>75</v>
      </c>
      <c r="F11" s="22">
        <f>SUM(F6:F10)</f>
        <v>120</v>
      </c>
      <c r="G11" s="23">
        <f>SUM(G6:G10)</f>
        <v>100</v>
      </c>
      <c r="H11" s="6"/>
      <c r="I11" s="28"/>
      <c r="J11" s="6"/>
      <c r="K11" s="7"/>
    </row>
    <row r="12" spans="1:11" x14ac:dyDescent="0.2">
      <c r="A12" s="4"/>
      <c r="B12" s="6"/>
      <c r="C12" s="59" t="s">
        <v>6</v>
      </c>
      <c r="D12" s="68" t="s">
        <v>7</v>
      </c>
      <c r="E12" s="21">
        <v>50</v>
      </c>
      <c r="F12" s="22">
        <v>200</v>
      </c>
      <c r="G12" s="23">
        <v>100</v>
      </c>
      <c r="H12" s="6"/>
      <c r="I12" s="28"/>
      <c r="J12" s="6"/>
      <c r="K12" s="7"/>
    </row>
    <row r="13" spans="1:11" x14ac:dyDescent="0.2">
      <c r="A13" s="4"/>
      <c r="B13" s="6"/>
      <c r="C13" s="60"/>
      <c r="D13" s="28"/>
      <c r="E13" s="6"/>
      <c r="F13" s="6"/>
      <c r="G13" s="6"/>
      <c r="H13" s="6"/>
      <c r="I13" s="28"/>
      <c r="J13" s="6"/>
      <c r="K13" s="7"/>
    </row>
    <row r="14" spans="1:11" x14ac:dyDescent="0.2">
      <c r="A14" s="4"/>
      <c r="B14" s="6"/>
      <c r="C14" s="60"/>
      <c r="D14" s="28"/>
      <c r="E14" s="6"/>
      <c r="F14" s="6"/>
      <c r="G14" s="6"/>
      <c r="H14" s="6"/>
      <c r="I14" s="28"/>
      <c r="J14" s="6"/>
      <c r="K14" s="7"/>
    </row>
    <row r="15" spans="1:11" ht="16" x14ac:dyDescent="0.2">
      <c r="A15" s="4"/>
      <c r="B15" s="5" t="s">
        <v>29</v>
      </c>
      <c r="C15" s="60"/>
      <c r="D15" s="28"/>
      <c r="E15" s="6"/>
      <c r="F15" s="6"/>
      <c r="G15" s="6"/>
      <c r="H15" s="6"/>
      <c r="I15" s="28"/>
      <c r="J15" s="6"/>
      <c r="K15" s="7"/>
    </row>
    <row r="16" spans="1:11" x14ac:dyDescent="0.2">
      <c r="A16" s="4"/>
      <c r="B16" s="6"/>
      <c r="C16" s="60"/>
      <c r="D16" s="28"/>
      <c r="E16" s="6"/>
      <c r="F16" s="6"/>
      <c r="G16" s="6"/>
      <c r="H16" s="6"/>
      <c r="I16" s="28"/>
      <c r="J16" s="6"/>
      <c r="K16" s="7"/>
    </row>
    <row r="17" spans="1:11" x14ac:dyDescent="0.2">
      <c r="A17" s="4"/>
      <c r="B17" s="6"/>
      <c r="C17" s="59"/>
      <c r="D17" s="68"/>
      <c r="E17" s="21" t="s">
        <v>27</v>
      </c>
      <c r="F17" s="22" t="s">
        <v>28</v>
      </c>
      <c r="G17" s="23" t="s">
        <v>1</v>
      </c>
      <c r="H17" s="6"/>
      <c r="I17" s="28"/>
      <c r="J17" s="6"/>
      <c r="K17" s="7"/>
    </row>
    <row r="18" spans="1:11" x14ac:dyDescent="0.2">
      <c r="A18" s="4"/>
      <c r="B18" s="6"/>
      <c r="C18" s="56" t="s">
        <v>27</v>
      </c>
      <c r="D18" s="69" t="s">
        <v>22</v>
      </c>
      <c r="E18" s="24">
        <f t="shared" ref="E18:G20" si="0">E6</f>
        <v>5</v>
      </c>
      <c r="F18" s="25">
        <f t="shared" si="0"/>
        <v>20</v>
      </c>
      <c r="G18" s="26">
        <f t="shared" si="0"/>
        <v>0</v>
      </c>
      <c r="H18" s="6"/>
      <c r="I18" s="28"/>
      <c r="J18" s="6"/>
      <c r="K18" s="7"/>
    </row>
    <row r="19" spans="1:11" x14ac:dyDescent="0.2">
      <c r="A19" s="4"/>
      <c r="B19" s="6"/>
      <c r="C19" s="57" t="s">
        <v>28</v>
      </c>
      <c r="D19" s="70" t="s">
        <v>22</v>
      </c>
      <c r="E19" s="27">
        <f t="shared" si="0"/>
        <v>20</v>
      </c>
      <c r="F19" s="28">
        <f t="shared" si="0"/>
        <v>20</v>
      </c>
      <c r="G19" s="29">
        <f t="shared" si="0"/>
        <v>10</v>
      </c>
      <c r="H19" s="6"/>
      <c r="I19" s="28"/>
      <c r="J19" s="6"/>
      <c r="K19" s="7"/>
    </row>
    <row r="20" spans="1:11" x14ac:dyDescent="0.2">
      <c r="A20" s="4"/>
      <c r="B20" s="6"/>
      <c r="C20" s="58" t="s">
        <v>1</v>
      </c>
      <c r="D20" s="71" t="s">
        <v>22</v>
      </c>
      <c r="E20" s="30">
        <f t="shared" si="0"/>
        <v>10</v>
      </c>
      <c r="F20" s="31">
        <f t="shared" si="0"/>
        <v>30</v>
      </c>
      <c r="G20" s="32">
        <f t="shared" si="0"/>
        <v>20</v>
      </c>
      <c r="H20" s="6"/>
      <c r="I20" s="28"/>
      <c r="J20" s="6"/>
      <c r="K20" s="7"/>
    </row>
    <row r="21" spans="1:11" x14ac:dyDescent="0.2">
      <c r="A21" s="4"/>
      <c r="B21" s="6"/>
      <c r="C21" s="60"/>
      <c r="D21" s="28"/>
      <c r="E21" s="6"/>
      <c r="F21" s="6"/>
      <c r="G21" s="6"/>
      <c r="H21" s="6"/>
      <c r="I21" s="28"/>
      <c r="J21" s="6"/>
      <c r="K21" s="7"/>
    </row>
    <row r="22" spans="1:11" x14ac:dyDescent="0.2">
      <c r="A22" s="4"/>
      <c r="B22" s="6"/>
      <c r="C22" s="60"/>
      <c r="D22" s="28"/>
      <c r="E22" s="6"/>
      <c r="F22" s="6"/>
      <c r="G22" s="6"/>
      <c r="H22" s="6"/>
      <c r="I22" s="28"/>
      <c r="J22" s="6"/>
      <c r="K22" s="7"/>
    </row>
    <row r="23" spans="1:11" ht="16" x14ac:dyDescent="0.2">
      <c r="A23" s="4"/>
      <c r="B23" s="5" t="s">
        <v>8</v>
      </c>
      <c r="C23" s="60"/>
      <c r="D23" s="28"/>
      <c r="E23" s="6"/>
      <c r="F23" s="6"/>
      <c r="G23" s="6"/>
      <c r="H23" s="6"/>
      <c r="I23" s="28"/>
      <c r="J23" s="6"/>
      <c r="K23" s="7"/>
    </row>
    <row r="24" spans="1:11" ht="16" x14ac:dyDescent="0.2">
      <c r="A24" s="4"/>
      <c r="B24" s="5"/>
      <c r="C24" s="60"/>
      <c r="D24" s="28"/>
      <c r="E24" s="6"/>
      <c r="F24" s="6"/>
      <c r="G24" s="6"/>
      <c r="H24" s="6"/>
      <c r="I24" s="28"/>
      <c r="J24" s="6"/>
      <c r="K24" s="7"/>
    </row>
    <row r="25" spans="1:11" x14ac:dyDescent="0.2">
      <c r="A25" s="4"/>
      <c r="B25" s="6"/>
      <c r="C25" s="59"/>
      <c r="D25" s="68"/>
      <c r="E25" s="68" t="s">
        <v>2</v>
      </c>
      <c r="F25" s="6"/>
      <c r="G25" s="6"/>
      <c r="H25" s="6"/>
      <c r="I25" s="28"/>
      <c r="J25" s="6"/>
      <c r="K25" s="7"/>
    </row>
    <row r="26" spans="1:11" x14ac:dyDescent="0.2">
      <c r="A26" s="4"/>
      <c r="B26" s="6"/>
      <c r="C26" s="56" t="s">
        <v>27</v>
      </c>
      <c r="D26" s="69" t="s">
        <v>22</v>
      </c>
      <c r="E26" s="69">
        <f>I6+H6</f>
        <v>50</v>
      </c>
      <c r="F26" s="6"/>
      <c r="G26" s="6"/>
      <c r="H26" s="6"/>
      <c r="I26" s="28"/>
      <c r="J26" s="6"/>
      <c r="K26" s="7"/>
    </row>
    <row r="27" spans="1:11" x14ac:dyDescent="0.2">
      <c r="A27" s="4"/>
      <c r="B27" s="6"/>
      <c r="C27" s="57" t="s">
        <v>28</v>
      </c>
      <c r="D27" s="70" t="s">
        <v>22</v>
      </c>
      <c r="E27" s="70">
        <f>I7+H7</f>
        <v>70</v>
      </c>
      <c r="F27" s="6"/>
      <c r="G27" s="6"/>
      <c r="H27" s="6"/>
      <c r="I27" s="28"/>
      <c r="J27" s="6"/>
      <c r="K27" s="7"/>
    </row>
    <row r="28" spans="1:11" x14ac:dyDescent="0.2">
      <c r="A28" s="4"/>
      <c r="B28" s="6"/>
      <c r="C28" s="58" t="s">
        <v>1</v>
      </c>
      <c r="D28" s="71" t="s">
        <v>22</v>
      </c>
      <c r="E28" s="71">
        <f>I8+H8</f>
        <v>40</v>
      </c>
      <c r="F28" s="6"/>
      <c r="G28" s="6"/>
      <c r="H28" s="6"/>
      <c r="I28" s="28"/>
      <c r="J28" s="6"/>
      <c r="K28" s="7"/>
    </row>
    <row r="29" spans="1:11" x14ac:dyDescent="0.2">
      <c r="A29" s="4"/>
      <c r="B29" s="6"/>
      <c r="C29" s="60"/>
      <c r="D29" s="28"/>
      <c r="E29" s="6"/>
      <c r="F29" s="6"/>
      <c r="G29" s="6"/>
      <c r="H29" s="6"/>
      <c r="I29" s="28"/>
      <c r="J29" s="6"/>
      <c r="K29" s="7"/>
    </row>
    <row r="30" spans="1:11" x14ac:dyDescent="0.2">
      <c r="A30" s="4"/>
      <c r="B30" s="6"/>
      <c r="C30" s="60"/>
      <c r="D30" s="28"/>
      <c r="E30" s="6"/>
      <c r="F30" s="6"/>
      <c r="G30" s="6"/>
      <c r="H30" s="6"/>
      <c r="I30" s="28"/>
      <c r="J30" s="6"/>
      <c r="K30" s="7"/>
    </row>
    <row r="31" spans="1:11" ht="16" x14ac:dyDescent="0.2">
      <c r="A31" s="4"/>
      <c r="B31" s="5" t="s">
        <v>9</v>
      </c>
      <c r="C31" s="60"/>
      <c r="D31" s="28"/>
      <c r="E31" s="6"/>
      <c r="F31" s="6"/>
      <c r="G31" s="6"/>
      <c r="H31" s="6"/>
      <c r="I31" s="28"/>
      <c r="J31" s="6"/>
      <c r="K31" s="7"/>
    </row>
    <row r="32" spans="1:11" ht="16" x14ac:dyDescent="0.2">
      <c r="A32" s="4"/>
      <c r="B32" s="5"/>
      <c r="C32" s="60"/>
      <c r="D32" s="28"/>
      <c r="E32" s="28"/>
      <c r="F32" s="28"/>
      <c r="G32" s="28"/>
      <c r="H32" s="6"/>
      <c r="I32" s="28"/>
      <c r="J32" s="6"/>
      <c r="K32" s="7"/>
    </row>
    <row r="33" spans="1:11" x14ac:dyDescent="0.2">
      <c r="A33" s="4"/>
      <c r="B33" s="6"/>
      <c r="C33" s="59"/>
      <c r="D33" s="68"/>
      <c r="E33" s="21" t="s">
        <v>27</v>
      </c>
      <c r="F33" s="22" t="s">
        <v>28</v>
      </c>
      <c r="G33" s="23" t="s">
        <v>1</v>
      </c>
      <c r="H33" s="6"/>
      <c r="I33" s="28"/>
      <c r="J33" s="6"/>
      <c r="K33" s="7"/>
    </row>
    <row r="34" spans="1:11" x14ac:dyDescent="0.2">
      <c r="A34" s="4"/>
      <c r="B34" s="6"/>
      <c r="C34" s="59" t="s">
        <v>4</v>
      </c>
      <c r="D34" s="68" t="s">
        <v>22</v>
      </c>
      <c r="E34" s="21">
        <f>E9+E10</f>
        <v>40</v>
      </c>
      <c r="F34" s="22">
        <f>F9+F10</f>
        <v>50</v>
      </c>
      <c r="G34" s="23">
        <f>G9+G10</f>
        <v>70</v>
      </c>
      <c r="H34" s="6"/>
      <c r="I34" s="28"/>
      <c r="J34" s="6"/>
      <c r="K34" s="7"/>
    </row>
    <row r="35" spans="1:11" x14ac:dyDescent="0.2">
      <c r="A35" s="4"/>
      <c r="B35" s="6"/>
      <c r="C35" s="60"/>
      <c r="D35" s="28"/>
      <c r="E35" s="28"/>
      <c r="F35" s="28"/>
      <c r="G35" s="28"/>
      <c r="H35" s="6"/>
      <c r="I35" s="28"/>
      <c r="J35" s="6"/>
      <c r="K35" s="7"/>
    </row>
    <row r="36" spans="1:11" x14ac:dyDescent="0.2">
      <c r="A36" s="4"/>
      <c r="B36" s="6"/>
      <c r="C36" s="60"/>
      <c r="D36" s="28"/>
      <c r="E36" s="28"/>
      <c r="F36" s="28"/>
      <c r="G36" s="28"/>
      <c r="H36" s="6"/>
      <c r="I36" s="28"/>
      <c r="J36" s="6"/>
      <c r="K36" s="7"/>
    </row>
    <row r="37" spans="1:11" ht="16" x14ac:dyDescent="0.2">
      <c r="A37" s="4"/>
      <c r="B37" s="5" t="s">
        <v>10</v>
      </c>
      <c r="C37" s="60"/>
      <c r="D37" s="28"/>
      <c r="E37" s="28"/>
      <c r="F37" s="28"/>
      <c r="G37" s="28"/>
      <c r="H37" s="6"/>
      <c r="I37" s="28"/>
      <c r="J37" s="6"/>
      <c r="K37" s="7"/>
    </row>
    <row r="38" spans="1:11" x14ac:dyDescent="0.2">
      <c r="A38" s="4"/>
      <c r="B38" s="6"/>
      <c r="C38" s="60"/>
      <c r="D38" s="28"/>
      <c r="E38" s="28"/>
      <c r="F38" s="28"/>
      <c r="G38" s="28"/>
      <c r="H38" s="6"/>
      <c r="I38" s="28"/>
      <c r="J38" s="6"/>
      <c r="K38" s="7"/>
    </row>
    <row r="39" spans="1:11" x14ac:dyDescent="0.2">
      <c r="A39" s="4"/>
      <c r="B39" s="6"/>
      <c r="C39" s="59"/>
      <c r="D39" s="68"/>
      <c r="E39" s="21" t="s">
        <v>27</v>
      </c>
      <c r="F39" s="22" t="s">
        <v>28</v>
      </c>
      <c r="G39" s="23" t="s">
        <v>1</v>
      </c>
      <c r="H39" s="6"/>
      <c r="I39" s="28"/>
      <c r="J39" s="6"/>
      <c r="K39" s="7"/>
    </row>
    <row r="40" spans="1:11" x14ac:dyDescent="0.2">
      <c r="A40" s="4"/>
      <c r="B40" s="6"/>
      <c r="C40" s="59" t="s">
        <v>6</v>
      </c>
      <c r="D40" s="68" t="s">
        <v>7</v>
      </c>
      <c r="E40" s="21">
        <f>E12</f>
        <v>50</v>
      </c>
      <c r="F40" s="22">
        <f>F12</f>
        <v>200</v>
      </c>
      <c r="G40" s="23">
        <f>G12</f>
        <v>100</v>
      </c>
      <c r="H40" s="6"/>
      <c r="I40" s="28"/>
      <c r="J40" s="6"/>
      <c r="K40" s="7"/>
    </row>
    <row r="41" spans="1:11" x14ac:dyDescent="0.2">
      <c r="A41" s="9"/>
      <c r="B41" s="10"/>
      <c r="C41" s="61"/>
      <c r="D41" s="31"/>
      <c r="E41" s="31"/>
      <c r="F41" s="31"/>
      <c r="G41" s="31"/>
      <c r="H41" s="10"/>
      <c r="I41" s="31"/>
      <c r="J41" s="10"/>
      <c r="K41" s="11"/>
    </row>
    <row r="42" spans="1:11" x14ac:dyDescent="0.2">
      <c r="C42" s="62"/>
      <c r="E42" s="36"/>
      <c r="F42" s="36"/>
      <c r="G42" s="36"/>
      <c r="I42" s="36"/>
    </row>
    <row r="43" spans="1:11" ht="16" x14ac:dyDescent="0.2">
      <c r="B43" s="12" t="s">
        <v>11</v>
      </c>
      <c r="C43" s="62"/>
      <c r="E43" s="36"/>
      <c r="F43" s="36"/>
      <c r="G43" s="36"/>
      <c r="I43" s="36"/>
    </row>
    <row r="44" spans="1:11" x14ac:dyDescent="0.2">
      <c r="C44" s="62"/>
      <c r="E44" s="36"/>
      <c r="F44" s="36"/>
      <c r="G44" s="36"/>
      <c r="I44" s="36"/>
    </row>
    <row r="45" spans="1:11" x14ac:dyDescent="0.2">
      <c r="A45" s="14"/>
      <c r="B45" s="14"/>
      <c r="C45" s="63"/>
      <c r="D45" s="19"/>
      <c r="E45" s="33" t="s">
        <v>27</v>
      </c>
      <c r="F45" s="34" t="s">
        <v>28</v>
      </c>
      <c r="G45" s="35" t="s">
        <v>1</v>
      </c>
      <c r="H45" s="15"/>
      <c r="I45" s="46"/>
      <c r="J45" s="14"/>
      <c r="K45" s="14"/>
    </row>
    <row r="46" spans="1:11" x14ac:dyDescent="0.2">
      <c r="A46" s="14"/>
      <c r="B46" s="14"/>
      <c r="C46" s="64" t="s">
        <v>27</v>
      </c>
      <c r="D46" s="37" t="s">
        <v>23</v>
      </c>
      <c r="E46" s="37">
        <f t="shared" ref="E46:G48" si="1">E18/E$11</f>
        <v>6.6666666666666666E-2</v>
      </c>
      <c r="F46" s="38">
        <f t="shared" si="1"/>
        <v>0.16666666666666666</v>
      </c>
      <c r="G46" s="39">
        <f t="shared" si="1"/>
        <v>0</v>
      </c>
      <c r="H46" s="15"/>
      <c r="I46" s="46"/>
      <c r="J46" s="14"/>
      <c r="K46" s="14"/>
    </row>
    <row r="47" spans="1:11" x14ac:dyDescent="0.2">
      <c r="A47" s="14"/>
      <c r="B47" s="14"/>
      <c r="C47" s="65" t="s">
        <v>28</v>
      </c>
      <c r="D47" s="40" t="s">
        <v>23</v>
      </c>
      <c r="E47" s="40">
        <f t="shared" si="1"/>
        <v>0.26666666666666666</v>
      </c>
      <c r="F47" s="41">
        <f t="shared" si="1"/>
        <v>0.16666666666666666</v>
      </c>
      <c r="G47" s="42">
        <f t="shared" si="1"/>
        <v>0.1</v>
      </c>
      <c r="H47" s="15"/>
      <c r="I47" s="46"/>
      <c r="J47" s="14"/>
      <c r="K47" s="14"/>
    </row>
    <row r="48" spans="1:11" x14ac:dyDescent="0.2">
      <c r="A48" s="14"/>
      <c r="B48" s="14"/>
      <c r="C48" s="66" t="s">
        <v>1</v>
      </c>
      <c r="D48" s="43" t="s">
        <v>23</v>
      </c>
      <c r="E48" s="43">
        <f t="shared" si="1"/>
        <v>0.13333333333333333</v>
      </c>
      <c r="F48" s="44">
        <f t="shared" si="1"/>
        <v>0.25</v>
      </c>
      <c r="G48" s="45">
        <f t="shared" si="1"/>
        <v>0.2</v>
      </c>
      <c r="H48" s="15"/>
      <c r="I48" s="46"/>
      <c r="J48" s="14"/>
      <c r="K48" s="14"/>
    </row>
    <row r="49" spans="1:11" x14ac:dyDescent="0.2">
      <c r="A49" s="14"/>
      <c r="B49" s="14"/>
      <c r="C49" s="67"/>
      <c r="D49" s="46"/>
      <c r="E49" s="46"/>
      <c r="F49" s="46"/>
      <c r="G49" s="46"/>
      <c r="H49" s="14"/>
      <c r="I49" s="46"/>
      <c r="J49" s="14"/>
      <c r="K49" s="14"/>
    </row>
    <row r="50" spans="1:11" x14ac:dyDescent="0.2">
      <c r="A50" s="14"/>
      <c r="B50" s="14"/>
      <c r="C50" s="67"/>
      <c r="D50" s="46"/>
      <c r="E50" s="46"/>
      <c r="F50" s="46"/>
      <c r="G50" s="46"/>
      <c r="H50" s="14"/>
      <c r="I50" s="46"/>
      <c r="J50" s="14"/>
      <c r="K50" s="14"/>
    </row>
    <row r="51" spans="1:11" ht="16" x14ac:dyDescent="0.2">
      <c r="A51" s="14"/>
      <c r="B51" s="16" t="s">
        <v>12</v>
      </c>
      <c r="C51" s="67"/>
      <c r="D51" s="46"/>
      <c r="E51" s="46"/>
      <c r="F51" s="46"/>
      <c r="G51" s="46"/>
      <c r="H51" s="14"/>
      <c r="I51" s="46"/>
      <c r="J51" s="14"/>
      <c r="K51" s="14"/>
    </row>
    <row r="52" spans="1:11" x14ac:dyDescent="0.2">
      <c r="A52" s="14"/>
      <c r="B52" s="14"/>
      <c r="C52" s="67"/>
      <c r="D52" s="46"/>
      <c r="E52" s="46"/>
      <c r="F52" s="46"/>
      <c r="G52" s="46"/>
      <c r="H52" s="14"/>
      <c r="I52" s="46"/>
      <c r="J52" s="14"/>
      <c r="K52" s="14"/>
    </row>
    <row r="53" spans="1:11" x14ac:dyDescent="0.2">
      <c r="A53" s="14"/>
      <c r="B53" s="14"/>
      <c r="C53" s="63"/>
      <c r="D53" s="19"/>
      <c r="E53" s="33" t="s">
        <v>27</v>
      </c>
      <c r="F53" s="34" t="s">
        <v>28</v>
      </c>
      <c r="G53" s="35" t="s">
        <v>1</v>
      </c>
      <c r="H53" s="15"/>
      <c r="I53" s="46"/>
      <c r="J53" s="14"/>
      <c r="K53" s="14"/>
    </row>
    <row r="54" spans="1:11" x14ac:dyDescent="0.2">
      <c r="A54" s="14"/>
      <c r="B54" s="14"/>
      <c r="C54" s="63" t="s">
        <v>6</v>
      </c>
      <c r="D54" s="19" t="s">
        <v>24</v>
      </c>
      <c r="E54" s="33">
        <f>E12/E11</f>
        <v>0.66666666666666663</v>
      </c>
      <c r="F54" s="34">
        <f>F12/F11</f>
        <v>1.6666666666666667</v>
      </c>
      <c r="G54" s="35">
        <f>G12/G11</f>
        <v>1</v>
      </c>
      <c r="H54" s="15"/>
      <c r="I54" s="46"/>
      <c r="J54" s="14"/>
      <c r="K54" s="14"/>
    </row>
    <row r="55" spans="1:11" x14ac:dyDescent="0.2">
      <c r="A55" s="14"/>
      <c r="B55" s="14"/>
      <c r="C55" s="67"/>
      <c r="D55" s="46"/>
      <c r="E55" s="46"/>
      <c r="F55" s="46"/>
      <c r="G55" s="46"/>
      <c r="H55" s="14"/>
      <c r="I55" s="46"/>
      <c r="J55" s="14"/>
      <c r="K55" s="14"/>
    </row>
    <row r="56" spans="1:11" x14ac:dyDescent="0.2">
      <c r="A56" s="14"/>
      <c r="B56" s="14"/>
      <c r="C56" s="67"/>
      <c r="D56" s="46"/>
      <c r="E56" s="46"/>
      <c r="F56" s="46"/>
      <c r="G56" s="46"/>
      <c r="H56" s="14"/>
      <c r="I56" s="46"/>
      <c r="J56" s="14"/>
      <c r="K56" s="14"/>
    </row>
    <row r="57" spans="1:11" x14ac:dyDescent="0.2">
      <c r="A57" s="14"/>
      <c r="B57" s="14"/>
      <c r="C57" s="67"/>
      <c r="D57" s="46"/>
      <c r="E57" s="46"/>
      <c r="F57" s="46"/>
      <c r="G57" s="46"/>
      <c r="H57" s="14"/>
      <c r="I57" s="46"/>
      <c r="J57" s="14"/>
      <c r="K57" s="14"/>
    </row>
    <row r="58" spans="1:11" x14ac:dyDescent="0.2">
      <c r="A58" s="14"/>
      <c r="B58" s="17" t="s">
        <v>13</v>
      </c>
      <c r="C58" s="67"/>
      <c r="D58" s="46"/>
      <c r="E58" s="46"/>
      <c r="F58" s="46"/>
      <c r="G58" s="46"/>
      <c r="H58" s="14"/>
      <c r="I58" s="46"/>
      <c r="J58" s="14"/>
      <c r="K58" s="14"/>
    </row>
    <row r="59" spans="1:11" x14ac:dyDescent="0.2">
      <c r="A59" s="14"/>
      <c r="B59" s="14"/>
      <c r="C59" s="67"/>
      <c r="D59" s="46"/>
      <c r="E59" s="46"/>
      <c r="F59" s="46"/>
      <c r="G59" s="46"/>
      <c r="H59" s="14"/>
      <c r="I59" s="46"/>
      <c r="J59" s="14"/>
      <c r="K59" s="14"/>
    </row>
    <row r="60" spans="1:11" x14ac:dyDescent="0.2">
      <c r="A60" s="14"/>
      <c r="B60" s="14"/>
      <c r="C60" s="63"/>
      <c r="D60" s="19"/>
      <c r="E60" s="33" t="s">
        <v>27</v>
      </c>
      <c r="F60" s="34" t="s">
        <v>28</v>
      </c>
      <c r="G60" s="35" t="s">
        <v>1</v>
      </c>
      <c r="H60" s="15"/>
      <c r="I60" s="46"/>
      <c r="J60" s="14"/>
      <c r="K60" s="14"/>
    </row>
    <row r="61" spans="1:11" x14ac:dyDescent="0.2">
      <c r="A61" s="14"/>
      <c r="B61" s="14"/>
      <c r="C61" s="64" t="s">
        <v>27</v>
      </c>
      <c r="D61" s="37" t="s">
        <v>23</v>
      </c>
      <c r="E61" s="37">
        <v>1</v>
      </c>
      <c r="F61" s="38">
        <v>0</v>
      </c>
      <c r="G61" s="39">
        <v>0</v>
      </c>
      <c r="H61" s="15"/>
      <c r="I61" s="46"/>
      <c r="J61" s="14"/>
      <c r="K61" s="14"/>
    </row>
    <row r="62" spans="1:11" x14ac:dyDescent="0.2">
      <c r="A62" s="14"/>
      <c r="B62" s="14"/>
      <c r="C62" s="65" t="s">
        <v>28</v>
      </c>
      <c r="D62" s="40" t="s">
        <v>23</v>
      </c>
      <c r="E62" s="40">
        <v>0</v>
      </c>
      <c r="F62" s="41">
        <v>1</v>
      </c>
      <c r="G62" s="42">
        <v>0</v>
      </c>
      <c r="H62" s="15"/>
      <c r="I62" s="46"/>
      <c r="J62" s="14"/>
      <c r="K62" s="14"/>
    </row>
    <row r="63" spans="1:11" x14ac:dyDescent="0.2">
      <c r="A63" s="14"/>
      <c r="B63" s="14"/>
      <c r="C63" s="66" t="s">
        <v>1</v>
      </c>
      <c r="D63" s="43" t="s">
        <v>23</v>
      </c>
      <c r="E63" s="43">
        <v>0</v>
      </c>
      <c r="F63" s="44">
        <v>0</v>
      </c>
      <c r="G63" s="45">
        <v>1</v>
      </c>
      <c r="H63" s="15"/>
      <c r="I63" s="46"/>
      <c r="J63" s="14"/>
      <c r="K63" s="14"/>
    </row>
    <row r="64" spans="1:11" x14ac:dyDescent="0.2">
      <c r="A64" s="14"/>
      <c r="B64" s="14"/>
      <c r="C64" s="67"/>
      <c r="D64" s="46"/>
      <c r="E64" s="46"/>
      <c r="F64" s="46"/>
      <c r="G64" s="46"/>
      <c r="H64" s="14"/>
      <c r="I64" s="46"/>
      <c r="J64" s="14"/>
      <c r="K64" s="14"/>
    </row>
    <row r="65" spans="1:11" x14ac:dyDescent="0.2">
      <c r="A65" s="14"/>
      <c r="B65" s="14"/>
      <c r="C65" s="67"/>
      <c r="D65" s="46"/>
      <c r="E65" s="46"/>
      <c r="F65" s="46"/>
      <c r="G65" s="46"/>
      <c r="H65" s="14"/>
      <c r="I65" s="46"/>
      <c r="J65" s="14"/>
      <c r="K65" s="14"/>
    </row>
    <row r="66" spans="1:11" x14ac:dyDescent="0.2">
      <c r="A66" s="14"/>
      <c r="B66" s="17" t="s">
        <v>14</v>
      </c>
      <c r="C66" s="67"/>
      <c r="D66" s="46"/>
      <c r="E66" s="46"/>
      <c r="F66" s="46"/>
      <c r="G66" s="46"/>
      <c r="H66" s="14"/>
      <c r="I66" s="46"/>
      <c r="J66" s="14"/>
      <c r="K66" s="14"/>
    </row>
    <row r="67" spans="1:11" x14ac:dyDescent="0.2">
      <c r="A67" s="14"/>
      <c r="B67" s="14"/>
      <c r="C67" s="67"/>
      <c r="D67" s="46"/>
      <c r="E67" s="46"/>
      <c r="F67" s="46"/>
      <c r="G67" s="46"/>
      <c r="H67" s="14"/>
      <c r="I67" s="46"/>
      <c r="J67" s="14"/>
      <c r="K67" s="14"/>
    </row>
    <row r="68" spans="1:11" x14ac:dyDescent="0.2">
      <c r="A68" s="14"/>
      <c r="B68" s="14"/>
      <c r="C68" s="63"/>
      <c r="D68" s="19"/>
      <c r="E68" s="33" t="s">
        <v>27</v>
      </c>
      <c r="F68" s="34" t="s">
        <v>28</v>
      </c>
      <c r="G68" s="35" t="s">
        <v>1</v>
      </c>
      <c r="H68" s="15"/>
      <c r="I68" s="46"/>
      <c r="J68" s="14"/>
      <c r="K68" s="14"/>
    </row>
    <row r="69" spans="1:11" x14ac:dyDescent="0.2">
      <c r="A69" s="14"/>
      <c r="B69" s="14"/>
      <c r="C69" s="64" t="s">
        <v>27</v>
      </c>
      <c r="D69" s="37" t="s">
        <v>23</v>
      </c>
      <c r="E69" s="37">
        <f t="shared" ref="E69:G71" si="2">E61-E46</f>
        <v>0.93333333333333335</v>
      </c>
      <c r="F69" s="38">
        <f t="shared" si="2"/>
        <v>-0.16666666666666666</v>
      </c>
      <c r="G69" s="39">
        <f t="shared" si="2"/>
        <v>0</v>
      </c>
      <c r="H69" s="15"/>
      <c r="I69" s="46"/>
      <c r="J69" s="14"/>
      <c r="K69" s="14"/>
    </row>
    <row r="70" spans="1:11" x14ac:dyDescent="0.2">
      <c r="A70" s="14"/>
      <c r="B70" s="14"/>
      <c r="C70" s="65" t="s">
        <v>28</v>
      </c>
      <c r="D70" s="72" t="s">
        <v>23</v>
      </c>
      <c r="E70" s="41">
        <f t="shared" si="2"/>
        <v>-0.26666666666666666</v>
      </c>
      <c r="F70" s="41">
        <f t="shared" si="2"/>
        <v>0.83333333333333337</v>
      </c>
      <c r="G70" s="42">
        <f t="shared" si="2"/>
        <v>-0.1</v>
      </c>
      <c r="H70" s="15"/>
      <c r="I70" s="46"/>
      <c r="J70" s="14"/>
      <c r="K70" s="14"/>
    </row>
    <row r="71" spans="1:11" x14ac:dyDescent="0.2">
      <c r="A71" s="14"/>
      <c r="B71" s="14"/>
      <c r="C71" s="66" t="s">
        <v>1</v>
      </c>
      <c r="D71" s="43" t="s">
        <v>23</v>
      </c>
      <c r="E71" s="43">
        <f t="shared" si="2"/>
        <v>-0.13333333333333333</v>
      </c>
      <c r="F71" s="44">
        <f t="shared" si="2"/>
        <v>-0.25</v>
      </c>
      <c r="G71" s="45">
        <f t="shared" si="2"/>
        <v>0.8</v>
      </c>
      <c r="H71" s="15"/>
      <c r="I71" s="46"/>
      <c r="J71" s="14"/>
      <c r="K71" s="14"/>
    </row>
    <row r="72" spans="1:11" x14ac:dyDescent="0.2">
      <c r="A72" s="14"/>
      <c r="B72" s="14"/>
      <c r="C72" s="67"/>
      <c r="D72" s="46"/>
      <c r="E72" s="46"/>
      <c r="F72" s="46"/>
      <c r="G72" s="46"/>
      <c r="H72" s="14"/>
      <c r="I72" s="46"/>
      <c r="J72" s="14"/>
      <c r="K72" s="14"/>
    </row>
    <row r="73" spans="1:11" x14ac:dyDescent="0.2">
      <c r="A73" s="14"/>
      <c r="B73" s="14"/>
      <c r="C73" s="67"/>
      <c r="D73" s="46"/>
      <c r="E73" s="46"/>
      <c r="F73" s="46"/>
      <c r="G73" s="46"/>
      <c r="H73" s="14"/>
      <c r="I73" s="46"/>
      <c r="J73" s="14"/>
      <c r="K73" s="14"/>
    </row>
    <row r="74" spans="1:11" x14ac:dyDescent="0.2">
      <c r="A74" s="14"/>
      <c r="B74" s="17" t="s">
        <v>15</v>
      </c>
      <c r="C74" s="67"/>
      <c r="D74" s="46"/>
      <c r="E74" s="46"/>
      <c r="F74" s="46"/>
      <c r="G74" s="46"/>
      <c r="H74" s="14"/>
      <c r="I74" s="46"/>
      <c r="J74" s="14"/>
      <c r="K74" s="14"/>
    </row>
    <row r="75" spans="1:11" x14ac:dyDescent="0.2">
      <c r="A75" s="14"/>
      <c r="B75" s="14"/>
      <c r="C75" s="67"/>
      <c r="D75" s="46"/>
      <c r="E75" s="46"/>
      <c r="F75" s="46"/>
      <c r="G75" s="46"/>
      <c r="H75" s="14"/>
      <c r="I75" s="46"/>
      <c r="J75" s="14"/>
      <c r="K75" s="14"/>
    </row>
    <row r="76" spans="1:11" x14ac:dyDescent="0.2">
      <c r="A76" s="14"/>
      <c r="B76" s="14"/>
      <c r="C76" s="63"/>
      <c r="D76" s="19"/>
      <c r="E76" s="33" t="s">
        <v>27</v>
      </c>
      <c r="F76" s="34" t="s">
        <v>28</v>
      </c>
      <c r="G76" s="35" t="s">
        <v>1</v>
      </c>
      <c r="H76" s="15"/>
      <c r="I76" s="46"/>
      <c r="J76" s="14"/>
      <c r="K76" s="14"/>
    </row>
    <row r="77" spans="1:11" x14ac:dyDescent="0.2">
      <c r="A77" s="14"/>
      <c r="B77" s="14"/>
      <c r="C77" s="64" t="s">
        <v>27</v>
      </c>
      <c r="D77" s="37" t="s">
        <v>23</v>
      </c>
      <c r="E77" s="47">
        <f t="array" ref="E77:G79">MINVERSE(E69:G71)</f>
        <v>1.1435643564356437</v>
      </c>
      <c r="F77" s="48">
        <v>0.23762376237623759</v>
      </c>
      <c r="G77" s="49">
        <v>2.9702970297029691E-2</v>
      </c>
      <c r="H77" s="18"/>
      <c r="I77" s="46"/>
      <c r="J77" s="14"/>
      <c r="K77" s="14"/>
    </row>
    <row r="78" spans="1:11" x14ac:dyDescent="0.2">
      <c r="A78" s="14"/>
      <c r="B78" s="14"/>
      <c r="C78" s="65" t="s">
        <v>28</v>
      </c>
      <c r="D78" s="40" t="s">
        <v>23</v>
      </c>
      <c r="E78" s="50">
        <v>0.40396039603960388</v>
      </c>
      <c r="F78" s="51">
        <v>1.3306930693069305</v>
      </c>
      <c r="G78" s="52">
        <v>0.16633663366336629</v>
      </c>
      <c r="H78" s="18"/>
      <c r="I78" s="46"/>
      <c r="J78" s="14"/>
      <c r="K78" s="14"/>
    </row>
    <row r="79" spans="1:11" x14ac:dyDescent="0.2">
      <c r="A79" s="14"/>
      <c r="B79" s="14"/>
      <c r="C79" s="66" t="s">
        <v>1</v>
      </c>
      <c r="D79" s="43" t="s">
        <v>23</v>
      </c>
      <c r="E79" s="53">
        <v>0.31683168316831678</v>
      </c>
      <c r="F79" s="54">
        <v>0.45544554455445535</v>
      </c>
      <c r="G79" s="55">
        <v>1.3069306930693068</v>
      </c>
      <c r="H79" s="18"/>
      <c r="I79" s="46"/>
      <c r="J79" s="14"/>
      <c r="K79" s="14"/>
    </row>
    <row r="80" spans="1:11" x14ac:dyDescent="0.2">
      <c r="A80" s="14"/>
      <c r="B80" s="14"/>
      <c r="C80" s="67"/>
      <c r="D80" s="46"/>
      <c r="E80" s="14"/>
      <c r="F80" s="14"/>
      <c r="G80" s="14"/>
      <c r="H80" s="14"/>
      <c r="I80" s="46"/>
      <c r="J80" s="14"/>
      <c r="K80" s="14"/>
    </row>
    <row r="81" spans="1:11" x14ac:dyDescent="0.2">
      <c r="A81" s="14"/>
      <c r="B81" s="14"/>
      <c r="C81" s="67"/>
      <c r="D81" s="46"/>
      <c r="E81" s="14"/>
      <c r="F81" s="14"/>
      <c r="G81" s="14"/>
      <c r="H81" s="14"/>
      <c r="I81" s="46"/>
      <c r="J81" s="14"/>
      <c r="K81" s="14"/>
    </row>
    <row r="82" spans="1:11" x14ac:dyDescent="0.2">
      <c r="A82" s="14"/>
      <c r="B82" s="17" t="s">
        <v>16</v>
      </c>
      <c r="C82" s="67"/>
      <c r="D82" s="46"/>
      <c r="E82" s="14"/>
      <c r="F82" s="14"/>
    </row>
    <row r="83" spans="1:11" x14ac:dyDescent="0.2">
      <c r="A83" s="14"/>
      <c r="B83" s="14"/>
      <c r="C83" s="67"/>
      <c r="D83" s="46"/>
      <c r="E83" s="46"/>
      <c r="F83" s="14"/>
    </row>
    <row r="84" spans="1:11" x14ac:dyDescent="0.2">
      <c r="A84" s="14"/>
      <c r="B84" s="14"/>
      <c r="C84" s="63"/>
      <c r="D84" s="19"/>
      <c r="E84" s="19" t="s">
        <v>16</v>
      </c>
      <c r="F84" s="14"/>
    </row>
    <row r="85" spans="1:11" x14ac:dyDescent="0.2">
      <c r="A85" s="14"/>
      <c r="B85" s="14"/>
      <c r="C85" s="64" t="s">
        <v>27</v>
      </c>
      <c r="D85" s="73" t="s">
        <v>22</v>
      </c>
      <c r="E85" s="73">
        <v>0</v>
      </c>
      <c r="F85" s="14"/>
    </row>
    <row r="86" spans="1:11" x14ac:dyDescent="0.2">
      <c r="A86" s="14"/>
      <c r="B86" s="14"/>
      <c r="C86" s="65" t="s">
        <v>28</v>
      </c>
      <c r="D86" s="74" t="s">
        <v>22</v>
      </c>
      <c r="E86" s="74">
        <v>0</v>
      </c>
      <c r="F86" s="14"/>
    </row>
    <row r="87" spans="1:11" x14ac:dyDescent="0.2">
      <c r="A87" s="14"/>
      <c r="B87" s="14"/>
      <c r="C87" s="66" t="s">
        <v>1</v>
      </c>
      <c r="D87" s="75" t="s">
        <v>22</v>
      </c>
      <c r="E87" s="75">
        <v>1</v>
      </c>
      <c r="F87" s="14"/>
    </row>
    <row r="88" spans="1:11" x14ac:dyDescent="0.2">
      <c r="A88" s="14"/>
      <c r="B88" s="14"/>
      <c r="C88" s="67"/>
      <c r="D88" s="46"/>
      <c r="E88" s="46"/>
      <c r="F88" s="14"/>
    </row>
    <row r="89" spans="1:11" x14ac:dyDescent="0.2">
      <c r="A89" s="14"/>
      <c r="B89" s="14"/>
      <c r="C89" s="67"/>
      <c r="D89" s="46"/>
      <c r="E89" s="46"/>
      <c r="F89" s="14"/>
    </row>
    <row r="90" spans="1:11" x14ac:dyDescent="0.2">
      <c r="A90" s="14"/>
      <c r="B90" s="14"/>
      <c r="C90" s="67"/>
      <c r="D90" s="46"/>
      <c r="E90" s="46"/>
      <c r="F90" s="14"/>
    </row>
    <row r="91" spans="1:11" x14ac:dyDescent="0.2">
      <c r="A91" s="14"/>
      <c r="B91" s="17" t="s">
        <v>17</v>
      </c>
      <c r="C91" s="67"/>
      <c r="D91" s="46"/>
      <c r="E91" s="46"/>
      <c r="F91" s="14"/>
    </row>
    <row r="92" spans="1:11" x14ac:dyDescent="0.2">
      <c r="A92" s="14"/>
      <c r="B92" s="14"/>
      <c r="C92" s="67"/>
      <c r="D92" s="46"/>
      <c r="E92" s="46"/>
      <c r="F92" s="14"/>
    </row>
    <row r="93" spans="1:11" x14ac:dyDescent="0.2">
      <c r="A93" s="14"/>
      <c r="B93" s="14"/>
      <c r="C93" s="63"/>
      <c r="D93" s="19"/>
      <c r="E93" s="19" t="s">
        <v>17</v>
      </c>
      <c r="F93" s="13" t="s">
        <v>18</v>
      </c>
    </row>
    <row r="94" spans="1:11" x14ac:dyDescent="0.2">
      <c r="A94" s="14"/>
      <c r="B94" s="14"/>
      <c r="C94" s="64" t="s">
        <v>27</v>
      </c>
      <c r="D94" s="73" t="s">
        <v>22</v>
      </c>
      <c r="E94" s="76">
        <f t="array" ref="E94:E96">MMULT(E77:G79,E85:E87)</f>
        <v>2.9702970297029691E-2</v>
      </c>
      <c r="F94" s="20">
        <f>E94*E54</f>
        <v>1.9801980198019792E-2</v>
      </c>
    </row>
    <row r="95" spans="1:11" x14ac:dyDescent="0.2">
      <c r="A95" s="14"/>
      <c r="B95" s="14"/>
      <c r="C95" s="65" t="s">
        <v>28</v>
      </c>
      <c r="D95" s="74" t="s">
        <v>22</v>
      </c>
      <c r="E95" s="77">
        <v>0.16633663366336629</v>
      </c>
      <c r="F95" s="20">
        <f>E95*F54</f>
        <v>0.27722772277227714</v>
      </c>
    </row>
    <row r="96" spans="1:11" x14ac:dyDescent="0.2">
      <c r="A96" s="14"/>
      <c r="B96" s="14"/>
      <c r="C96" s="66" t="s">
        <v>1</v>
      </c>
      <c r="D96" s="75" t="s">
        <v>22</v>
      </c>
      <c r="E96" s="78">
        <v>1.3069306930693068</v>
      </c>
      <c r="F96" s="20">
        <f>E96*G54</f>
        <v>1.3069306930693068</v>
      </c>
    </row>
    <row r="97" spans="1:6" x14ac:dyDescent="0.2">
      <c r="A97" s="14"/>
      <c r="B97" s="14"/>
      <c r="C97" s="67"/>
      <c r="D97" s="46"/>
      <c r="E97" s="46"/>
      <c r="F97" s="181"/>
    </row>
    <row r="98" spans="1:6" x14ac:dyDescent="0.2">
      <c r="A98" s="14"/>
      <c r="B98" s="14"/>
      <c r="C98" s="67"/>
      <c r="D98" s="46"/>
      <c r="E98" s="46"/>
      <c r="F98" s="14"/>
    </row>
    <row r="99" spans="1:6" x14ac:dyDescent="0.2">
      <c r="A99" s="14"/>
      <c r="B99" s="17" t="s">
        <v>19</v>
      </c>
      <c r="C99" s="67"/>
      <c r="D99" s="46"/>
      <c r="E99" s="46"/>
      <c r="F99" s="14"/>
    </row>
    <row r="100" spans="1:6" x14ac:dyDescent="0.2">
      <c r="A100" s="14"/>
      <c r="B100" s="14"/>
      <c r="C100" s="67"/>
      <c r="D100" s="46"/>
      <c r="E100" s="46"/>
      <c r="F100" s="14"/>
    </row>
    <row r="101" spans="1:6" x14ac:dyDescent="0.2">
      <c r="A101" s="14"/>
      <c r="B101" s="14"/>
      <c r="C101" s="63" t="s">
        <v>6</v>
      </c>
      <c r="D101" s="19" t="s">
        <v>7</v>
      </c>
      <c r="E101" s="79">
        <f>MMULT(E54:G54,E94:E96)</f>
        <v>1.6039603960396036</v>
      </c>
      <c r="F101" s="14"/>
    </row>
    <row r="102" spans="1:6" x14ac:dyDescent="0.2">
      <c r="A102" s="14"/>
      <c r="B102" s="14"/>
      <c r="C102" s="14"/>
      <c r="D102" s="46"/>
      <c r="E102" s="14"/>
      <c r="F102" s="14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 table</vt:lpstr>
      <vt:lpstr>IO components</vt:lpstr>
      <vt:lpstr>IO calculations</vt:lpstr>
      <vt:lpstr>IO scenarios</vt:lpstr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Leonardo Rosado</cp:lastModifiedBy>
  <dcterms:created xsi:type="dcterms:W3CDTF">2017-11-01T09:15:55Z</dcterms:created>
  <dcterms:modified xsi:type="dcterms:W3CDTF">2019-11-13T09:17:21Z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