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<sst xmlns="http://schemas.openxmlformats.org/spreadsheetml/2006/main" count="133" uniqueCount="82">
  <si>
    <t>黃金</t>
  </si>
  <si>
    <t>황금</t>
  </si>
  <si>
    <t>1. 「금」을 누른빛을 띤다는 뜻에서 
    다른 금속(金屬)과 구별(區別)하여 쓰는 말.
2. 돈이나 재물(財物)을 비유(比喩ㆍ譬喩)하여 일컫는 말.
3. 문화(文化), 예술(藝術) 따위가 발전(發展)하여 
   전성기(全盛期)를 이룸을 비유적(比喩的)으로 일컫는 말.</t>
  </si>
  <si>
    <t>黃</t>
  </si>
  <si>
    <t>누를 황
1. 누렇다 2. 노래지다 3. 앓다 4. 누런빛 5. 황금(黃金)</t>
  </si>
  <si>
    <t>金</t>
  </si>
  <si>
    <t>쇠 금, 성씨 김
1. (쇠 금) a. 쇠 b. 금(金) c. 돈, 화폐(貨幣) 
2. (성씨 김) a. 성(姓)의 하나</t>
  </si>
  <si>
    <t>草綠</t>
  </si>
  <si>
    <t>초록</t>
  </si>
  <si>
    <t>녹색(綠色)보다 조금 더 푸른색을 띤 색깔(色-). 
초록색(草綠色).</t>
  </si>
  <si>
    <t>草</t>
  </si>
  <si>
    <t>풀 초
1. 풀 2. 거친 풀, 잡초(雜草) 
3. 황야(荒野) 4. 풀숲, 초원(草原) 5. 시초(始初)</t>
  </si>
  <si>
    <t>綠</t>
  </si>
  <si>
    <t>푸를 록(녹)
1. 푸르다, 푸르게 하다 2. 검고 아름답다 
3. 초록빛 4. 초록빛 비단(緋緞) 5. 검은빛</t>
  </si>
  <si>
    <t>草原</t>
  </si>
  <si>
    <t>초원</t>
  </si>
  <si>
    <t>풀이 난 들.</t>
  </si>
  <si>
    <t>原</t>
  </si>
  <si>
    <t>언덕 원/근원 원
1. 언덕 2. 근원(根源), 근본(根本) 3. 저승 
4. 들, 벌판 5. 문체(文體)의 한 가지</t>
  </si>
  <si>
    <t>乾草</t>
  </si>
  <si>
    <t>건초</t>
  </si>
  <si>
    <t>베어서 말린 풀, 말라 죽은 풀.</t>
  </si>
  <si>
    <t>乾</t>
  </si>
  <si>
    <t xml:space="preserve">하늘 건/마를 건, 마를 간
1.(하늘 건/마를 건) 
   a. 하늘 b. 괘(卦)의 이름 c. 임금 
2. (마를 간) 
   a. 마르다, 건조하다(乾燥--) b. 말리다 
   c. 건성(어떤 일을 성의 없이 대충 겉으로만 함)으로 하다, </t>
  </si>
  <si>
    <t>種種</t>
  </si>
  <si>
    <t>종종</t>
  </si>
  <si>
    <t>1. 물건(物件)의 가지가지. 2. 가끔.</t>
  </si>
  <si>
    <t>種</t>
  </si>
  <si>
    <t>씨 종
1. 씨 2. 종족(種族) 3. 종류(種類) 4. 식물(植物) 5. 뿌리다</t>
  </si>
  <si>
    <t>周圍</t>
  </si>
  <si>
    <t>주위</t>
  </si>
  <si>
    <t>1. 어떤 곳의 바깥. 2. 둘레. 3. 환경(環境).</t>
  </si>
  <si>
    <t>周</t>
  </si>
  <si>
    <t>두루 주
1. 두루 2. 골고루 3. 널리 4. 둘레 5. 모퉁이, 구부러진 곳</t>
  </si>
  <si>
    <t>圍</t>
  </si>
  <si>
    <t>에워쌀 위
1. 에워싸다 2. 둘러 싸다 3. 포위하다 4. 두르다 5. 지키다</t>
  </si>
  <si>
    <t>湖水</t>
  </si>
  <si>
    <t>호수</t>
  </si>
  <si>
    <t>큰 못. 육지(陸地)가 우묵하게 패어 물이 괴어 있는 곳.</t>
  </si>
  <si>
    <t>湖</t>
  </si>
  <si>
    <t>호수 호
1. 호수(湖水), 큰 못 2. 고을의 이름</t>
  </si>
  <si>
    <t>水</t>
  </si>
  <si>
    <t>물 수
1. 물 2. 강물 3. 액체(液體), 물과 관련(關聯)된 일 
4. 홍수(洪水), 수재(水災), 큰물(비가 많이 와서 강이나 
   개천에 갑자기 크게 불은 물) 
5. 수성(水星: 태양에 가장 가까운 별)</t>
  </si>
  <si>
    <t>野外</t>
  </si>
  <si>
    <t>야외</t>
  </si>
  <si>
    <t>1. 마을에서 좀 멀리 떨어져 있는 들. 2. 집채의 바깥.</t>
  </si>
  <si>
    <t>野</t>
  </si>
  <si>
    <t>들 야
1. 들, 들판 2. 민간(民間: 일반 백성들 사이)(≠朝) 
3. 문밖, 마을, 시골 4. 성(城) 밖, 교외(郊外) 
5. 구역(區域), 범위(範圍)</t>
  </si>
  <si>
    <t>外</t>
  </si>
  <si>
    <t>바깥 외
1. 바깥, 밖 2. 겉, 표면(表面) 3. 남, 타인(他人) 
4. 외국(外國) 5. 외가(外家), 어머니나 아내의 친척(親戚)</t>
  </si>
  <si>
    <t>風景</t>
  </si>
  <si>
    <t>풍경</t>
  </si>
  <si>
    <t>1. 어떤 상황(狀況)이나 형편(形便)이나 분위기(雰圍氣) 
   가운데에 있는 어느 곳의 모습.
2. 풍경화(風景畫)의 준말.</t>
  </si>
  <si>
    <t>風</t>
  </si>
  <si>
    <t>바람 풍
1. 바람 2. 가르침 3. 풍속(風俗), 습속(習俗) 
4. 경치(景致), 경관(景觀) 5. 모습</t>
  </si>
  <si>
    <t>景</t>
  </si>
  <si>
    <t>볕 경, 그림자 영
1. (볕 경) 
   a. 볕, 햇빛, 햇살 b. 해, 태양(太陽) 
   c. 경치(景致), 풍치(風致), 풍물(風物)
2. (그림자 영) 
   a.그림자(≒影), 음영(陰影)</t>
  </si>
  <si>
    <t>1.∙「금」을∙누른빛을∙띤다는∙뜻에서∙¶↵∙∙∙∙다른∙금속(金屬)과∙구별(區別)하여∙쓰는∙말.¶↵2.∙돈이나∙재물(財物)을∙비유(比喩ㆍ譬喩)하여∙일컫는∙말.¶↵3.∙문화(文化),∙예술(藝術)∙따위가∙발전(發展)하여∙¶↵∙∙∙전성기(全盛期)를∙이룸을∙비유적(比喩的)으로∙일컫는∙말.</t>
  </si>
  <si>
    <t>누를∙황¶↵1.∙누렇다∙2.∙노래지다∙3.∙앓다∙4.∙누런빛∙5.∙황금(黃金)</t>
  </si>
  <si>
    <t>쇠∙금,∙성씨∙김¶↵1.∙(쇠∙금)∙a.∙쇠∙b.∙금(金)∙c.∙돈,∙화폐(貨幣)∙¶↵2.∙(성씨∙김)∙a.∙성(姓)의∙하나</t>
  </si>
  <si>
    <t/>
  </si>
  <si>
    <t>녹색(綠色)보다∙조금∙더∙푸른색을∙띤∙색깔(色-).∙¶↵초록색(草綠色).</t>
  </si>
  <si>
    <t>풀∙초¶↵1.∙풀∙2.∙거친∙풀,∙잡초(雜草)∙¶↵3.∙황야(荒野)∙4.∙풀숲,∙초원(草原)∙5.∙시초(始初)</t>
  </si>
  <si>
    <t>푸를∙록(녹)¶↵1.∙푸르다,∙푸르게∙하다∙2.∙검고∙아름답다∙¶↵3.∙초록빛∙4.∙초록빛∙비단(緋緞)∙5.∙검은빛</t>
  </si>
  <si>
    <t>풀이∙난∙들.</t>
  </si>
  <si>
    <t>언덕∙원/근원∙원¶↵1.∙언덕∙2.∙근원(根源),∙근본(根本)∙3.∙저승∙¶↵4.∙들,∙벌판∙5.∙문체(文體)의∙한∙가지</t>
  </si>
  <si>
    <t>베어서∙말린∙풀,∙말라∙죽은∙풀.</t>
  </si>
  <si>
    <t>하늘∙건/마를∙건,∙마를∙간¶↵1.(하늘∙건/마를∙건)∙¶↵∙∙∙a.∙하늘∙b.∙괘(卦)의∙이름∙c.∙임금∙¶↵2.∙(마를∙간)∙¶↵∙∙∙a.∙마르다,∙건조하다(乾燥--)∙b.∙말리다∙¶↵∙∙∙c.∙건성(어떤∙일을∙성의∙없이∙대충∙겉으로만∙함)으로∙하다,∙</t>
  </si>
  <si>
    <t>1.∙물건(物件)의∙가지가지.∙2.∙가끔.</t>
  </si>
  <si>
    <t>씨∙종¶↵1.∙씨∙2.∙종족(種族)∙3.∙종류(種類)∙4.∙식물(植物)∙5.∙뿌리다</t>
  </si>
  <si>
    <t>1.∙어떤∙곳의∙바깥.∙2.∙둘레.∙3.∙환경(環境).</t>
  </si>
  <si>
    <t>두루∙주¶↵1.∙두루∙2.∙골고루∙3.∙널리∙4.∙둘레∙5.∙모퉁이,∙구부러진∙곳</t>
  </si>
  <si>
    <t>에워쌀∙위¶↵1.∙에워싸다∙2.∙둘러∙싸다∙3.∙포위하다∙4.∙두르다∙5.∙지키다</t>
  </si>
  <si>
    <t>큰∙못.∙육지(陸地)가∙우묵하게∙패어∙물이∙괴어∙있는∙곳.</t>
  </si>
  <si>
    <t>호수∙호¶↵1.∙호수(湖水),∙큰∙못∙2.∙고을의∙이름</t>
  </si>
  <si>
    <t>물∙수¶↵1.∙물∙2.∙강물∙3.∙액체(液體),∙물과∙관련(關聯)된∙일∙¶↵4.∙홍수(洪水),∙수재(水災),∙큰물(비가∙많이∙와서∙강이나∙¶↵∙∙∙개천에∙갑자기∙크게∙불은∙물)∙¶↵5.∙수성(水星:∙태양에∙가장∙가까운∙별)</t>
  </si>
  <si>
    <t>1.∙마을에서∙좀∙멀리∙떨어져∙있는∙들.∙2.∙집채의∙바깥.</t>
  </si>
  <si>
    <t>들∙야¶↵1.∙들,∙들판∙2.∙민간(民間:∙일반∙백성들∙사이)(≠朝)∙¶↵3.∙문밖,∙마을,∙시골∙4.∙성(城)∙밖,∙교외(郊外)∙¶↵5.∙구역(區域),∙범위(範圍)</t>
  </si>
  <si>
    <t>바깥∙외¶↵1.∙바깥,∙밖∙2.∙겉,∙표면(表面)∙3.∙남,∙타인(他人)∙¶↵4.∙외국(外國)∙5.∙외가(外家),∙어머니나∙아내의∙친척(親戚)</t>
  </si>
  <si>
    <t>1.∙어떤∙상황(狀況)이나∙형편(形便)이나∙분위기(雰圍氣)∙¶↵∙∙∙가운데에∙있는∙어느∙곳의∙모습.¶↵2.∙풍경화(風景畫)의∙준말.</t>
  </si>
  <si>
    <t>바람∙풍¶↵1.∙바람∙2.∙가르침∙3.∙풍속(風俗),∙습속(習俗)∙¶↵4.∙경치(景致),∙경관(景觀)∙5.∙모습</t>
  </si>
  <si>
    <t>볕∙경,∙그림자∙영↵1.∙(볕∙경)∙↵∙∙∙a.∙볕,∙햇빛,∙햇살∙b.∙해,∙태양(太陽)∙↵∙∙∙c.∙경치(景致),∙풍치(風致),∙풍물(風物)↵2.∙(그림자∙영)∙↵∙∙∙a.그림자(≒影),∙음영(陰影)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</si>
</sst>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86"/>
    <col customWidth="1" min="4" max="4" width="4.86"/>
    <col customWidth="1" min="5" max="5" width="50.29"/>
    <col customWidth="1" min="6" max="6" width="5.43"/>
    <col customWidth="1" min="7" max="7" width="51.29"/>
    <col customWidth="1" min="8" max="8" width="3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10</v>
      </c>
      <c r="E3" s="1" t="s">
        <v>11</v>
      </c>
      <c r="F3" s="1" t="s">
        <v>17</v>
      </c>
      <c r="G3" s="1" t="s">
        <v>18</v>
      </c>
    </row>
    <row r="4">
      <c r="A4" s="1" t="s">
        <v>19</v>
      </c>
      <c r="B4" s="1" t="s">
        <v>20</v>
      </c>
      <c r="C4" s="1" t="s">
        <v>21</v>
      </c>
      <c r="D4" s="2" t="s">
        <v>22</v>
      </c>
      <c r="E4" s="1" t="s">
        <v>23</v>
      </c>
      <c r="F4" s="1" t="s">
        <v>10</v>
      </c>
      <c r="G4" s="1" t="s">
        <v>11</v>
      </c>
    </row>
    <row r="5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</row>
    <row r="6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</row>
    <row r="7">
      <c r="A7" s="1" t="s">
        <v>36</v>
      </c>
      <c r="B7" s="1" t="s">
        <v>37</v>
      </c>
      <c r="C7" s="1" t="s">
        <v>38</v>
      </c>
      <c r="D7" s="2" t="s">
        <v>39</v>
      </c>
      <c r="E7" s="1" t="s">
        <v>40</v>
      </c>
      <c r="F7" s="1" t="s">
        <v>41</v>
      </c>
      <c r="G7" s="1" t="s">
        <v>42</v>
      </c>
    </row>
    <row r="8">
      <c r="A8" s="3" t="s">
        <v>43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</row>
    <row r="9">
      <c r="A9" s="3" t="s">
        <v>50</v>
      </c>
      <c r="B9" s="1" t="s">
        <v>51</v>
      </c>
      <c r="C9" s="3" t="s">
        <v>52</v>
      </c>
      <c r="D9" s="1" t="s">
        <v>53</v>
      </c>
      <c r="E9" s="1" t="s">
        <v>54</v>
      </c>
      <c r="F9" s="1" t="s">
        <v>55</v>
      </c>
      <c r="G9" s="3" t="s">
        <v>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7.0"/>
    <col customWidth="1" min="4" max="4" width="4.86"/>
    <col customWidth="1" min="5" max="5" width="34.86"/>
    <col customWidth="1" min="6" max="6" width="5.43"/>
    <col customWidth="1" min="7" max="7" width="51.29"/>
    <col customWidth="1" min="8" max="8" width="38.43"/>
  </cols>
  <sheetData>
    <row r="1" ht="40.5" customHeight="1">
      <c r="A1" s="4" t="str">
        <f>IFERROR(__xludf.DUMMYFUNCTION("arrayformula( regexreplace( regexreplace( regexreplace( regexreplace( regexreplace(Source!A1:A9, "" "", ""∙""), ""\n"", ""↵""), ""\r"", ""¶""), ""\t"", ""⇥""), ""[[:cntrl:]]"", ""_"") )"),"黃金")</f>
        <v>黃金</v>
      </c>
      <c r="B1" s="4" t="str">
        <f>IFERROR(__xludf.DUMMYFUNCTION("arrayformula( regexreplace( regexreplace( regexreplace( regexreplace( regexreplace(Source!B1:B9, "" "", ""∙""), ""\n"", ""↵""), ""\r"", ""¶""), ""\t"", ""⇥""), ""[[:cntrl:]]"", ""_"") )"),"황금")</f>
        <v>황금</v>
      </c>
      <c r="C1" s="4" t="str">
        <f>IFERROR(__xludf.DUMMYFUNCTION("arrayformula( regexreplace( regexreplace( regexreplace( regexreplace( regexreplace(Source!C1:C9, "" "", ""∙""), ""\n"", ""↵""), ""\r"", ""¶""), ""\t"", ""⇥""), ""[[:cntrl:]]"", ""_"") )"),"1.∙「금」을∙누른빛을∙띤다는∙뜻에서∙¶↵∙∙∙∙다른∙금속(金屬)과∙구별(區別)하여∙쓰는∙말.¶↵2.∙돈이나∙재물(財物)을∙비유(比喩ㆍ譬喩)하여∙일컫는∙말.¶↵3.∙문화(文化),∙예술(藝術)∙따위가∙발전(發展)하여∙¶↵∙∙∙전성기(全盛期)를∙이룸을∙비유적(比喩的)으로∙일컫는∙말.")</f>
        <v>1.∙「금」을∙누른빛을∙띤다는∙뜻에서∙¶↵∙∙∙∙다른∙금속(金屬)과∙구별(區別)하여∙쓰는∙말.¶↵2.∙돈이나∙재물(財物)을∙비유(比喩ㆍ譬喩)하여∙일컫는∙말.¶↵3.∙문화(文化),∙예술(藝術)∙따위가∙발전(發展)하여∙¶↵∙∙∙전성기(全盛期)를∙이룸을∙비유적(比喩的)으로∙일컫는∙말.</v>
      </c>
      <c r="D1" s="4" t="str">
        <f>IFERROR(__xludf.DUMMYFUNCTION("arrayformula( regexreplace( regexreplace( regexreplace( regexreplace( regexreplace(Source!D1:D9, "" "", ""∙""), ""\n"", ""↵""), ""\r"", ""¶""), ""\t"", ""⇥""), ""[[:cntrl:]]"", ""_"") )"),"黃")</f>
        <v>黃</v>
      </c>
      <c r="E1" s="4" t="str">
        <f>IFERROR(__xludf.DUMMYFUNCTION("arrayformula( regexreplace( regexreplace( regexreplace( regexreplace( regexreplace(Source!E1:E9, "" "", ""∙""), ""\n"", ""↵""), ""\r"", ""¶""), ""\t"", ""⇥""), ""[[:cntrl:]]"", ""_"") )"),"누를∙황¶↵1.∙누렇다∙2.∙노래지다∙3.∙앓다∙4.∙누런빛∙5.∙황금(黃金)")</f>
        <v>누를∙황¶↵1.∙누렇다∙2.∙노래지다∙3.∙앓다∙4.∙누런빛∙5.∙황금(黃金)</v>
      </c>
      <c r="F1" s="4" t="str">
        <f>IFERROR(__xludf.DUMMYFUNCTION("arrayformula( regexreplace( regexreplace( regexreplace( regexreplace( regexreplace(Source!F1:F9, "" "", ""∙""), ""\n"", ""↵""), ""\r"", ""¶""), ""\t"", ""⇥""), ""[[:cntrl:]]"", ""_"") )"),"金")</f>
        <v>金</v>
      </c>
      <c r="G1" s="4" t="str">
        <f>IFERROR(__xludf.DUMMYFUNCTION("arrayformula( regexreplace( regexreplace( regexreplace( regexreplace( regexreplace(Source!G1:G9, "" "", ""∙""), ""\n"", ""↵""), ""\r"", ""¶""), ""\t"", ""⇥""), ""[[:cntrl:]]"", ""_"") )"),"쇠∙금,∙성씨∙김¶↵1.∙(쇠∙금)∙a.∙쇠∙b.∙금(金)∙c.∙돈,∙화폐(貨幣)∙¶↵2.∙(성씨∙김)∙a.∙성(姓)의∙하나")</f>
        <v>쇠∙금,∙성씨∙김¶↵1.∙(쇠∙금)∙a.∙쇠∙b.∙금(金)∙c.∙돈,∙화폐(貨幣)∙¶↵2.∙(성씨∙김)∙a.∙성(姓)의∙하나</v>
      </c>
      <c r="H1" s="4" t="str">
        <f>IFERROR(__xludf.DUMMYFUNCTION("arrayformula( regexreplace( regexreplace( regexreplace( regexreplace( regexreplace(Source!H1:H9, "" "", ""∙""), ""\n"", ""↵""), ""\r"", ""¶""), ""\t"", ""⇥""), ""[[:cntrl:]]"", ""_"") )"),"")</f>
        <v/>
      </c>
    </row>
    <row r="2" ht="40.5" customHeight="1">
      <c r="A2" s="4" t="str">
        <f>IFERROR(__xludf.DUMMYFUNCTION("""COMPUTED_VALUE"""),"草綠")</f>
        <v>草綠</v>
      </c>
      <c r="B2" s="4" t="str">
        <f>IFERROR(__xludf.DUMMYFUNCTION("""COMPUTED_VALUE"""),"초록")</f>
        <v>초록</v>
      </c>
      <c r="C2" s="4" t="str">
        <f>IFERROR(__xludf.DUMMYFUNCTION("""COMPUTED_VALUE"""),"녹색(綠色)보다∙조금∙더∙푸른색을∙띤∙색깔(色-).∙¶↵초록색(草綠色).")</f>
        <v>녹색(綠色)보다∙조금∙더∙푸른색을∙띤∙색깔(色-).∙¶↵초록색(草綠色).</v>
      </c>
      <c r="D2" s="4" t="str">
        <f>IFERROR(__xludf.DUMMYFUNCTION("""COMPUTED_VALUE"""),"草")</f>
        <v>草</v>
      </c>
      <c r="E2" s="4" t="str">
        <f>IFERROR(__xludf.DUMMYFUNCTION("""COMPUTED_VALUE"""),"풀∙초¶↵1.∙풀∙2.∙거친∙풀,∙잡초(雜草)∙¶↵3.∙황야(荒野)∙4.∙풀숲,∙초원(草原)∙5.∙시초(始初)")</f>
        <v>풀∙초¶↵1.∙풀∙2.∙거친∙풀,∙잡초(雜草)∙¶↵3.∙황야(荒野)∙4.∙풀숲,∙초원(草原)∙5.∙시초(始初)</v>
      </c>
      <c r="F2" s="4" t="str">
        <f>IFERROR(__xludf.DUMMYFUNCTION("""COMPUTED_VALUE"""),"綠")</f>
        <v>綠</v>
      </c>
      <c r="G2" s="4" t="str">
        <f>IFERROR(__xludf.DUMMYFUNCTION("""COMPUTED_VALUE"""),"푸를∙록(녹)¶↵1.∙푸르다,∙푸르게∙하다∙2.∙검고∙아름답다∙¶↵3.∙초록빛∙4.∙초록빛∙비단(緋緞)∙5.∙검은빛")</f>
        <v>푸를∙록(녹)¶↵1.∙푸르다,∙푸르게∙하다∙2.∙검고∙아름답다∙¶↵3.∙초록빛∙4.∙초록빛∙비단(緋緞)∙5.∙검은빛</v>
      </c>
      <c r="H2" s="4" t="str">
        <f>IFERROR(__xludf.DUMMYFUNCTION("""COMPUTED_VALUE"""),"")</f>
        <v/>
      </c>
    </row>
    <row r="3" ht="40.5" customHeight="1">
      <c r="A3" s="4" t="str">
        <f>IFERROR(__xludf.DUMMYFUNCTION("""COMPUTED_VALUE"""),"草原")</f>
        <v>草原</v>
      </c>
      <c r="B3" s="4" t="str">
        <f>IFERROR(__xludf.DUMMYFUNCTION("""COMPUTED_VALUE"""),"초원")</f>
        <v>초원</v>
      </c>
      <c r="C3" s="4" t="str">
        <f>IFERROR(__xludf.DUMMYFUNCTION("""COMPUTED_VALUE"""),"풀이∙난∙들.")</f>
        <v>풀이∙난∙들.</v>
      </c>
      <c r="D3" s="4" t="str">
        <f>IFERROR(__xludf.DUMMYFUNCTION("""COMPUTED_VALUE"""),"草")</f>
        <v>草</v>
      </c>
      <c r="E3" s="4" t="str">
        <f>IFERROR(__xludf.DUMMYFUNCTION("""COMPUTED_VALUE"""),"풀∙초¶↵1.∙풀∙2.∙거친∙풀,∙잡초(雜草)∙¶↵3.∙황야(荒野)∙4.∙풀숲,∙초원(草原)∙5.∙시초(始初)")</f>
        <v>풀∙초¶↵1.∙풀∙2.∙거친∙풀,∙잡초(雜草)∙¶↵3.∙황야(荒野)∙4.∙풀숲,∙초원(草原)∙5.∙시초(始初)</v>
      </c>
      <c r="F3" s="4" t="str">
        <f>IFERROR(__xludf.DUMMYFUNCTION("""COMPUTED_VALUE"""),"原")</f>
        <v>原</v>
      </c>
      <c r="G3" s="4" t="str">
        <f>IFERROR(__xludf.DUMMYFUNCTION("""COMPUTED_VALUE"""),"언덕∙원/근원∙원¶↵1.∙언덕∙2.∙근원(根源),∙근본(根本)∙3.∙저승∙¶↵4.∙들,∙벌판∙5.∙문체(文體)의∙한∙가지")</f>
        <v>언덕∙원/근원∙원¶↵1.∙언덕∙2.∙근원(根源),∙근본(根本)∙3.∙저승∙¶↵4.∙들,∙벌판∙5.∙문체(文體)의∙한∙가지</v>
      </c>
      <c r="H3" s="4" t="str">
        <f>IFERROR(__xludf.DUMMYFUNCTION("""COMPUTED_VALUE"""),"")</f>
        <v/>
      </c>
    </row>
    <row r="4" ht="40.5" customHeight="1">
      <c r="A4" s="4" t="str">
        <f>IFERROR(__xludf.DUMMYFUNCTION("""COMPUTED_VALUE"""),"乾草")</f>
        <v>乾草</v>
      </c>
      <c r="B4" s="4" t="str">
        <f>IFERROR(__xludf.DUMMYFUNCTION("""COMPUTED_VALUE"""),"건초")</f>
        <v>건초</v>
      </c>
      <c r="C4" s="4" t="str">
        <f>IFERROR(__xludf.DUMMYFUNCTION("""COMPUTED_VALUE"""),"베어서∙말린∙풀,∙말라∙죽은∙풀.")</f>
        <v>베어서∙말린∙풀,∙말라∙죽은∙풀.</v>
      </c>
      <c r="D4" s="4" t="str">
        <f>IFERROR(__xludf.DUMMYFUNCTION("""COMPUTED_VALUE"""),"乾")</f>
        <v>乾</v>
      </c>
      <c r="E4" s="4" t="str">
        <f>IFERROR(__xludf.DUMMYFUNCTION("""COMPUTED_VALUE"""),"하늘∙건/마를∙건,∙마를∙간¶↵1.(하늘∙건/마를∙건)∙¶↵∙∙∙a.∙하늘∙b.∙괘(卦)의∙이름∙c.∙임금∙¶↵2.∙(마를∙간)∙¶↵∙∙∙a.∙마르다,∙건조하다(乾燥--)∙b.∙말리다∙¶↵∙∙∙c.∙건성(어떤∙일을∙성의∙없이∙대충∙겉으로만∙함)으로∙하다,∙")</f>
        <v>하늘∙건/마를∙건,∙마를∙간¶↵1.(하늘∙건/마를∙건)∙¶↵∙∙∙a.∙하늘∙b.∙괘(卦)의∙이름∙c.∙임금∙¶↵2.∙(마를∙간)∙¶↵∙∙∙a.∙마르다,∙건조하다(乾燥--)∙b.∙말리다∙¶↵∙∙∙c.∙건성(어떤∙일을∙성의∙없이∙대충∙겉으로만∙함)으로∙하다,∙</v>
      </c>
      <c r="F4" s="4" t="str">
        <f>IFERROR(__xludf.DUMMYFUNCTION("""COMPUTED_VALUE"""),"草")</f>
        <v>草</v>
      </c>
      <c r="G4" s="4" t="str">
        <f>IFERROR(__xludf.DUMMYFUNCTION("""COMPUTED_VALUE"""),"풀∙초¶↵1.∙풀∙2.∙거친∙풀,∙잡초(雜草)∙¶↵3.∙황야(荒野)∙4.∙풀숲,∙초원(草原)∙5.∙시초(始初)")</f>
        <v>풀∙초¶↵1.∙풀∙2.∙거친∙풀,∙잡초(雜草)∙¶↵3.∙황야(荒野)∙4.∙풀숲,∙초원(草原)∙5.∙시초(始初)</v>
      </c>
      <c r="H4" s="4" t="str">
        <f>IFERROR(__xludf.DUMMYFUNCTION("""COMPUTED_VALUE"""),"")</f>
        <v/>
      </c>
    </row>
    <row r="5" ht="40.5" customHeight="1">
      <c r="A5" s="4" t="str">
        <f>IFERROR(__xludf.DUMMYFUNCTION("""COMPUTED_VALUE"""),"種種")</f>
        <v>種種</v>
      </c>
      <c r="B5" s="4" t="str">
        <f>IFERROR(__xludf.DUMMYFUNCTION("""COMPUTED_VALUE"""),"종종")</f>
        <v>종종</v>
      </c>
      <c r="C5" s="4" t="str">
        <f>IFERROR(__xludf.DUMMYFUNCTION("""COMPUTED_VALUE"""),"1.∙물건(物件)의∙가지가지.∙2.∙가끔.")</f>
        <v>1.∙물건(物件)의∙가지가지.∙2.∙가끔.</v>
      </c>
      <c r="D5" s="4" t="str">
        <f>IFERROR(__xludf.DUMMYFUNCTION("""COMPUTED_VALUE"""),"種")</f>
        <v>種</v>
      </c>
      <c r="E5" s="4" t="str">
        <f>IFERROR(__xludf.DUMMYFUNCTION("""COMPUTED_VALUE"""),"씨∙종¶↵1.∙씨∙2.∙종족(種族)∙3.∙종류(種類)∙4.∙식물(植物)∙5.∙뿌리다")</f>
        <v>씨∙종¶↵1.∙씨∙2.∙종족(種族)∙3.∙종류(種類)∙4.∙식물(植物)∙5.∙뿌리다</v>
      </c>
      <c r="F5" s="4" t="str">
        <f>IFERROR(__xludf.DUMMYFUNCTION("""COMPUTED_VALUE"""),"")</f>
        <v/>
      </c>
      <c r="G5" s="4" t="str">
        <f>IFERROR(__xludf.DUMMYFUNCTION("""COMPUTED_VALUE"""),"")</f>
        <v/>
      </c>
      <c r="H5" s="4" t="str">
        <f>IFERROR(__xludf.DUMMYFUNCTION("""COMPUTED_VALUE"""),"")</f>
        <v/>
      </c>
    </row>
    <row r="6" ht="40.5" customHeight="1">
      <c r="A6" s="4" t="str">
        <f>IFERROR(__xludf.DUMMYFUNCTION("""COMPUTED_VALUE"""),"周圍")</f>
        <v>周圍</v>
      </c>
      <c r="B6" s="4" t="str">
        <f>IFERROR(__xludf.DUMMYFUNCTION("""COMPUTED_VALUE"""),"주위")</f>
        <v>주위</v>
      </c>
      <c r="C6" s="4" t="str">
        <f>IFERROR(__xludf.DUMMYFUNCTION("""COMPUTED_VALUE"""),"1.∙어떤∙곳의∙바깥.∙2.∙둘레.∙3.∙환경(環境).")</f>
        <v>1.∙어떤∙곳의∙바깥.∙2.∙둘레.∙3.∙환경(環境).</v>
      </c>
      <c r="D6" s="4" t="str">
        <f>IFERROR(__xludf.DUMMYFUNCTION("""COMPUTED_VALUE"""),"周")</f>
        <v>周</v>
      </c>
      <c r="E6" s="4" t="str">
        <f>IFERROR(__xludf.DUMMYFUNCTION("""COMPUTED_VALUE"""),"두루∙주¶↵1.∙두루∙2.∙골고루∙3.∙널리∙4.∙둘레∙5.∙모퉁이,∙구부러진∙곳")</f>
        <v>두루∙주¶↵1.∙두루∙2.∙골고루∙3.∙널리∙4.∙둘레∙5.∙모퉁이,∙구부러진∙곳</v>
      </c>
      <c r="F6" s="4" t="str">
        <f>IFERROR(__xludf.DUMMYFUNCTION("""COMPUTED_VALUE"""),"圍")</f>
        <v>圍</v>
      </c>
      <c r="G6" s="4" t="str">
        <f>IFERROR(__xludf.DUMMYFUNCTION("""COMPUTED_VALUE"""),"에워쌀∙위¶↵1.∙에워싸다∙2.∙둘러∙싸다∙3.∙포위하다∙4.∙두르다∙5.∙지키다")</f>
        <v>에워쌀∙위¶↵1.∙에워싸다∙2.∙둘러∙싸다∙3.∙포위하다∙4.∙두르다∙5.∙지키다</v>
      </c>
      <c r="H6" s="4" t="str">
        <f>IFERROR(__xludf.DUMMYFUNCTION("""COMPUTED_VALUE"""),"")</f>
        <v/>
      </c>
    </row>
    <row r="7" ht="40.5" customHeight="1">
      <c r="A7" s="4" t="str">
        <f>IFERROR(__xludf.DUMMYFUNCTION("""COMPUTED_VALUE"""),"湖水")</f>
        <v>湖水</v>
      </c>
      <c r="B7" s="4" t="str">
        <f>IFERROR(__xludf.DUMMYFUNCTION("""COMPUTED_VALUE"""),"호수")</f>
        <v>호수</v>
      </c>
      <c r="C7" s="4" t="str">
        <f>IFERROR(__xludf.DUMMYFUNCTION("""COMPUTED_VALUE"""),"큰∙못.∙육지(陸地)가∙우묵하게∙패어∙물이∙괴어∙있는∙곳.")</f>
        <v>큰∙못.∙육지(陸地)가∙우묵하게∙패어∙물이∙괴어∙있는∙곳.</v>
      </c>
      <c r="D7" s="4" t="str">
        <f>IFERROR(__xludf.DUMMYFUNCTION("""COMPUTED_VALUE"""),"湖")</f>
        <v>湖</v>
      </c>
      <c r="E7" s="4" t="str">
        <f>IFERROR(__xludf.DUMMYFUNCTION("""COMPUTED_VALUE"""),"호수∙호¶↵1.∙호수(湖水),∙큰∙못∙2.∙고을의∙이름")</f>
        <v>호수∙호¶↵1.∙호수(湖水),∙큰∙못∙2.∙고을의∙이름</v>
      </c>
      <c r="F7" s="4" t="str">
        <f>IFERROR(__xludf.DUMMYFUNCTION("""COMPUTED_VALUE"""),"水")</f>
        <v>水</v>
      </c>
      <c r="G7" s="4" t="str">
        <f>IFERROR(__xludf.DUMMYFUNCTION("""COMPUTED_VALUE"""),"물∙수¶↵1.∙물∙2.∙강물∙3.∙액체(液體),∙물과∙관련(關聯)된∙일∙¶↵4.∙홍수(洪水),∙수재(水災),∙큰물(비가∙많이∙와서∙강이나∙¶↵∙∙∙개천에∙갑자기∙크게∙불은∙물)∙¶↵5.∙수성(水星:∙태양에∙가장∙가까운∙별)")</f>
        <v>물∙수¶↵1.∙물∙2.∙강물∙3.∙액체(液體),∙물과∙관련(關聯)된∙일∙¶↵4.∙홍수(洪水),∙수재(水災),∙큰물(비가∙많이∙와서∙강이나∙¶↵∙∙∙개천에∙갑자기∙크게∙불은∙물)∙¶↵5.∙수성(水星:∙태양에∙가장∙가까운∙별)</v>
      </c>
      <c r="H7" s="4" t="str">
        <f>IFERROR(__xludf.DUMMYFUNCTION("""COMPUTED_VALUE"""),"")</f>
        <v/>
      </c>
    </row>
    <row r="8" ht="40.5" customHeight="1">
      <c r="A8" s="4" t="str">
        <f>IFERROR(__xludf.DUMMYFUNCTION("""COMPUTED_VALUE"""),"野外")</f>
        <v>野外</v>
      </c>
      <c r="B8" s="4" t="str">
        <f>IFERROR(__xludf.DUMMYFUNCTION("""COMPUTED_VALUE"""),"야외")</f>
        <v>야외</v>
      </c>
      <c r="C8" s="4" t="str">
        <f>IFERROR(__xludf.DUMMYFUNCTION("""COMPUTED_VALUE"""),"1.∙마을에서∙좀∙멀리∙떨어져∙있는∙들.∙2.∙집채의∙바깥.")</f>
        <v>1.∙마을에서∙좀∙멀리∙떨어져∙있는∙들.∙2.∙집채의∙바깥.</v>
      </c>
      <c r="D8" s="4" t="str">
        <f>IFERROR(__xludf.DUMMYFUNCTION("""COMPUTED_VALUE"""),"野")</f>
        <v>野</v>
      </c>
      <c r="E8" s="4" t="str">
        <f>IFERROR(__xludf.DUMMYFUNCTION("""COMPUTED_VALUE"""),"들∙야¶↵1.∙들,∙들판∙2.∙민간(民間:∙일반∙백성들∙사이)(≠朝)∙¶↵3.∙문밖,∙마을,∙시골∙4.∙성(城)∙밖,∙교외(郊外)∙¶↵5.∙구역(區域),∙범위(範圍)")</f>
        <v>들∙야¶↵1.∙들,∙들판∙2.∙민간(民間:∙일반∙백성들∙사이)(≠朝)∙¶↵3.∙문밖,∙마을,∙시골∙4.∙성(城)∙밖,∙교외(郊外)∙¶↵5.∙구역(區域),∙범위(範圍)</v>
      </c>
      <c r="F8" s="4" t="str">
        <f>IFERROR(__xludf.DUMMYFUNCTION("""COMPUTED_VALUE"""),"外")</f>
        <v>外</v>
      </c>
      <c r="G8" s="4" t="str">
        <f>IFERROR(__xludf.DUMMYFUNCTION("""COMPUTED_VALUE"""),"바깥∙외¶↵1.∙바깥,∙밖∙2.∙겉,∙표면(表面)∙3.∙남,∙타인(他人)∙¶↵4.∙외국(外國)∙5.∙외가(外家),∙어머니나∙아내의∙친척(親戚)")</f>
        <v>바깥∙외¶↵1.∙바깥,∙밖∙2.∙겉,∙표면(表面)∙3.∙남,∙타인(他人)∙¶↵4.∙외국(外國)∙5.∙외가(外家),∙어머니나∙아내의∙친척(親戚)</v>
      </c>
      <c r="H8" s="4" t="str">
        <f>IFERROR(__xludf.DUMMYFUNCTION("""COMPUTED_VALUE"""),"")</f>
        <v/>
      </c>
    </row>
    <row r="9" ht="40.5" customHeight="1">
      <c r="A9" s="4" t="str">
        <f>IFERROR(__xludf.DUMMYFUNCTION("""COMPUTED_VALUE"""),"風景")</f>
        <v>風景</v>
      </c>
      <c r="B9" s="4" t="str">
        <f>IFERROR(__xludf.DUMMYFUNCTION("""COMPUTED_VALUE"""),"풍경")</f>
        <v>풍경</v>
      </c>
      <c r="C9" s="4" t="str">
        <f>IFERROR(__xludf.DUMMYFUNCTION("""COMPUTED_VALUE"""),"1.∙어떤∙상황(狀況)이나∙형편(形便)이나∙분위기(雰圍氣)∙¶↵∙∙∙가운데에∙있는∙어느∙곳의∙모습.¶↵2.∙풍경화(風景畫)의∙준말.")</f>
        <v>1.∙어떤∙상황(狀況)이나∙형편(形便)이나∙분위기(雰圍氣)∙¶↵∙∙∙가운데에∙있는∙어느∙곳의∙모습.¶↵2.∙풍경화(風景畫)의∙준말.</v>
      </c>
      <c r="D9" s="4" t="str">
        <f>IFERROR(__xludf.DUMMYFUNCTION("""COMPUTED_VALUE"""),"風")</f>
        <v>風</v>
      </c>
      <c r="E9" s="4" t="str">
        <f>IFERROR(__xludf.DUMMYFUNCTION("""COMPUTED_VALUE"""),"바람∙풍¶↵1.∙바람∙2.∙가르침∙3.∙풍속(風俗),∙습속(習俗)∙¶↵4.∙경치(景致),∙경관(景觀)∙5.∙모습")</f>
        <v>바람∙풍¶↵1.∙바람∙2.∙가르침∙3.∙풍속(風俗),∙습속(習俗)∙¶↵4.∙경치(景致),∙경관(景觀)∙5.∙모습</v>
      </c>
      <c r="F9" s="4" t="str">
        <f>IFERROR(__xludf.DUMMYFUNCTION("""COMPUTED_VALUE"""),"景")</f>
        <v>景</v>
      </c>
      <c r="G9" s="4" t="str">
        <f>IFERROR(__xludf.DUMMYFUNCTION("""COMPUTED_VALUE"""),"볕∙경,∙그림자∙영↵1.∙(볕∙경)∙↵∙∙∙a.∙볕,∙햇빛,∙햇살∙b.∙해,∙태양(太陽)∙↵∙∙∙c.∙경치(景致),∙풍치(風致),∙풍물(風物)↵2.∙(그림자∙영)∙↵∙∙∙a.그림자(≒影),∙음영(陰影)")</f>
        <v>볕∙경,∙그림자∙영↵1.∙(볕∙경)∙↵∙∙∙a.∙볕,∙햇빛,∙햇살∙b.∙해,∙태양(太陽)∙↵∙∙∙c.∙경치(景致),∙풍치(風致),∙풍물(風物)↵2.∙(그림자∙영)∙↵∙∙∙a.그림자(≒影),∙음영(陰影)</v>
      </c>
      <c r="H9" s="4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57</v>
      </c>
      <c r="D1" s="4" t="s">
        <v>3</v>
      </c>
      <c r="E1" s="4" t="s">
        <v>58</v>
      </c>
      <c r="F1" s="4" t="s">
        <v>5</v>
      </c>
      <c r="G1" s="4" t="s">
        <v>59</v>
      </c>
      <c r="H1" s="4" t="s">
        <v>60</v>
      </c>
    </row>
    <row r="2">
      <c r="A2" s="4" t="s">
        <v>7</v>
      </c>
      <c r="B2" s="4" t="s">
        <v>8</v>
      </c>
      <c r="C2" s="4" t="s">
        <v>61</v>
      </c>
      <c r="D2" s="4" t="s">
        <v>10</v>
      </c>
      <c r="E2" s="4" t="s">
        <v>62</v>
      </c>
      <c r="F2" s="4" t="s">
        <v>12</v>
      </c>
      <c r="G2" s="4" t="s">
        <v>63</v>
      </c>
      <c r="H2" s="4" t="s">
        <v>60</v>
      </c>
    </row>
    <row r="3">
      <c r="A3" s="4" t="s">
        <v>14</v>
      </c>
      <c r="B3" s="4" t="s">
        <v>15</v>
      </c>
      <c r="C3" s="4" t="s">
        <v>64</v>
      </c>
      <c r="D3" s="4" t="s">
        <v>10</v>
      </c>
      <c r="E3" s="4" t="s">
        <v>62</v>
      </c>
      <c r="F3" s="4" t="s">
        <v>17</v>
      </c>
      <c r="G3" s="4" t="s">
        <v>65</v>
      </c>
      <c r="H3" s="4" t="s">
        <v>60</v>
      </c>
    </row>
    <row r="4">
      <c r="A4" s="4" t="s">
        <v>19</v>
      </c>
      <c r="B4" s="4" t="s">
        <v>20</v>
      </c>
      <c r="C4" s="4" t="s">
        <v>66</v>
      </c>
      <c r="D4" s="4" t="s">
        <v>22</v>
      </c>
      <c r="E4" s="4" t="s">
        <v>67</v>
      </c>
      <c r="F4" s="4" t="s">
        <v>10</v>
      </c>
      <c r="G4" s="4" t="s">
        <v>62</v>
      </c>
      <c r="H4" s="4" t="s">
        <v>60</v>
      </c>
    </row>
    <row r="5">
      <c r="A5" s="4" t="s">
        <v>24</v>
      </c>
      <c r="B5" s="4" t="s">
        <v>25</v>
      </c>
      <c r="C5" s="4" t="s">
        <v>68</v>
      </c>
      <c r="D5" s="4" t="s">
        <v>27</v>
      </c>
      <c r="E5" s="4" t="s">
        <v>69</v>
      </c>
      <c r="F5" s="4" t="s">
        <v>60</v>
      </c>
      <c r="G5" s="4" t="s">
        <v>60</v>
      </c>
      <c r="H5" s="4" t="s">
        <v>60</v>
      </c>
    </row>
    <row r="6">
      <c r="A6" s="4" t="s">
        <v>29</v>
      </c>
      <c r="B6" s="4" t="s">
        <v>30</v>
      </c>
      <c r="C6" s="4" t="s">
        <v>70</v>
      </c>
      <c r="D6" s="4" t="s">
        <v>32</v>
      </c>
      <c r="E6" s="4" t="s">
        <v>71</v>
      </c>
      <c r="F6" s="4" t="s">
        <v>34</v>
      </c>
      <c r="G6" s="4" t="s">
        <v>72</v>
      </c>
      <c r="H6" s="4" t="s">
        <v>60</v>
      </c>
    </row>
    <row r="7">
      <c r="A7" s="4" t="s">
        <v>36</v>
      </c>
      <c r="B7" s="4" t="s">
        <v>37</v>
      </c>
      <c r="C7" s="4" t="s">
        <v>73</v>
      </c>
      <c r="D7" s="4" t="s">
        <v>39</v>
      </c>
      <c r="E7" s="4" t="s">
        <v>74</v>
      </c>
      <c r="F7" s="4" t="s">
        <v>41</v>
      </c>
      <c r="G7" s="4" t="s">
        <v>75</v>
      </c>
      <c r="H7" s="4" t="s">
        <v>60</v>
      </c>
    </row>
    <row r="8">
      <c r="A8" s="4" t="s">
        <v>43</v>
      </c>
      <c r="B8" s="4" t="s">
        <v>44</v>
      </c>
      <c r="C8" s="4" t="s">
        <v>76</v>
      </c>
      <c r="D8" s="4" t="s">
        <v>46</v>
      </c>
      <c r="E8" s="4" t="s">
        <v>77</v>
      </c>
      <c r="F8" s="4" t="s">
        <v>48</v>
      </c>
      <c r="G8" s="4" t="s">
        <v>78</v>
      </c>
      <c r="H8" s="4" t="s">
        <v>60</v>
      </c>
    </row>
    <row r="9">
      <c r="A9" s="4" t="s">
        <v>50</v>
      </c>
      <c r="B9" s="4" t="s">
        <v>51</v>
      </c>
      <c r="C9" s="4" t="s">
        <v>79</v>
      </c>
      <c r="D9" s="4" t="s">
        <v>53</v>
      </c>
      <c r="E9" s="4" t="s">
        <v>80</v>
      </c>
      <c r="F9" s="4" t="s">
        <v>55</v>
      </c>
      <c r="G9" s="4" t="s">
        <v>81</v>
      </c>
      <c r="H9" s="4" t="s">
        <v>60</v>
      </c>
    </row>
  </sheetData>
  <drawing r:id="rId1"/>
</worksheet>
</file>