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to SSB" state="visible" r:id="rId3"/>
    <sheet sheetId="2" name="Pledges" state="visible" r:id="rId4"/>
    <sheet sheetId="3" name="Prod real" state="visible" r:id="rId5"/>
    <sheet sheetId="4" name="txt" state="visible" r:id="rId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W1" authorId="0">
      <text>
        <t xml:space="preserve">obtain directly from siteDB</t>
      </text>
    </comment>
    <comment ref="X1" authorId="0">
      <text>
        <t xml:space="preserve">Manual input</t>
      </text>
    </comment>
    <comment ref="V1" authorId="0">
      <text>
        <t xml:space="preserve">T1s: 100% (Real)
T2s:  50% (Real)</t>
      </text>
    </comment>
    <comment ref="U1" authorId="0">
      <text>
        <t xml:space="preserve">manual input
MC &amp; Reprocessing Thresholds</t>
      </text>
    </comment>
    <comment ref="C1" authorId="0">
      <text>
        <t xml:space="preserve">manual input
Merge Thresholds</t>
      </text>
    </comment>
    <comment ref="V33" authorId="0">
      <text>
        <t xml:space="preserve">+100 Opportunistic</t>
      </text>
    </comment>
    <comment ref="V63" authorId="0">
      <text>
        <t xml:space="preserve">+ opportunistic</t>
      </text>
    </comment>
    <comment ref="V65" authorId="0">
      <text>
        <t xml:space="preserve">+Crane &amp; Tusker (T3_US_Omaha)</t>
      </text>
    </comment>
    <comment ref="V71" authorId="0">
      <text>
        <t xml:space="preserve">Crane &amp; Tusker clusters
all opportunistic
QoS 1000 jobs/user/cluster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" authorId="0">
      <text>
        <t xml:space="preserve">obtain directly from siteDB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3" authorId="0">
      <text>
        <t xml:space="preserve">+100 Opportunistic</t>
      </text>
    </comment>
    <comment ref="H64" authorId="0">
      <text>
        <t xml:space="preserve">+ opportunistic</t>
      </text>
    </comment>
    <comment ref="H66" authorId="0">
      <text>
        <t xml:space="preserve">+Crane &amp; Tusker (T3_US_Omaha)</t>
      </text>
    </comment>
    <comment ref="H72" authorId="0">
      <text>
        <t xml:space="preserve">Crane &amp; Tusker clusters
all opportunistic
QoS 1000 jobs/user/cluster</t>
      </text>
    </comment>
  </commentList>
</comments>
</file>

<file path=xl/sharedStrings.xml><?xml version="1.0" encoding="utf-8"?>
<sst xmlns="http://schemas.openxmlformats.org/spreadsheetml/2006/main" count="691" uniqueCount="119">
  <si>
    <t>TIMESTAMP</t>
  </si>
  <si>
    <t>SITE</t>
  </si>
  <si>
    <t>Pledge [cores]</t>
  </si>
  <si>
    <t>Real [cores]</t>
  </si>
  <si>
    <t>Prod Real [cores]</t>
  </si>
  <si>
    <t>CPU bound</t>
  </si>
  <si>
    <t>I/O bound</t>
  </si>
  <si>
    <t>COLOR</t>
  </si>
  <si>
    <t>LINK</t>
  </si>
  <si>
    <t>T0_CH_CERN</t>
  </si>
  <si>
    <t>green</t>
  </si>
  <si>
    <t>n/a</t>
  </si>
  <si>
    <t>T1_CH_CERN</t>
  </si>
  <si>
    <t>T1_DE_KIT</t>
  </si>
  <si>
    <t>T1_ES_PIC</t>
  </si>
  <si>
    <t>T1_FR_CCIN2P3</t>
  </si>
  <si>
    <t>T1_IT_CNAF</t>
  </si>
  <si>
    <t>T1_RU_JINR</t>
  </si>
  <si>
    <t>T1_RU_JINR_Disk</t>
  </si>
  <si>
    <t>T1_TW_ASGC</t>
  </si>
  <si>
    <t>T1_UK_RAL</t>
  </si>
  <si>
    <t>T1_UK_RAL_Disk</t>
  </si>
  <si>
    <t>T1_US_FNAL</t>
  </si>
  <si>
    <t>T1_US_FNAL_Disk</t>
  </si>
  <si>
    <t>T2_AT_Vienna</t>
  </si>
  <si>
    <t>T2_BE_IIHE</t>
  </si>
  <si>
    <t>T2_BE_UCL</t>
  </si>
  <si>
    <t>T2_BR_SPRACE</t>
  </si>
  <si>
    <t>T2_BR_UERJ</t>
  </si>
  <si>
    <t>T2_CH_CERN</t>
  </si>
  <si>
    <t>T2_CH_CERN_AI</t>
  </si>
  <si>
    <t>T2_CH_CERN_HLT</t>
  </si>
  <si>
    <t>T2_CH_CSCS</t>
  </si>
  <si>
    <t>0</t>
  </si>
  <si>
    <t>T2_CN_Beijing</t>
  </si>
  <si>
    <t>T2_DE_DESY</t>
  </si>
  <si>
    <t>T2_DE_RWTH</t>
  </si>
  <si>
    <t>T2_EE_Estonia</t>
  </si>
  <si>
    <t>T2_ES_CIEMAT</t>
  </si>
  <si>
    <t>T2_ES_IFCA</t>
  </si>
  <si>
    <t>T2_FI_HIP</t>
  </si>
  <si>
    <t>T2_FR_CCIN2P3</t>
  </si>
  <si>
    <t>T2_FR_GRIF_IRFU</t>
  </si>
  <si>
    <t>T2_FR_GRIF_LLR</t>
  </si>
  <si>
    <t>T2_FR_IPHC</t>
  </si>
  <si>
    <t>T2_GR_Ioannina</t>
  </si>
  <si>
    <t>T2_HU_Budapest</t>
  </si>
  <si>
    <t>T2_IN_TIFR</t>
  </si>
  <si>
    <t>T2_IT_Bari</t>
  </si>
  <si>
    <t>T2_IT_Legnaro</t>
  </si>
  <si>
    <t>T2_IT_Pisa</t>
  </si>
  <si>
    <t>T2_IT_Rome</t>
  </si>
  <si>
    <t>T2_KR_KNU</t>
  </si>
  <si>
    <t>T2_MY_UPM_BIRUNI</t>
  </si>
  <si>
    <t>T2_PK_NCP</t>
  </si>
  <si>
    <t>T2_PL_Warsaw</t>
  </si>
  <si>
    <t>T2_PT_NCG_Lisbon</t>
  </si>
  <si>
    <t>T2_RU_IHEP</t>
  </si>
  <si>
    <t>T2_RU_INR</t>
  </si>
  <si>
    <t>T2_RU_ITEP</t>
  </si>
  <si>
    <t>T2_RU_JINR</t>
  </si>
  <si>
    <t>T2_RU_PNPI</t>
  </si>
  <si>
    <t>T2_RU_RRC_KI</t>
  </si>
  <si>
    <t>T2_RU_SINP</t>
  </si>
  <si>
    <t>T2_TH_CUNSTDA</t>
  </si>
  <si>
    <t>T2_TR_METU</t>
  </si>
  <si>
    <t>T2_TW_Taiwan</t>
  </si>
  <si>
    <t>T2_UA_KIPT</t>
  </si>
  <si>
    <t>T2_UK_London_Brunel</t>
  </si>
  <si>
    <t>T2_UK_London_IC</t>
  </si>
  <si>
    <t>T2_UK_SGrid_Bristol</t>
  </si>
  <si>
    <t>T2_UK_SGrid_RALPP</t>
  </si>
  <si>
    <t>T2_US_Caltech</t>
  </si>
  <si>
    <t>T2_US_Florida</t>
  </si>
  <si>
    <t>T2_US_MIT</t>
  </si>
  <si>
    <t>T2_US_Nebraska</t>
  </si>
  <si>
    <t>T2_US_Purdue</t>
  </si>
  <si>
    <t>T2_US_UCSD</t>
  </si>
  <si>
    <t>T2_US_Vanderbilt</t>
  </si>
  <si>
    <t>T2_US_Wisconsin</t>
  </si>
  <si>
    <t>T3_US_Colorado</t>
  </si>
  <si>
    <t>T3_US_Omaha</t>
  </si>
  <si>
    <t>Pledge present SSB</t>
  </si>
  <si>
    <t>SiteDB</t>
  </si>
  <si>
    <t>REBUS</t>
  </si>
  <si>
    <t>FINAL</t>
  </si>
  <si>
    <t>Sites</t>
  </si>
  <si>
    <t>prod old SSB</t>
  </si>
  <si>
    <t>agents - present</t>
  </si>
  <si>
    <t>B|C|Plots</t>
  </si>
  <si>
    <t>Pledge final</t>
  </si>
  <si>
    <t>D|E</t>
  </si>
  <si>
    <t>from ThresholdsT1</t>
  </si>
  <si>
    <t>poll</t>
  </si>
  <si>
    <t>poll prod</t>
  </si>
  <si>
    <t>email/ticket </t>
  </si>
  <si>
    <t>F|H|I</t>
  </si>
  <si>
    <t>done</t>
  </si>
  <si>
    <t>FINAL F|K</t>
  </si>
  <si>
    <t>Complete</t>
  </si>
  <si>
    <t>200</t>
  </si>
  <si>
    <t>100</t>
  </si>
  <si>
    <t>25</t>
  </si>
  <si>
    <t>50</t>
  </si>
  <si>
    <t>60</t>
  </si>
  <si>
    <t>54.4</t>
  </si>
  <si>
    <t>25.5</t>
  </si>
  <si>
    <t>23.5</t>
  </si>
  <si>
    <t>70</t>
  </si>
  <si>
    <t>10</t>
  </si>
  <si>
    <t>20</t>
  </si>
  <si>
    <t>114</t>
  </si>
  <si>
    <t>120</t>
  </si>
  <si>
    <t>108</t>
  </si>
  <si>
    <t>26.2</t>
  </si>
  <si>
    <t>22.4</t>
  </si>
  <si>
    <t>150</t>
  </si>
  <si>
    <t>250</t>
  </si>
  <si>
    <t>300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</si>
</sst>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;@"/>
    <numFmt numFmtId="165" formatCode="#,##0.###############"/>
    <numFmt numFmtId="166" formatCode="#,##0.###############"/>
  </numFmts>
  <fonts count="9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fillId="0" numFmtId="0" borderId="0" fontId="0"/>
  </cellStyleXfs>
  <cellXfs count="21">
    <xf applyAlignment="1" fillId="0" xfId="0" numFmtId="0" borderId="0" fontId="0">
      <alignment vertical="bottom" horizontal="general" wrapText="1"/>
    </xf>
    <xf applyAlignment="1" fillId="0" xfId="0" numFmtId="0" borderId="0" fontId="0">
      <alignment vertical="bottom" horizontal="right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0" borderId="2" applyFont="1" fontId="1">
      <alignment vertical="bottom" horizontal="center" wrapText="1"/>
    </xf>
    <xf applyAlignment="1" fillId="0" xfId="0" numFmtId="3" borderId="0" applyFont="1" fontId="2" applyNumberFormat="1">
      <alignment vertical="bottom" horizontal="center" wrapText="1"/>
    </xf>
    <xf applyAlignment="1" fillId="0" xfId="0" numFmtId="164" borderId="0" fontId="0" applyNumberFormat="1">
      <alignment vertical="bottom" horizontal="general" wrapText="1"/>
    </xf>
    <xf applyBorder="1" applyAlignment="1" fillId="0" xfId="0" numFmtId="165" borderId="3" fontId="0" applyNumberFormat="1">
      <alignment vertical="bottom" horizontal="right" wrapText="1"/>
    </xf>
    <xf applyBorder="1" applyAlignment="1" fillId="0" xfId="0" numFmtId="0" borderId="4" applyFont="1" fontId="3">
      <alignment vertical="bottom" horizontal="center" wrapText="1"/>
    </xf>
    <xf applyBorder="1" applyAlignment="1" fillId="0" xfId="0" numFmtId="0" borderId="5" fontId="0">
      <alignment vertical="bottom" horizontal="general" wrapText="1"/>
    </xf>
    <xf applyAlignment="1" fillId="0" xfId="0" numFmtId="3" borderId="0" applyFont="1" fontId="4" applyNumberFormat="1">
      <alignment vertical="bottom" horizontal="right" wrapText="1"/>
    </xf>
    <xf applyBorder="1" applyAlignment="1" fillId="0" xfId="0" numFmtId="166" borderId="6" applyFont="1" fontId="5" applyNumberFormat="1">
      <alignment vertical="bottom" horizontal="right" wrapText="1"/>
    </xf>
    <xf applyAlignment="1" fillId="0" xfId="0" numFmtId="0" borderId="0" applyFont="1" fontId="6">
      <alignment vertical="bottom" horizontal="general" wrapText="1"/>
    </xf>
    <xf applyAlignment="1" fillId="0" xfId="0" numFmtId="3" borderId="0" fontId="0" applyNumberFormat="1">
      <alignment vertical="bottom" horizontal="general" wrapText="1"/>
    </xf>
    <xf applyBorder="1" applyAlignment="1" fillId="0" xfId="0" numFmtId="0" borderId="7" fontId="0">
      <alignment vertical="bottom" horizontal="center" wrapText="1"/>
    </xf>
    <xf applyAlignment="1" fillId="0" xfId="0" numFmtId="9" borderId="0" fontId="0" applyNumberFormat="1">
      <alignment vertical="bottom" horizontal="general" wrapText="1"/>
    </xf>
    <xf applyAlignment="1" fillId="0" xfId="0" numFmtId="3" borderId="0" fontId="0" applyNumberFormat="1">
      <alignment vertical="bottom" horizontal="right" wrapText="1"/>
    </xf>
    <xf applyAlignment="1" fillId="0" xfId="0" numFmtId="49" borderId="0" applyFont="1" fontId="7" applyNumberFormat="1">
      <alignment vertical="bottom" horizontal="right" wrapText="1"/>
    </xf>
    <xf applyAlignment="1" fillId="0" xfId="0" numFmtId="0" borderId="0" fontId="0">
      <alignment vertical="bottom" horizontal="general" wrapText="1"/>
    </xf>
    <xf applyBorder="1" applyAlignment="1" fillId="0" xfId="0" numFmtId="9" borderId="8" fontId="0" applyNumberFormat="1">
      <alignment vertical="bottom" horizontal="center" wrapText="1"/>
    </xf>
    <xf applyAlignment="1" fillId="0" xfId="0" numFmtId="0" borderId="0" applyFont="1" fontId="8">
      <alignment vertical="bottom" horizontal="center" wrapText="1"/>
    </xf>
    <xf applyAlignment="1" fillId="0" xfId="0" numFmtId="49" borderId="0" fontId="0" applyNumberFormat="1">
      <alignment vertical="bottom" horizontal="right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worksheets/_rels/sheet1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_rels/sheet2.xml.rels><?xml version="1.0" encoding="UTF-8" standalone="yes"?><Relationships xmlns="http://schemas.openxmlformats.org/package/2006/relationships"><Relationship Target="../drawings/vmlDrawing2.vml" Type="http://schemas.openxmlformats.org/officeDocument/2006/relationships/vmlDrawing" Id="rId2"/><Relationship Target="../comments2.xml" Type="http://schemas.openxmlformats.org/officeDocument/2006/relationships/comments" Id="rId1"/></Relationships>
</file>

<file path=xl/worksheets/_rels/sheet3.xml.rels><?xml version="1.0" encoding="UTF-8" standalone="yes"?><Relationships xmlns="http://schemas.openxmlformats.org/package/2006/relationships"><Relationship Target="../drawings/vmlDrawing3.vml" Type="http://schemas.openxmlformats.org/officeDocument/2006/relationships/vmlDrawing" Id="rId2"/><Relationship Target="../comments3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2" width="20.0"/>
    <col min="3" customWidth="1" max="3" width="15.29"/>
    <col min="5" customWidth="1" max="5" width="18.14"/>
    <col min="6" customWidth="1" max="6" width="11.14"/>
    <col min="7" customWidth="1" max="7" width="9.86"/>
    <col min="8" customWidth="1" max="8" width="6.86"/>
    <col min="9" customWidth="1" max="9" width="4.43"/>
  </cols>
  <sheetData>
    <row r="1">
      <c t="s" s="19" r="A1">
        <v>0</v>
      </c>
      <c t="s" s="19" r="B1">
        <v>1</v>
      </c>
      <c t="s" s="16" r="C1">
        <v>2</v>
      </c>
      <c t="s" s="16" r="D1">
        <v>3</v>
      </c>
      <c t="s" s="16" r="E1">
        <v>4</v>
      </c>
      <c t="s" s="16" r="F1">
        <v>5</v>
      </c>
      <c t="s" s="9" r="G1">
        <v>6</v>
      </c>
      <c t="s" s="19" r="H1">
        <v>7</v>
      </c>
      <c t="s" s="19" r="I1">
        <v>8</v>
      </c>
    </row>
    <row r="2">
      <c s="5" r="A2">
        <v>41663.0000115741</v>
      </c>
      <c t="s" r="B2">
        <v>9</v>
      </c>
      <c t="str" s="20" r="C2">
        <f>Pledges!F2</f>
        <v/>
      </c>
      <c t="str" s="20" r="D2">
        <f>if((LEFT(B2,2)="T1"),E2,if((E2="n/a"),E2,(2*E2)))</f>
        <v>n/a</v>
      </c>
      <c t="str" s="20" r="E2">
        <f>'Prod real'!M2</f>
        <v>n/a</v>
      </c>
      <c s="20" r="F2"/>
      <c s="15" r="G2">
        <v>0</v>
      </c>
      <c t="s" r="H2">
        <v>10</v>
      </c>
      <c t="s" r="I2">
        <v>11</v>
      </c>
    </row>
    <row r="3">
      <c s="5" r="A3">
        <f>A2</f>
        <v>41663.0000115741</v>
      </c>
      <c t="s" r="B3">
        <v>12</v>
      </c>
      <c t="str" s="20" r="C3">
        <f>Pledges!F3</f>
        <v/>
      </c>
      <c t="str" s="20" r="D3">
        <f>if((LEFT(B3,2)="T1"),E3,if((E3="n/a"),E3,(2*E3)))</f>
        <v>n/a</v>
      </c>
      <c t="str" s="20" r="E3">
        <f>'Prod real'!M3</f>
        <v>n/a</v>
      </c>
      <c s="20" r="F3"/>
      <c s="15" r="G3">
        <v>0</v>
      </c>
      <c t="s" r="H3">
        <v>10</v>
      </c>
      <c t="s" r="I3">
        <v>11</v>
      </c>
    </row>
    <row r="4">
      <c s="5" r="A4">
        <f>A3</f>
        <v>41663.0000115741</v>
      </c>
      <c t="s" r="B4">
        <v>13</v>
      </c>
      <c t="str" s="20" r="C4">
        <f>Pledges!F4</f>
        <v/>
      </c>
      <c t="str" s="20" r="D4">
        <f>if((LEFT(B4,2)="T1"),E4,if((E4="n/a"),E4,(2*E4)))</f>
        <v>1700</v>
      </c>
      <c t="str" s="20" r="E4">
        <f>'Prod real'!M4</f>
        <v>1700</v>
      </c>
      <c s="20" r="F4"/>
      <c s="15" r="G4">
        <v>200</v>
      </c>
      <c t="s" r="H4">
        <v>10</v>
      </c>
      <c t="s" r="I4">
        <v>11</v>
      </c>
    </row>
    <row r="5">
      <c s="5" r="A5">
        <f>A4</f>
        <v>41663.0000115741</v>
      </c>
      <c t="s" r="B5">
        <v>14</v>
      </c>
      <c t="str" s="20" r="C5">
        <f>Pledges!F5</f>
        <v/>
      </c>
      <c t="str" s="20" r="D5">
        <f>if((LEFT(B5,2)="T1"),E5,if((E5="n/a"),E5,(2*E5)))</f>
        <v>1200</v>
      </c>
      <c t="str" s="20" r="E5">
        <f>'Prod real'!M5</f>
        <v>1200</v>
      </c>
      <c s="20" r="F5"/>
      <c s="15" r="G5">
        <v>200</v>
      </c>
      <c t="s" r="H5">
        <v>10</v>
      </c>
      <c t="s" r="I5">
        <v>11</v>
      </c>
    </row>
    <row r="6">
      <c s="5" r="A6">
        <f>A5</f>
        <v>41663.0000115741</v>
      </c>
      <c t="s" r="B6">
        <v>15</v>
      </c>
      <c t="str" s="20" r="C6">
        <f>Pledges!F6</f>
        <v/>
      </c>
      <c t="str" s="20" r="D6">
        <f>if((LEFT(B6,2)="T1"),E6,if((E6="n/a"),E6,(2*E6)))</f>
        <v>2000</v>
      </c>
      <c t="str" s="20" r="E6">
        <f>'Prod real'!M6</f>
        <v>2000</v>
      </c>
      <c s="20" r="F6"/>
      <c s="15" r="G6">
        <v>200</v>
      </c>
      <c t="s" r="H6">
        <v>10</v>
      </c>
      <c t="s" r="I6">
        <v>11</v>
      </c>
    </row>
    <row r="7">
      <c s="5" r="A7">
        <f>A6</f>
        <v>41663.0000115741</v>
      </c>
      <c t="s" r="B7">
        <v>16</v>
      </c>
      <c t="str" s="20" r="C7">
        <f>Pledges!F7</f>
        <v/>
      </c>
      <c t="str" s="20" r="D7">
        <f>if((LEFT(B7,2)="T1"),E7,if((E7="n/a"),E7,(2*E7)))</f>
        <v>2275</v>
      </c>
      <c t="str" s="20" r="E7">
        <f>'Prod real'!M7</f>
        <v>2275</v>
      </c>
      <c s="20" r="F7"/>
      <c s="15" r="G7">
        <v>200</v>
      </c>
      <c t="s" r="H7">
        <v>10</v>
      </c>
      <c t="s" r="I7">
        <v>11</v>
      </c>
    </row>
    <row r="8">
      <c s="5" r="A8">
        <f>A7</f>
        <v>41663.0000115741</v>
      </c>
      <c t="s" r="B8">
        <v>17</v>
      </c>
      <c t="str" s="20" r="C8">
        <f>Pledges!F8</f>
        <v/>
      </c>
      <c t="str" s="20" r="D8">
        <f>if((LEFT(B8,2)="T1"),E8,if((E8="n/a"),E8,(2*E8)))</f>
        <v>1200</v>
      </c>
      <c t="str" s="20" r="E8">
        <f>'Prod real'!M8</f>
        <v>1200</v>
      </c>
      <c s="20" r="F8"/>
      <c s="15" r="G8">
        <v>100</v>
      </c>
      <c t="s" r="H8">
        <v>10</v>
      </c>
      <c t="s" r="I8">
        <v>11</v>
      </c>
    </row>
    <row r="9">
      <c s="5" r="A9">
        <f>A8</f>
        <v>41663.0000115741</v>
      </c>
      <c t="s" r="B9">
        <v>18</v>
      </c>
      <c t="str" s="20" r="C9">
        <f>Pledges!F9</f>
        <v/>
      </c>
      <c t="str" s="20" r="D9">
        <f>if((LEFT(B9,2)="T1"),E9,if((E9="n/a"),E9,(2*E9)))</f>
        <v>n/a</v>
      </c>
      <c t="str" s="20" r="E9">
        <f>'Prod real'!M9</f>
        <v>n/a</v>
      </c>
      <c s="20" r="F9"/>
      <c s="15" r="G9">
        <v>0</v>
      </c>
      <c t="s" r="H9">
        <v>10</v>
      </c>
      <c t="s" r="I9">
        <v>11</v>
      </c>
    </row>
    <row r="10">
      <c s="5" r="A10">
        <f>A9</f>
        <v>41663.0000115741</v>
      </c>
      <c t="s" r="B10">
        <v>19</v>
      </c>
      <c t="str" s="20" r="C10">
        <f>Pledges!F10</f>
        <v/>
      </c>
      <c t="str" s="20" r="D10">
        <f>if((LEFT(B10,2)="T1"),E10,if((E10="n/a"),E10,(2*E10)))</f>
        <v>1500</v>
      </c>
      <c t="str" s="20" r="E10">
        <f>'Prod real'!M10</f>
        <v>1500</v>
      </c>
      <c s="20" r="F10"/>
      <c s="15" r="G10">
        <v>200</v>
      </c>
      <c t="s" r="H10">
        <v>10</v>
      </c>
      <c t="s" r="I10">
        <v>11</v>
      </c>
    </row>
    <row r="11">
      <c s="5" r="A11">
        <f>A10</f>
        <v>41663.0000115741</v>
      </c>
      <c t="s" r="B11">
        <v>20</v>
      </c>
      <c t="str" s="20" r="C11">
        <f>Pledges!F11</f>
        <v/>
      </c>
      <c t="str" s="20" r="D11">
        <f>if((LEFT(B11,2)="T1"),E11,if((E11="n/a"),E11,(2*E11)))</f>
        <v>1700</v>
      </c>
      <c t="str" s="20" r="E11">
        <f>'Prod real'!M11</f>
        <v>1700</v>
      </c>
      <c s="20" r="F11"/>
      <c s="15" r="G11">
        <v>200</v>
      </c>
      <c t="s" r="H11">
        <v>10</v>
      </c>
      <c t="s" r="I11">
        <v>11</v>
      </c>
    </row>
    <row r="12">
      <c s="5" r="A12">
        <f>A11</f>
        <v>41663.0000115741</v>
      </c>
      <c t="s" r="B12">
        <v>21</v>
      </c>
      <c t="str" s="20" r="C12">
        <f>Pledges!F12</f>
        <v/>
      </c>
      <c t="str" s="20" r="D12">
        <f>if((LEFT(B12,2)="T1"),E12,if((E12="n/a"),E12,(2*E12)))</f>
        <v>n/a</v>
      </c>
      <c t="str" s="20" r="E12">
        <f>'Prod real'!M12</f>
        <v>n/a</v>
      </c>
      <c s="20" r="F12"/>
      <c s="15" r="G12">
        <v>0</v>
      </c>
      <c t="s" r="H12">
        <v>10</v>
      </c>
      <c t="s" r="I12">
        <v>11</v>
      </c>
    </row>
    <row r="13">
      <c s="5" r="A13">
        <f>A12</f>
        <v>41663.0000115741</v>
      </c>
      <c t="s" r="B13">
        <v>22</v>
      </c>
      <c t="str" s="20" r="C13">
        <f>Pledges!F13</f>
        <v/>
      </c>
      <c t="str" s="20" r="D13">
        <f>if((LEFT(B13,2)="T1"),E13,if((E13="n/a"),E13,(2*E13)))</f>
        <v>11300</v>
      </c>
      <c t="str" s="20" r="E13">
        <f>'Prod real'!M13</f>
        <v>11300</v>
      </c>
      <c s="20" r="F13"/>
      <c s="15" r="G13">
        <v>200</v>
      </c>
      <c t="s" r="H13">
        <v>10</v>
      </c>
      <c t="s" r="I13">
        <v>11</v>
      </c>
    </row>
    <row r="14">
      <c s="5" r="A14">
        <f>A13</f>
        <v>41663.0000115741</v>
      </c>
      <c t="s" r="B14">
        <v>23</v>
      </c>
      <c t="str" s="20" r="C14">
        <f>Pledges!F14</f>
        <v/>
      </c>
      <c t="str" s="20" r="D14">
        <f>if((LEFT(B14,2)="T1"),E14,if((E14="n/a"),E14,(2*E14)))</f>
        <v>n/a</v>
      </c>
      <c t="str" s="20" r="E14">
        <f>'Prod real'!M14</f>
        <v>n/a</v>
      </c>
      <c s="20" r="F14"/>
      <c s="15" r="G14">
        <v>0</v>
      </c>
      <c t="s" r="H14">
        <v>10</v>
      </c>
      <c t="s" r="I14">
        <v>11</v>
      </c>
    </row>
    <row r="15">
      <c s="5" r="A15">
        <f>A14</f>
        <v>41663.0000115741</v>
      </c>
      <c t="s" r="B15">
        <v>24</v>
      </c>
      <c t="str" s="20" r="C15">
        <f>Pledges!F15</f>
        <v/>
      </c>
      <c t="str" s="20" r="D15">
        <f>if((LEFT(B15,2)="T1"),E15,if((E15="n/a"),E15,(2*E15)))</f>
        <v>500</v>
      </c>
      <c t="str" s="20" r="E15">
        <f>'Prod real'!M15</f>
        <v>250</v>
      </c>
      <c s="20" r="F15"/>
      <c s="15" r="G15">
        <f>0.1*E15</f>
        <v>25</v>
      </c>
      <c t="s" r="H15">
        <v>10</v>
      </c>
      <c t="s" r="I15">
        <v>11</v>
      </c>
    </row>
    <row r="16">
      <c s="5" r="A16">
        <f>A15</f>
        <v>41663.0000115741</v>
      </c>
      <c t="s" r="B16">
        <v>25</v>
      </c>
      <c t="str" s="20" r="C16">
        <f>Pledges!F16</f>
        <v/>
      </c>
      <c t="str" s="20" r="D16">
        <f>if((LEFT(B16,2)="T1"),E16,if((E16="n/a"),E16,(2*E16)))</f>
        <v>0</v>
      </c>
      <c t="str" s="20" r="E16">
        <f>'Prod real'!M16</f>
        <v>0</v>
      </c>
      <c s="20" r="F16"/>
      <c s="15" r="G16">
        <f>0.1*E16</f>
        <v>0</v>
      </c>
      <c t="s" r="H16">
        <v>10</v>
      </c>
      <c t="s" r="I16">
        <v>11</v>
      </c>
    </row>
    <row r="17">
      <c s="5" r="A17">
        <f>A16</f>
        <v>41663.0000115741</v>
      </c>
      <c t="s" r="B17">
        <v>26</v>
      </c>
      <c t="str" s="20" r="C17">
        <f>Pledges!F17</f>
        <v/>
      </c>
      <c t="str" s="20" r="D17">
        <f>if((LEFT(B17,2)="T1"),E17,if((E17="n/a"),E17,(2*E17)))</f>
        <v>0</v>
      </c>
      <c t="str" s="20" r="E17">
        <f>'Prod real'!M17</f>
        <v>0</v>
      </c>
      <c s="20" r="F17"/>
      <c s="15" r="G17">
        <f>0.1*E17</f>
        <v>0</v>
      </c>
      <c t="s" r="H17">
        <v>10</v>
      </c>
      <c t="s" r="I17">
        <v>11</v>
      </c>
    </row>
    <row r="18">
      <c s="5" r="A18">
        <f>A17</f>
        <v>41663.0000115741</v>
      </c>
      <c t="s" r="B18">
        <v>27</v>
      </c>
      <c t="str" s="20" r="C18">
        <f>Pledges!F18</f>
        <v/>
      </c>
      <c t="str" s="20" r="D18">
        <f>if((LEFT(B18,2)="T1"),E18,if((E18="n/a"),E18,(2*E18)))</f>
        <v>0</v>
      </c>
      <c t="str" s="20" r="E18">
        <f>'Prod real'!M18</f>
        <v>0</v>
      </c>
      <c s="20" r="F18"/>
      <c s="15" r="G18">
        <f>0.1*E18</f>
        <v>0</v>
      </c>
      <c t="s" r="H18">
        <v>10</v>
      </c>
      <c t="s" r="I18">
        <v>11</v>
      </c>
    </row>
    <row r="19">
      <c s="5" r="A19">
        <f>A18</f>
        <v>41663.0000115741</v>
      </c>
      <c t="s" r="B19">
        <v>28</v>
      </c>
      <c t="str" s="20" r="C19">
        <f>Pledges!F19</f>
        <v/>
      </c>
      <c t="str" s="20" r="D19">
        <f>if((LEFT(B19,2)="T1"),E19,if((E19="n/a"),E19,(2*E19)))</f>
        <v>1000</v>
      </c>
      <c t="str" s="20" r="E19">
        <f>'Prod real'!M19</f>
        <v>500</v>
      </c>
      <c s="20" r="F19"/>
      <c s="15" r="G19">
        <f>0.1*E19</f>
        <v>50</v>
      </c>
      <c t="s" r="H19">
        <v>10</v>
      </c>
      <c t="s" r="I19">
        <v>11</v>
      </c>
    </row>
    <row r="20">
      <c s="5" r="A20">
        <f>A19</f>
        <v>41663.0000115741</v>
      </c>
      <c t="s" r="B20">
        <v>29</v>
      </c>
      <c t="str" s="20" r="C20">
        <f>Pledges!F20</f>
        <v/>
      </c>
      <c t="str" s="20" r="D20">
        <f>if((LEFT(B20,2)="T1"),E20,if((E20="n/a"),E20,(2*E20)))</f>
        <v>4400</v>
      </c>
      <c t="str" s="20" r="E20">
        <f>'Prod real'!M20</f>
        <v>2200</v>
      </c>
      <c s="20" r="F20"/>
      <c s="15" r="G20">
        <v>200</v>
      </c>
      <c t="s" r="H20">
        <v>10</v>
      </c>
      <c t="s" r="I20">
        <v>11</v>
      </c>
    </row>
    <row r="21">
      <c s="5" r="A21">
        <f>A20</f>
        <v>41663.0000115741</v>
      </c>
      <c t="s" r="B21">
        <v>30</v>
      </c>
      <c t="str" s="20" r="C21">
        <f>Pledges!F21</f>
        <v/>
      </c>
      <c t="str" s="20" r="D21">
        <f>if((LEFT(B21,2)="T1"),E21,if((E21="n/a"),E21,(2*E21)))</f>
        <v>n/a</v>
      </c>
      <c t="str" s="20" r="E21">
        <f>'Prod real'!M21</f>
        <v>n/a</v>
      </c>
      <c s="20" r="F21"/>
      <c s="15" r="G21">
        <v>0</v>
      </c>
      <c t="s" r="H21">
        <v>10</v>
      </c>
      <c t="s" r="I21">
        <v>11</v>
      </c>
    </row>
    <row r="22">
      <c s="5" r="A22">
        <f>A21</f>
        <v>41663.0000115741</v>
      </c>
      <c t="s" r="B22">
        <v>31</v>
      </c>
      <c t="str" s="20" r="C22">
        <f>Pledges!F22</f>
        <v/>
      </c>
      <c t="str" s="20" r="D22">
        <f>if((LEFT(B22,2)="T1"),E22,if((E22="n/a"),E22,(2*E22)))</f>
        <v>n/a</v>
      </c>
      <c t="str" s="20" r="E22">
        <f>'Prod real'!M22</f>
        <v>n/a</v>
      </c>
      <c s="20" r="F22"/>
      <c s="15" r="G22">
        <v>0</v>
      </c>
      <c t="s" r="H22">
        <v>10</v>
      </c>
      <c t="s" r="I22">
        <v>11</v>
      </c>
    </row>
    <row r="23">
      <c s="5" r="A23">
        <f>A22</f>
        <v>41663.0000115741</v>
      </c>
      <c t="s" r="B23">
        <v>32</v>
      </c>
      <c t="str" s="20" r="C23">
        <f>Pledges!F23</f>
        <v/>
      </c>
      <c t="str" s="20" r="D23">
        <f>if((LEFT(B23,2)="T1"),E23,if((E23="n/a"),E23,(2*E23)))</f>
        <v>0</v>
      </c>
      <c t="str" s="20" r="E23">
        <f>'Prod real'!M23</f>
        <v>0</v>
      </c>
      <c s="20" r="F23"/>
      <c t="s" s="15" r="G23">
        <v>33</v>
      </c>
      <c t="s" r="H23">
        <v>10</v>
      </c>
      <c t="s" r="I23">
        <v>11</v>
      </c>
    </row>
    <row r="24">
      <c s="5" r="A24">
        <f>A23</f>
        <v>41663.0000115741</v>
      </c>
      <c t="s" r="B24">
        <v>34</v>
      </c>
      <c t="str" s="20" r="C24">
        <f>Pledges!F24</f>
        <v/>
      </c>
      <c t="str" s="20" r="D24">
        <f>if((LEFT(B24,2)="T1"),E24,if((E24="n/a"),E24,(2*E24)))</f>
        <v>0</v>
      </c>
      <c t="str" s="20" r="E24">
        <f>'Prod real'!M24</f>
        <v>0</v>
      </c>
      <c s="20" r="F24"/>
      <c t="s" s="15" r="G24">
        <v>33</v>
      </c>
      <c t="s" r="H24">
        <v>10</v>
      </c>
      <c t="s" r="I24">
        <v>11</v>
      </c>
    </row>
    <row r="25">
      <c s="5" r="A25">
        <f>A24</f>
        <v>41663.0000115741</v>
      </c>
      <c t="s" r="B25">
        <v>35</v>
      </c>
      <c t="str" s="20" r="C25">
        <f>Pledges!F25</f>
        <v/>
      </c>
      <c t="str" s="20" r="D25">
        <f>if((LEFT(B25,2)="T1"),E25,if((E25="n/a"),E25,(2*E25)))</f>
        <v>0</v>
      </c>
      <c t="str" s="20" r="E25">
        <f>'Prod real'!M25</f>
        <v>0</v>
      </c>
      <c s="20" r="F25"/>
      <c t="s" s="15" r="G25">
        <v>33</v>
      </c>
      <c t="s" r="H25">
        <v>10</v>
      </c>
      <c t="s" r="I25">
        <v>11</v>
      </c>
    </row>
    <row r="26">
      <c s="5" r="A26">
        <f>A25</f>
        <v>41663.0000115741</v>
      </c>
      <c t="s" r="B26">
        <v>36</v>
      </c>
      <c t="str" s="20" r="C26">
        <f>Pledges!F26</f>
        <v/>
      </c>
      <c t="str" s="20" r="D26">
        <f>if((LEFT(B26,2)="T1"),E26,if((E26="n/a"),E26,(2*E26)))</f>
        <v>0</v>
      </c>
      <c t="str" s="20" r="E26">
        <f>'Prod real'!M26</f>
        <v>0</v>
      </c>
      <c s="20" r="F26"/>
      <c t="s" s="15" r="G26">
        <v>33</v>
      </c>
      <c t="s" r="H26">
        <v>10</v>
      </c>
      <c t="s" r="I26">
        <v>11</v>
      </c>
    </row>
    <row r="27">
      <c s="5" r="A27">
        <f>A26</f>
        <v>41663.0000115741</v>
      </c>
      <c t="s" r="B27">
        <v>37</v>
      </c>
      <c t="str" s="20" r="C27">
        <f>Pledges!F27</f>
        <v/>
      </c>
      <c t="str" s="20" r="D27">
        <f>if((LEFT(B27,2)="T1"),E27,if((E27="n/a"),E27,(2*E27)))</f>
        <v>0</v>
      </c>
      <c t="str" s="20" r="E27">
        <f>'Prod real'!M27</f>
        <v>0</v>
      </c>
      <c s="20" r="F27"/>
      <c t="s" s="15" r="G27">
        <v>33</v>
      </c>
      <c t="s" r="H27">
        <v>10</v>
      </c>
      <c t="s" r="I27">
        <v>11</v>
      </c>
    </row>
    <row r="28">
      <c s="5" r="A28">
        <f>A27</f>
        <v>41663.0000115741</v>
      </c>
      <c t="s" r="B28">
        <v>38</v>
      </c>
      <c t="str" s="20" r="C28">
        <f>Pledges!F28</f>
        <v/>
      </c>
      <c t="str" s="20" r="D28">
        <f>if((LEFT(B28,2)="T1"),E28,if((E28="n/a"),E28,(2*E28)))</f>
        <v>1200</v>
      </c>
      <c t="str" s="20" r="E28">
        <f>'Prod real'!M28</f>
        <v>600</v>
      </c>
      <c s="20" r="F28"/>
      <c s="15" r="G28">
        <f>.1*E28</f>
        <v>60</v>
      </c>
      <c t="s" r="H28">
        <v>10</v>
      </c>
      <c t="s" r="I28">
        <v>11</v>
      </c>
    </row>
    <row r="29">
      <c s="5" r="A29">
        <f>A28</f>
        <v>41663.0000115741</v>
      </c>
      <c t="s" r="B29">
        <v>39</v>
      </c>
      <c t="str" s="20" r="C29">
        <f>Pledges!F29</f>
        <v/>
      </c>
      <c t="str" s="20" r="D29">
        <f>if((LEFT(B29,2)="T1"),E29,if((E29="n/a"),E29,(2*E29)))</f>
        <v>1088</v>
      </c>
      <c t="str" s="20" r="E29">
        <f>'Prod real'!M29</f>
        <v>544</v>
      </c>
      <c s="20" r="F29"/>
      <c s="15" r="G29">
        <f>.1*E29</f>
        <v>54.4</v>
      </c>
      <c t="s" r="H29">
        <v>10</v>
      </c>
      <c t="s" r="I29">
        <v>11</v>
      </c>
    </row>
    <row r="30">
      <c s="5" r="A30">
        <f>A29</f>
        <v>41663.0000115741</v>
      </c>
      <c t="s" r="B30">
        <v>40</v>
      </c>
      <c t="str" s="20" r="C30">
        <f>Pledges!F30</f>
        <v/>
      </c>
      <c t="str" s="20" r="D30">
        <f>if((LEFT(B30,2)="T1"),E30,if((E30="n/a"),E30,(2*E30)))</f>
        <v>510</v>
      </c>
      <c t="str" s="20" r="E30">
        <f>'Prod real'!M30</f>
        <v>255</v>
      </c>
      <c s="20" r="F30"/>
      <c s="15" r="G30">
        <f>.1*E30</f>
        <v>25.5</v>
      </c>
      <c t="s" r="H30">
        <v>10</v>
      </c>
      <c t="s" r="I30">
        <v>11</v>
      </c>
    </row>
    <row r="31">
      <c s="5" r="A31">
        <f>A30</f>
        <v>41663.0000115741</v>
      </c>
      <c t="s" r="B31">
        <v>41</v>
      </c>
      <c t="str" s="20" r="C31">
        <f>Pledges!F31</f>
        <v/>
      </c>
      <c t="str" s="20" r="D31">
        <f>if((LEFT(B31,2)="T1"),E31,if((E31="n/a"),E31,(2*E31)))</f>
        <v>900</v>
      </c>
      <c t="str" s="20" r="E31">
        <f>'Prod real'!M31</f>
        <v>450</v>
      </c>
      <c s="20" r="F31"/>
      <c s="15" r="G31">
        <v>50</v>
      </c>
      <c t="s" r="H31">
        <v>10</v>
      </c>
      <c t="s" r="I31">
        <v>11</v>
      </c>
    </row>
    <row r="32">
      <c s="5" r="A32">
        <f>A31</f>
        <v>41663.0000115741</v>
      </c>
      <c t="s" r="B32">
        <v>42</v>
      </c>
      <c t="str" s="20" r="C32">
        <f>Pledges!F32</f>
        <v/>
      </c>
      <c t="str" s="20" r="D32">
        <f>if((LEFT(B32,2)="T1"),E32,if((E32="n/a"),E32,(2*E32)))</f>
        <v>470</v>
      </c>
      <c t="str" s="20" r="E32">
        <f>'Prod real'!M32</f>
        <v>235</v>
      </c>
      <c s="20" r="F32"/>
      <c s="15" r="G32">
        <f>.1*E32</f>
        <v>23.5</v>
      </c>
      <c t="s" r="H32">
        <v>10</v>
      </c>
      <c t="s" r="I32">
        <v>11</v>
      </c>
    </row>
    <row r="33">
      <c s="5" r="A33">
        <f>A32</f>
        <v>41663.0000115741</v>
      </c>
      <c t="s" r="B33">
        <v>43</v>
      </c>
      <c t="str" s="20" r="C33">
        <f>Pledges!F33</f>
        <v/>
      </c>
      <c t="str" s="20" r="D33">
        <f>if((LEFT(B33,2)="T1"),E33,if((E33="n/a"),E33,(2*E33)))</f>
        <v>1400</v>
      </c>
      <c t="str" s="20" r="E33">
        <f>'Prod real'!M33</f>
        <v>700</v>
      </c>
      <c s="20" r="F33"/>
      <c s="15" r="G33">
        <f>.1*E33</f>
        <v>70</v>
      </c>
      <c t="s" r="H33">
        <v>10</v>
      </c>
      <c t="s" r="I33">
        <v>11</v>
      </c>
    </row>
    <row r="34">
      <c s="5" r="A34">
        <f>A33</f>
        <v>41663.0000115741</v>
      </c>
      <c t="s" r="B34">
        <v>44</v>
      </c>
      <c t="str" s="20" r="C34">
        <f>Pledges!F34</f>
        <v/>
      </c>
      <c t="str" s="20" r="D34">
        <f>if((LEFT(B34,2)="T1"),E34,if((E34="n/a"),E34,(2*E34)))</f>
        <v>1200</v>
      </c>
      <c t="str" s="20" r="E34">
        <f>'Prod real'!M34</f>
        <v>600</v>
      </c>
      <c s="20" r="F34"/>
      <c s="15" r="G34">
        <f>.1*E34</f>
        <v>60</v>
      </c>
      <c t="s" r="H34">
        <v>10</v>
      </c>
      <c t="s" r="I34">
        <v>11</v>
      </c>
    </row>
    <row r="35">
      <c s="5" r="A35">
        <f>A34</f>
        <v>41663.0000115741</v>
      </c>
      <c t="s" r="B35">
        <v>45</v>
      </c>
      <c t="str" s="20" r="C35">
        <f>Pledges!F35</f>
        <v/>
      </c>
      <c t="str" s="20" r="D35">
        <f>if((LEFT(B35,2)="T1"),E35,if((E35="n/a"),E35,(2*E35)))</f>
        <v>188</v>
      </c>
      <c t="str" s="20" r="E35">
        <f>'Prod real'!M35</f>
        <v>94</v>
      </c>
      <c s="20" r="F35"/>
      <c s="15" r="G35">
        <v>10</v>
      </c>
      <c t="s" r="H35">
        <v>10</v>
      </c>
      <c t="s" r="I35">
        <v>11</v>
      </c>
    </row>
    <row r="36">
      <c s="5" r="A36">
        <f>A35</f>
        <v>41663.0000115741</v>
      </c>
      <c t="s" r="B36">
        <v>46</v>
      </c>
      <c t="str" s="20" r="C36">
        <f>Pledges!F36</f>
        <v/>
      </c>
      <c t="str" s="20" r="D36">
        <f>if((LEFT(B36,2)="T1"),E36,if((E36="n/a"),E36,(2*E36)))</f>
        <v>0</v>
      </c>
      <c t="str" s="20" r="E36">
        <f>'Prod real'!M36</f>
        <v>0</v>
      </c>
      <c s="20" r="F36"/>
      <c s="15" r="G36">
        <f>.1*E36</f>
        <v>0</v>
      </c>
      <c t="s" r="H36">
        <v>10</v>
      </c>
      <c t="s" r="I36">
        <v>11</v>
      </c>
    </row>
    <row r="37">
      <c s="5" r="A37">
        <f>A36</f>
        <v>41663.0000115741</v>
      </c>
      <c t="s" r="B37">
        <v>47</v>
      </c>
      <c t="str" s="20" r="C37">
        <f>Pledges!F37</f>
        <v/>
      </c>
      <c t="str" s="20" r="D37">
        <f>if((LEFT(B37,2)="T1"),E37,if((E37="n/a"),E37,(2*E37)))</f>
        <v>200</v>
      </c>
      <c t="str" s="20" r="E37">
        <f>'Prod real'!M37</f>
        <v>100</v>
      </c>
      <c s="20" r="F37"/>
      <c s="15" r="G37">
        <v>20</v>
      </c>
      <c t="s" r="H37">
        <v>10</v>
      </c>
      <c t="s" r="I37">
        <v>11</v>
      </c>
    </row>
    <row r="38">
      <c s="5" r="A38">
        <f>A37</f>
        <v>41663.0000115741</v>
      </c>
      <c t="s" r="B38">
        <v>48</v>
      </c>
      <c t="str" s="20" r="C38">
        <f>Pledges!F38</f>
        <v/>
      </c>
      <c t="str" s="20" r="D38">
        <f>if((LEFT(B38,2)="T1"),E38,if((E38="n/a"),E38,(2*E38)))</f>
        <v>2280</v>
      </c>
      <c t="str" s="20" r="E38">
        <f>'Prod real'!M38</f>
        <v>1140</v>
      </c>
      <c s="20" r="F38"/>
      <c s="15" r="G38">
        <f>.1*E38</f>
        <v>114</v>
      </c>
      <c t="s" r="H38">
        <v>10</v>
      </c>
      <c t="s" r="I38">
        <v>11</v>
      </c>
    </row>
    <row r="39">
      <c s="5" r="A39">
        <f>A38</f>
        <v>41663.0000115741</v>
      </c>
      <c t="s" r="B39">
        <v>49</v>
      </c>
      <c t="str" s="20" r="C39">
        <f>Pledges!F39</f>
        <v/>
      </c>
      <c t="str" s="20" r="D39">
        <f>if((LEFT(B39,2)="T1"),E39,if((E39="n/a"),E39,(2*E39)))</f>
        <v>2400</v>
      </c>
      <c t="str" s="20" r="E39">
        <f>'Prod real'!M39</f>
        <v>1200</v>
      </c>
      <c s="20" r="F39"/>
      <c s="15" r="G39">
        <f>.1*E39</f>
        <v>120</v>
      </c>
      <c t="s" r="H39">
        <v>10</v>
      </c>
      <c t="s" r="I39">
        <v>11</v>
      </c>
    </row>
    <row r="40">
      <c s="5" r="A40">
        <f>A39</f>
        <v>41663.0000115741</v>
      </c>
      <c t="s" r="B40">
        <v>50</v>
      </c>
      <c t="str" s="20" r="C40">
        <f>Pledges!F40</f>
        <v/>
      </c>
      <c t="str" s="20" r="D40">
        <f>if((LEFT(B40,2)="T1"),E40,if((E40="n/a"),E40,(2*E40)))</f>
        <v>2160</v>
      </c>
      <c t="str" s="20" r="E40">
        <f>'Prod real'!M40</f>
        <v>1080</v>
      </c>
      <c s="20" r="F40"/>
      <c s="15" r="G40">
        <f>.1*E40</f>
        <v>108</v>
      </c>
      <c t="s" r="H40">
        <v>10</v>
      </c>
      <c t="s" r="I40">
        <v>11</v>
      </c>
    </row>
    <row r="41">
      <c s="5" r="A41">
        <f>A40</f>
        <v>41663.0000115741</v>
      </c>
      <c t="s" r="B41">
        <v>51</v>
      </c>
      <c t="str" s="20" r="C41">
        <f>Pledges!F41</f>
        <v/>
      </c>
      <c t="str" s="20" r="D41">
        <f>if((LEFT(B41,2)="T1"),E41,if((E41="n/a"),E41,(2*E41)))</f>
        <v>2160</v>
      </c>
      <c t="str" s="20" r="E41">
        <f>'Prod real'!M41</f>
        <v>1080</v>
      </c>
      <c s="20" r="F41"/>
      <c s="15" r="G41">
        <f>.1*E41</f>
        <v>108</v>
      </c>
      <c t="s" r="H41">
        <v>10</v>
      </c>
      <c t="s" r="I41">
        <v>11</v>
      </c>
    </row>
    <row r="42">
      <c s="5" r="A42">
        <f>A41</f>
        <v>41663.0000115741</v>
      </c>
      <c t="s" r="B42">
        <v>52</v>
      </c>
      <c t="str" s="20" r="C42">
        <f>Pledges!F42</f>
        <v/>
      </c>
      <c t="str" s="20" r="D42">
        <f>if((LEFT(B42,2)="T1"),E42,if((E42="n/a"),E42,(2*E42)))</f>
        <v>400</v>
      </c>
      <c t="str" s="20" r="E42">
        <f>'Prod real'!M42</f>
        <v>200</v>
      </c>
      <c s="20" r="F42"/>
      <c s="15" r="G42">
        <f>.1*E42</f>
        <v>20</v>
      </c>
      <c t="s" r="H42">
        <v>10</v>
      </c>
      <c t="s" r="I42">
        <v>11</v>
      </c>
    </row>
    <row r="43">
      <c s="5" r="A43">
        <f>A42</f>
        <v>41663.0000115741</v>
      </c>
      <c t="s" r="B43">
        <v>53</v>
      </c>
      <c t="str" s="20" r="C43">
        <f>Pledges!F43</f>
        <v/>
      </c>
      <c t="str" s="20" r="D43">
        <f>if((LEFT(B43,2)="T1"),E43,if((E43="n/a"),E43,(2*E43)))</f>
        <v>0</v>
      </c>
      <c t="str" s="20" r="E43">
        <f>'Prod real'!M43</f>
        <v>0</v>
      </c>
      <c s="20" r="F43"/>
      <c s="15" r="G43">
        <f>.1*E43</f>
        <v>0</v>
      </c>
      <c t="s" r="H43">
        <v>10</v>
      </c>
      <c t="s" r="I43">
        <v>11</v>
      </c>
    </row>
    <row r="44">
      <c s="5" r="A44">
        <f>A43</f>
        <v>41663.0000115741</v>
      </c>
      <c t="s" r="B44">
        <v>54</v>
      </c>
      <c t="str" s="20" r="C44">
        <f>Pledges!F44</f>
        <v/>
      </c>
      <c t="str" s="20" r="D44">
        <f>if((LEFT(B44,2)="T1"),E44,if((E44="n/a"),E44,(2*E44)))</f>
        <v>524</v>
      </c>
      <c t="str" s="20" r="E44">
        <f>'Prod real'!M44</f>
        <v>262</v>
      </c>
      <c s="20" r="F44"/>
      <c s="15" r="G44">
        <f>.1*E44</f>
        <v>26.2</v>
      </c>
      <c t="s" r="H44">
        <v>10</v>
      </c>
      <c t="s" r="I44">
        <v>11</v>
      </c>
    </row>
    <row r="45">
      <c s="5" r="A45">
        <f>A44</f>
        <v>41663.0000115741</v>
      </c>
      <c t="s" r="B45">
        <v>55</v>
      </c>
      <c t="str" s="20" r="C45">
        <f>Pledges!F45</f>
        <v/>
      </c>
      <c t="str" s="20" r="D45">
        <f>if((LEFT(B45,2)="T1"),E45,if((E45="n/a"),E45,(2*E45)))</f>
        <v>0</v>
      </c>
      <c t="str" s="20" r="E45">
        <f>'Prod real'!M45</f>
        <v>0</v>
      </c>
      <c s="20" r="F45"/>
      <c s="15" r="G45">
        <f>.1*E45</f>
        <v>0</v>
      </c>
      <c t="s" r="H45">
        <v>10</v>
      </c>
      <c t="s" r="I45">
        <v>11</v>
      </c>
    </row>
    <row r="46">
      <c s="5" r="A46">
        <f>A45</f>
        <v>41663.0000115741</v>
      </c>
      <c t="s" r="B46">
        <v>56</v>
      </c>
      <c t="str" s="20" r="C46">
        <f>Pledges!F46</f>
        <v/>
      </c>
      <c t="str" s="20" r="D46">
        <f>if((LEFT(B46,2)="T1"),E46,if((E46="n/a"),E46,(2*E46)))</f>
        <v>0</v>
      </c>
      <c t="str" s="20" r="E46">
        <f>'Prod real'!M46</f>
        <v>0</v>
      </c>
      <c s="20" r="F46"/>
      <c s="15" r="G46">
        <f>.1*E46</f>
        <v>0</v>
      </c>
      <c t="s" r="H46">
        <v>10</v>
      </c>
      <c t="s" r="I46">
        <v>11</v>
      </c>
    </row>
    <row r="47">
      <c s="5" r="A47">
        <f>A46</f>
        <v>41663.0000115741</v>
      </c>
      <c t="s" r="B47">
        <v>57</v>
      </c>
      <c t="str" s="20" r="C47">
        <f>Pledges!F47</f>
        <v/>
      </c>
      <c t="str" s="20" r="D47">
        <f>if((LEFT(B47,2)="T1"),E47,if((E47="n/a"),E47,(2*E47)))</f>
        <v>1400</v>
      </c>
      <c t="str" s="20" r="E47">
        <f>'Prod real'!M47</f>
        <v>700</v>
      </c>
      <c s="20" r="F47"/>
      <c s="15" r="G47">
        <f>.1*E47</f>
        <v>70</v>
      </c>
      <c t="s" r="H47">
        <v>10</v>
      </c>
      <c t="s" r="I47">
        <v>11</v>
      </c>
    </row>
    <row r="48">
      <c s="5" r="A48">
        <f>A47</f>
        <v>41663.0000115741</v>
      </c>
      <c t="s" r="B48">
        <v>58</v>
      </c>
      <c t="str" s="20" r="C48">
        <f>Pledges!F48</f>
        <v/>
      </c>
      <c t="str" s="20" r="D48">
        <f>if((LEFT(B48,2)="T1"),E48,if((E48="n/a"),E48,(2*E48)))</f>
        <v>0</v>
      </c>
      <c t="str" s="20" r="E48">
        <f>'Prod real'!M48</f>
        <v>0</v>
      </c>
      <c s="20" r="F48"/>
      <c s="15" r="G48">
        <f>.1*E48</f>
        <v>0</v>
      </c>
      <c t="s" r="H48">
        <v>10</v>
      </c>
      <c t="s" r="I48">
        <v>11</v>
      </c>
    </row>
    <row r="49">
      <c s="5" r="A49">
        <f>A48</f>
        <v>41663.0000115741</v>
      </c>
      <c t="s" r="B49">
        <v>59</v>
      </c>
      <c t="str" s="20" r="C49">
        <f>Pledges!F49</f>
        <v/>
      </c>
      <c t="str" s="20" r="D49">
        <f>if((LEFT(B49,2)="T1"),E49,if((E49="n/a"),E49,(2*E49)))</f>
        <v>400</v>
      </c>
      <c t="str" s="20" r="E49">
        <f>'Prod real'!M49</f>
        <v>200</v>
      </c>
      <c s="20" r="F49"/>
      <c s="15" r="G49">
        <f>.1*E49</f>
        <v>20</v>
      </c>
      <c t="s" r="H49">
        <v>10</v>
      </c>
      <c t="s" r="I49">
        <v>11</v>
      </c>
    </row>
    <row r="50">
      <c s="5" r="A50">
        <f>A49</f>
        <v>41663.0000115741</v>
      </c>
      <c t="s" r="B50">
        <v>60</v>
      </c>
      <c t="str" s="20" r="C50">
        <f>Pledges!F50</f>
        <v/>
      </c>
      <c t="str" s="20" r="D50">
        <f>if((LEFT(B50,2)="T1"),E50,if((E50="n/a"),E50,(2*E50)))</f>
        <v>0</v>
      </c>
      <c t="str" s="20" r="E50">
        <f>'Prod real'!M50</f>
        <v>0</v>
      </c>
      <c s="20" r="F50"/>
      <c s="15" r="G50">
        <f>.1*E50</f>
        <v>0</v>
      </c>
      <c t="s" r="H50">
        <v>10</v>
      </c>
      <c t="s" r="I50">
        <v>11</v>
      </c>
    </row>
    <row r="51">
      <c s="5" r="A51">
        <f>A50</f>
        <v>41663.0000115741</v>
      </c>
      <c t="s" r="B51">
        <v>61</v>
      </c>
      <c t="str" s="20" r="C51">
        <f>Pledges!F51</f>
        <v/>
      </c>
      <c t="str" s="20" r="D51">
        <f>if((LEFT(B51,2)="T1"),E51,if((E51="n/a"),E51,(2*E51)))</f>
        <v>0</v>
      </c>
      <c t="str" s="20" r="E51">
        <f>'Prod real'!M51</f>
        <v>0</v>
      </c>
      <c s="20" r="F51"/>
      <c s="15" r="G51">
        <f>.1*E51</f>
        <v>0</v>
      </c>
      <c t="s" r="H51">
        <v>10</v>
      </c>
      <c t="s" r="I51">
        <v>11</v>
      </c>
    </row>
    <row r="52">
      <c s="5" r="A52">
        <f>A51</f>
        <v>41663.0000115741</v>
      </c>
      <c t="s" r="B52">
        <v>62</v>
      </c>
      <c t="str" s="20" r="C52">
        <f>Pledges!F52</f>
        <v/>
      </c>
      <c t="str" s="20" r="D52">
        <f>if((LEFT(B52,2)="T1"),E52,if((E52="n/a"),E52,(2*E52)))</f>
        <v>0</v>
      </c>
      <c t="str" s="20" r="E52">
        <f>'Prod real'!M52</f>
        <v>0</v>
      </c>
      <c s="20" r="F52"/>
      <c s="15" r="G52">
        <f>.1*E52</f>
        <v>0</v>
      </c>
      <c t="s" r="H52">
        <v>10</v>
      </c>
      <c t="s" r="I52">
        <v>11</v>
      </c>
    </row>
    <row r="53">
      <c s="5" r="A53">
        <f>A52</f>
        <v>41663.0000115741</v>
      </c>
      <c t="s" r="B53">
        <v>63</v>
      </c>
      <c t="str" s="20" r="C53">
        <f>Pledges!F53</f>
        <v/>
      </c>
      <c t="str" s="20" r="D53">
        <f>if((LEFT(B53,2)="T1"),E53,if((E53="n/a"),E53,(2*E53)))</f>
        <v>0</v>
      </c>
      <c t="str" s="20" r="E53">
        <f>'Prod real'!M53</f>
        <v>0</v>
      </c>
      <c s="20" r="F53"/>
      <c s="15" r="G53">
        <f>.1*E53</f>
        <v>0</v>
      </c>
      <c t="s" r="H53">
        <v>10</v>
      </c>
      <c t="s" r="I53">
        <v>11</v>
      </c>
    </row>
    <row r="54">
      <c s="5" r="A54">
        <f>A53</f>
        <v>41663.0000115741</v>
      </c>
      <c t="s" r="B54">
        <v>64</v>
      </c>
      <c t="str" s="20" r="C54">
        <f>Pledges!F54</f>
        <v/>
      </c>
      <c t="str" s="20" r="D54">
        <f>if((LEFT(B54,2)="T1"),E54,if((E54="n/a"),E54,(2*E54)))</f>
        <v>0</v>
      </c>
      <c t="str" s="20" r="E54">
        <f>'Prod real'!M54</f>
        <v>0</v>
      </c>
      <c s="20" r="F54"/>
      <c s="15" r="G54">
        <f>.1*E54</f>
        <v>0</v>
      </c>
      <c t="s" r="H54">
        <v>10</v>
      </c>
      <c t="s" r="I54">
        <v>11</v>
      </c>
    </row>
    <row r="55">
      <c s="5" r="A55">
        <f>A54</f>
        <v>41663.0000115741</v>
      </c>
      <c t="s" r="B55">
        <v>65</v>
      </c>
      <c t="str" s="20" r="C55">
        <f>Pledges!F55</f>
        <v/>
      </c>
      <c t="str" s="20" r="D55">
        <f>if((LEFT(B55,2)="T1"),E55,if((E55="n/a"),E55,(2*E55)))</f>
        <v>0</v>
      </c>
      <c t="str" s="20" r="E55">
        <f>'Prod real'!M55</f>
        <v>0</v>
      </c>
      <c s="20" r="F55"/>
      <c s="15" r="G55">
        <f>.1*E55</f>
        <v>0</v>
      </c>
      <c t="s" r="H55">
        <v>10</v>
      </c>
      <c t="s" r="I55">
        <v>11</v>
      </c>
    </row>
    <row r="56">
      <c s="5" r="A56">
        <f>A55</f>
        <v>41663.0000115741</v>
      </c>
      <c t="s" r="B56">
        <v>66</v>
      </c>
      <c t="str" s="20" r="C56">
        <f>Pledges!F56</f>
        <v/>
      </c>
      <c t="str" s="20" r="D56">
        <f>if((LEFT(B56,2)="T1"),E56,if((E56="n/a"),E56,(2*E56)))</f>
        <v>0</v>
      </c>
      <c t="str" s="20" r="E56">
        <f>'Prod real'!M56</f>
        <v>0</v>
      </c>
      <c s="20" r="F56"/>
      <c s="15" r="G56">
        <f>.1*E56</f>
        <v>0</v>
      </c>
      <c t="s" r="H56">
        <v>10</v>
      </c>
      <c t="s" r="I56">
        <v>11</v>
      </c>
    </row>
    <row r="57">
      <c s="5" r="A57">
        <f>A56</f>
        <v>41663.0000115741</v>
      </c>
      <c t="s" r="B57">
        <v>67</v>
      </c>
      <c t="str" s="20" r="C57">
        <f>Pledges!F57</f>
        <v/>
      </c>
      <c t="str" s="20" r="D57">
        <f>if((LEFT(B57,2)="T1"),E57,if((E57="n/a"),E57,(2*E57)))</f>
        <v>400</v>
      </c>
      <c t="str" s="20" r="E57">
        <f>'Prod real'!M57</f>
        <v>200</v>
      </c>
      <c s="20" r="F57"/>
      <c s="15" r="G57">
        <f>.1*E57</f>
        <v>20</v>
      </c>
      <c t="s" r="H57">
        <v>10</v>
      </c>
      <c t="s" r="I57">
        <v>11</v>
      </c>
    </row>
    <row r="58">
      <c s="5" r="A58">
        <f>A57</f>
        <v>41663.0000115741</v>
      </c>
      <c t="s" r="B58">
        <v>68</v>
      </c>
      <c t="str" s="20" r="C58">
        <f>Pledges!F58</f>
        <v/>
      </c>
      <c t="str" s="20" r="D58">
        <f>if((LEFT(B58,2)="T1"),E58,if((E58="n/a"),E58,(2*E58)))</f>
        <v>0</v>
      </c>
      <c t="str" s="20" r="E58">
        <f>'Prod real'!M58</f>
        <v>0</v>
      </c>
      <c s="20" r="F58"/>
      <c s="15" r="G58">
        <f>.1*E58</f>
        <v>0</v>
      </c>
      <c t="s" r="H58">
        <v>10</v>
      </c>
      <c t="s" r="I58">
        <v>11</v>
      </c>
    </row>
    <row r="59">
      <c s="5" r="A59">
        <f>A58</f>
        <v>41663.0000115741</v>
      </c>
      <c t="s" r="B59">
        <v>69</v>
      </c>
      <c t="str" s="20" r="C59">
        <f>Pledges!F59</f>
        <v/>
      </c>
      <c t="str" s="20" r="D59">
        <f>if((LEFT(B59,2)="T1"),E59,if((E59="n/a"),E59,(2*E59)))</f>
        <v>0</v>
      </c>
      <c t="str" s="20" r="E59">
        <f>'Prod real'!M59</f>
        <v>0</v>
      </c>
      <c s="20" r="F59"/>
      <c s="15" r="G59">
        <f>.1*E59</f>
        <v>0</v>
      </c>
      <c t="s" r="H59">
        <v>10</v>
      </c>
      <c t="s" r="I59">
        <v>11</v>
      </c>
    </row>
    <row r="60">
      <c s="5" r="A60">
        <f>A59</f>
        <v>41663.0000115741</v>
      </c>
      <c t="s" r="B60">
        <v>70</v>
      </c>
      <c t="str" s="20" r="C60">
        <f>Pledges!F60</f>
        <v/>
      </c>
      <c t="str" s="20" r="D60">
        <f>if((LEFT(B60,2)="T1"),E60,if((E60="n/a"),E60,(2*E60)))</f>
        <v>448</v>
      </c>
      <c t="str" s="20" r="E60">
        <f>'Prod real'!M60</f>
        <v>224</v>
      </c>
      <c s="20" r="F60"/>
      <c s="15" r="G60">
        <f>.1*E60</f>
        <v>22.4</v>
      </c>
      <c t="s" r="H60">
        <v>10</v>
      </c>
      <c t="s" r="I60">
        <v>11</v>
      </c>
    </row>
    <row r="61">
      <c s="5" r="A61">
        <f>A60</f>
        <v>41663.0000115741</v>
      </c>
      <c t="s" r="B61">
        <v>71</v>
      </c>
      <c t="str" s="20" r="C61">
        <f>Pledges!F61</f>
        <v/>
      </c>
      <c t="str" s="20" r="D61">
        <f>if((LEFT(B61,2)="T1"),E61,if((E61="n/a"),E61,(2*E61)))</f>
        <v>0</v>
      </c>
      <c t="str" s="20" r="E61">
        <f>'Prod real'!M61</f>
        <v>0</v>
      </c>
      <c s="20" r="F61"/>
      <c s="15" r="G61">
        <f>.1*E61</f>
        <v>0</v>
      </c>
      <c t="s" r="H61">
        <v>10</v>
      </c>
      <c t="s" r="I61">
        <v>11</v>
      </c>
    </row>
    <row r="62">
      <c s="5" r="A62">
        <f>A61</f>
        <v>41663.0000115741</v>
      </c>
      <c t="s" r="B62">
        <v>72</v>
      </c>
      <c t="str" s="20" r="C62">
        <f>Pledges!F62</f>
        <v/>
      </c>
      <c t="str" s="20" r="D62">
        <f>if((LEFT(B62,2)="T1"),E62,if((E62="n/a"),E62,(2*E62)))</f>
        <v>3130</v>
      </c>
      <c t="str" s="20" r="E62">
        <f>'Prod real'!M62</f>
        <v>1565</v>
      </c>
      <c s="20" r="F62"/>
      <c s="15" r="G62">
        <v>150</v>
      </c>
      <c t="s" r="H62">
        <v>10</v>
      </c>
      <c t="s" r="I62">
        <v>11</v>
      </c>
    </row>
    <row r="63">
      <c s="5" r="A63">
        <f>A62</f>
        <v>41663.0000115741</v>
      </c>
      <c t="s" r="B63">
        <v>73</v>
      </c>
      <c t="str" s="20" r="C63">
        <f>Pledges!F63</f>
        <v/>
      </c>
      <c t="str" s="20" r="D63">
        <f>if((LEFT(B63,2)="T1"),E63,if((E63="n/a"),E63,(2*E63)))</f>
        <v>2900</v>
      </c>
      <c t="str" s="20" r="E63">
        <f>'Prod real'!M63</f>
        <v>1450</v>
      </c>
      <c s="20" r="F63"/>
      <c s="15" r="G63">
        <v>250</v>
      </c>
      <c t="s" r="H63">
        <v>10</v>
      </c>
      <c t="s" r="I63">
        <v>11</v>
      </c>
    </row>
    <row r="64">
      <c s="5" r="A64">
        <f>A63</f>
        <v>41663.0000115741</v>
      </c>
      <c t="s" r="B64">
        <v>74</v>
      </c>
      <c t="str" s="20" r="C64">
        <f>Pledges!F64</f>
        <v/>
      </c>
      <c t="str" s="20" r="D64">
        <f>if((LEFT(B64,2)="T1"),E64,if((E64="n/a"),E64,(2*E64)))</f>
        <v>3800</v>
      </c>
      <c t="str" s="20" r="E64">
        <f>'Prod real'!M64</f>
        <v>1900</v>
      </c>
      <c s="20" r="F64"/>
      <c s="15" r="G64">
        <v>250</v>
      </c>
      <c t="s" r="H64">
        <v>10</v>
      </c>
      <c t="s" r="I64">
        <v>11</v>
      </c>
    </row>
    <row r="65">
      <c s="5" r="A65">
        <f>A64</f>
        <v>41663.0000115741</v>
      </c>
      <c t="s" r="B65">
        <v>75</v>
      </c>
      <c t="str" s="20" r="C65">
        <f>Pledges!F65</f>
        <v/>
      </c>
      <c t="str" s="20" r="D65">
        <f>if((LEFT(B65,2)="T1"),E65,if((E65="n/a"),E65,(2*E65)))</f>
        <v>3100</v>
      </c>
      <c t="str" s="20" r="E65">
        <f>'Prod real'!M65</f>
        <v>1550</v>
      </c>
      <c s="20" r="F65"/>
      <c s="15" r="G65">
        <v>250</v>
      </c>
      <c t="s" r="H65">
        <v>10</v>
      </c>
      <c t="s" r="I65">
        <v>11</v>
      </c>
    </row>
    <row r="66">
      <c s="5" r="A66">
        <f>A65</f>
        <v>41663.0000115741</v>
      </c>
      <c t="s" r="B66">
        <v>76</v>
      </c>
      <c t="str" s="20" r="C66">
        <f>Pledges!F66</f>
        <v/>
      </c>
      <c t="str" s="20" r="D66">
        <f>if((LEFT(B66,2)="T1"),E66,if((E66="n/a"),E66,(2*E66)))</f>
        <v>10320</v>
      </c>
      <c t="str" s="20" r="E66">
        <f>'Prod real'!M66</f>
        <v>5160</v>
      </c>
      <c s="20" r="F66"/>
      <c s="15" r="G66">
        <v>300</v>
      </c>
      <c t="s" r="H66">
        <v>10</v>
      </c>
      <c t="s" r="I66">
        <v>11</v>
      </c>
    </row>
    <row r="67">
      <c s="5" r="A67">
        <f>A66</f>
        <v>41663.0000115741</v>
      </c>
      <c t="s" r="B67">
        <v>77</v>
      </c>
      <c t="str" s="20" r="C67">
        <f>Pledges!F67</f>
        <v/>
      </c>
      <c t="str" s="20" r="D67">
        <f>if((LEFT(B67,2)="T1"),E67,if((E67="n/a"),E67,(2*E67)))</f>
        <v>2800</v>
      </c>
      <c t="str" s="20" r="E67">
        <f>'Prod real'!M67</f>
        <v>1400</v>
      </c>
      <c s="20" r="F67"/>
      <c s="15" r="G67">
        <v>200</v>
      </c>
      <c t="s" r="H67">
        <v>10</v>
      </c>
      <c t="s" r="I67">
        <v>11</v>
      </c>
    </row>
    <row r="68">
      <c s="5" r="A68">
        <f>A67</f>
        <v>41663.0000115741</v>
      </c>
      <c t="s" r="B68">
        <v>78</v>
      </c>
      <c t="str" s="20" r="C68">
        <f>Pledges!F68</f>
        <v/>
      </c>
      <c t="str" s="20" r="D68">
        <f>if((LEFT(B68,2)="T1"),E68,if((E68="n/a"),E68,(2*E68)))</f>
        <v>1338</v>
      </c>
      <c t="str" s="20" r="E68">
        <f>'Prod real'!M68</f>
        <v>669</v>
      </c>
      <c s="20" r="F68"/>
      <c s="15" r="G68">
        <v>100</v>
      </c>
      <c t="s" r="H68">
        <v>10</v>
      </c>
      <c t="s" r="I68">
        <v>11</v>
      </c>
    </row>
    <row r="69">
      <c s="5" r="A69">
        <f>A68</f>
        <v>41663.0000115741</v>
      </c>
      <c t="s" r="B69">
        <v>79</v>
      </c>
      <c t="str" s="20" r="C69">
        <f>Pledges!F69</f>
        <v/>
      </c>
      <c t="str" s="20" r="D69">
        <f>if((LEFT(B69,2)="T1"),E69,if((E69="n/a"),E69,(2*E69)))</f>
        <v>5300</v>
      </c>
      <c t="str" s="20" r="E69">
        <f>'Prod real'!M69</f>
        <v>2650</v>
      </c>
      <c s="20" r="F69"/>
      <c s="15" r="G69">
        <v>250</v>
      </c>
      <c t="s" r="H69">
        <v>10</v>
      </c>
      <c t="s" r="I69">
        <v>11</v>
      </c>
    </row>
    <row r="70">
      <c s="5" r="A70">
        <f>A69</f>
        <v>41663.0000115741</v>
      </c>
      <c t="s" r="B70">
        <v>80</v>
      </c>
      <c t="str" s="20" r="C70">
        <f>Pledges!F70</f>
        <v/>
      </c>
      <c t="str" s="20" r="D70">
        <f>if((LEFT(B70,2)="T1"),E70,if((E70="n/a"),E70,(2*E70)))</f>
        <v>0</v>
      </c>
      <c t="str" s="20" r="E70">
        <f>'Prod real'!M70</f>
        <v>0</v>
      </c>
      <c s="20" r="F70"/>
      <c t="s" s="15" r="G70">
        <v>33</v>
      </c>
      <c t="s" r="H70">
        <v>10</v>
      </c>
      <c t="s" r="I70">
        <v>11</v>
      </c>
    </row>
    <row r="71">
      <c s="5" r="A71">
        <f>A70</f>
        <v>41663.0000115741</v>
      </c>
      <c t="s" r="B71">
        <v>81</v>
      </c>
      <c t="str" s="20" r="C71">
        <f>Pledges!F71</f>
        <v/>
      </c>
      <c t="str" s="20" r="D71">
        <f>E71</f>
        <v>2000</v>
      </c>
      <c t="str" s="20" r="E71">
        <f>'Prod real'!M71</f>
        <v>2000</v>
      </c>
      <c s="20" r="F71"/>
      <c s="15" r="G71">
        <f>.1*E71</f>
        <v>200</v>
      </c>
      <c t="s" r="H71">
        <v>10</v>
      </c>
      <c t="s" r="I71">
        <v>11</v>
      </c>
    </row>
    <row r="72">
      <c s="20" r="C72"/>
      <c s="20" r="D72"/>
      <c s="20" r="E72"/>
      <c s="20" r="F72"/>
      <c s="15" r="G72"/>
    </row>
    <row r="73">
      <c s="20" r="C73"/>
      <c s="20" r="D73"/>
      <c s="20" r="E73"/>
      <c s="20" r="F73"/>
      <c s="15" r="G73"/>
    </row>
    <row r="74">
      <c s="20" r="C74"/>
      <c s="20" r="D74"/>
      <c s="20" r="E74"/>
      <c s="20" r="F74"/>
      <c s="15" r="G74"/>
    </row>
    <row r="75">
      <c s="20" r="C75"/>
      <c s="20" r="D75"/>
      <c s="20" r="E75"/>
      <c s="20" r="F75"/>
      <c s="15" r="G75"/>
    </row>
    <row r="76">
      <c s="20" r="C76"/>
      <c s="20" r="D76"/>
      <c s="20" r="E76"/>
      <c s="20" r="F76"/>
      <c s="15" r="G76"/>
    </row>
    <row r="77">
      <c s="20" r="C77"/>
      <c s="20" r="D77"/>
      <c s="20" r="E77"/>
      <c s="20" r="F77"/>
      <c s="15" r="G77"/>
    </row>
    <row r="78">
      <c s="20" r="C78"/>
      <c s="20" r="D78"/>
      <c s="20" r="E78"/>
      <c s="20" r="F78"/>
      <c s="15" r="G78"/>
    </row>
    <row r="79">
      <c s="20" r="C79"/>
      <c s="20" r="D79"/>
      <c s="20" r="E79"/>
      <c s="20" r="F79"/>
      <c s="15" r="G79"/>
    </row>
    <row r="80">
      <c s="20" r="C80"/>
      <c s="20" r="D80"/>
      <c s="20" r="E80"/>
      <c s="20" r="F80"/>
      <c s="15" r="G80"/>
    </row>
    <row r="81">
      <c s="20" r="C81"/>
      <c s="20" r="D81"/>
      <c s="20" r="E81"/>
      <c s="20" r="F81"/>
      <c s="15" r="G81"/>
    </row>
    <row r="82">
      <c s="20" r="C82"/>
      <c s="20" r="D82"/>
      <c s="20" r="E82"/>
      <c s="20" r="F82"/>
      <c s="15" r="G82"/>
    </row>
    <row r="83">
      <c s="20" r="C83"/>
      <c s="20" r="D83"/>
      <c s="20" r="E83"/>
      <c s="20" r="F83"/>
      <c s="15" r="G83"/>
    </row>
    <row r="84">
      <c s="20" r="C84"/>
      <c s="20" r="D84"/>
      <c s="20" r="E84"/>
      <c s="20" r="F84"/>
      <c s="15" r="G84"/>
    </row>
    <row r="85">
      <c s="20" r="C85"/>
      <c s="20" r="D85"/>
      <c s="20" r="E85"/>
      <c s="20" r="F85"/>
      <c s="15" r="G85"/>
    </row>
    <row r="86">
      <c s="20" r="C86"/>
      <c s="20" r="D86"/>
      <c s="20" r="E86"/>
      <c s="20" r="F86"/>
      <c s="15" r="G86"/>
    </row>
    <row r="87">
      <c s="20" r="C87"/>
      <c s="20" r="D87"/>
      <c s="20" r="E87"/>
      <c s="20" r="F87"/>
      <c s="15" r="G87"/>
    </row>
    <row r="88">
      <c s="20" r="C88"/>
      <c s="20" r="D88"/>
      <c s="20" r="E88"/>
      <c s="20" r="F88"/>
      <c s="15" r="G88"/>
    </row>
    <row r="89">
      <c s="20" r="C89"/>
      <c s="20" r="D89"/>
      <c s="20" r="E89"/>
      <c s="20" r="F89"/>
      <c s="15" r="G89"/>
    </row>
    <row r="90">
      <c s="20" r="C90"/>
      <c s="20" r="D90"/>
      <c s="20" r="E90"/>
      <c s="20" r="F90"/>
      <c s="15" r="G90"/>
    </row>
    <row r="91">
      <c s="20" r="C91"/>
      <c s="20" r="D91"/>
      <c s="20" r="E91"/>
      <c s="20" r="F91"/>
      <c s="15" r="G91"/>
    </row>
    <row r="92">
      <c s="20" r="C92"/>
      <c s="20" r="D92"/>
      <c s="20" r="E92"/>
      <c s="20" r="F92"/>
      <c s="15" r="G92"/>
    </row>
    <row r="93">
      <c s="20" r="C93"/>
      <c s="20" r="D93"/>
      <c s="20" r="E93"/>
      <c s="20" r="F93"/>
      <c s="15" r="G93"/>
    </row>
    <row r="94">
      <c s="20" r="C94"/>
      <c s="20" r="D94"/>
      <c s="20" r="E94"/>
      <c s="20" r="F94"/>
      <c s="15" r="G94"/>
    </row>
    <row r="95">
      <c s="20" r="C95"/>
      <c s="20" r="D95"/>
      <c s="20" r="E95"/>
      <c s="20" r="F95"/>
      <c s="15" r="G95"/>
    </row>
    <row r="96">
      <c s="20" r="C96"/>
      <c s="20" r="D96"/>
      <c s="20" r="E96"/>
      <c s="20" r="F96"/>
      <c s="15" r="G96"/>
    </row>
    <row r="97">
      <c s="20" r="C97"/>
      <c s="20" r="D97"/>
      <c s="20" r="E97"/>
      <c s="20" r="F97"/>
      <c s="15" r="G97"/>
    </row>
    <row r="98">
      <c s="20" r="C98"/>
      <c s="20" r="D98"/>
      <c s="20" r="E98"/>
      <c s="20" r="F98"/>
      <c s="15" r="G98"/>
    </row>
    <row r="99">
      <c s="20" r="C99"/>
      <c s="20" r="D99"/>
      <c s="20" r="E99"/>
      <c s="20" r="F99"/>
      <c s="15" r="G99"/>
    </row>
    <row r="100">
      <c s="20" r="C100"/>
      <c s="20" r="D100"/>
      <c s="20" r="E100"/>
      <c s="20" r="F100"/>
      <c s="15" r="G100"/>
    </row>
  </sheetData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2" customWidth="1" max="2" width="12.0"/>
    <col min="5" customWidth="1" max="5" width="8.57"/>
  </cols>
  <sheetData>
    <row r="1">
      <c t="s" s="19" r="A1">
        <v>1</v>
      </c>
      <c t="s" s="19" r="B1">
        <v>82</v>
      </c>
      <c t="s" s="19" r="C1">
        <v>83</v>
      </c>
      <c t="s" s="19" r="D1">
        <v>84</v>
      </c>
      <c t="s" s="19" r="F1">
        <v>85</v>
      </c>
    </row>
    <row r="2">
      <c t="s" r="A2">
        <v>9</v>
      </c>
      <c s="1" r="B2"/>
    </row>
    <row r="3">
      <c t="s" r="A3">
        <v>12</v>
      </c>
      <c s="1" r="B3"/>
    </row>
    <row r="4">
      <c t="s" r="A4">
        <v>13</v>
      </c>
      <c s="1" r="B4">
        <v>1700</v>
      </c>
    </row>
    <row r="5">
      <c t="s" r="A5">
        <v>14</v>
      </c>
      <c s="1" r="B5">
        <v>1200</v>
      </c>
    </row>
    <row r="6">
      <c t="s" r="A6">
        <v>15</v>
      </c>
      <c s="1" r="B6">
        <v>1300</v>
      </c>
    </row>
    <row r="7">
      <c t="s" r="A7">
        <v>16</v>
      </c>
      <c s="1" r="B7">
        <v>2000</v>
      </c>
    </row>
    <row r="8">
      <c t="s" r="A8">
        <v>17</v>
      </c>
      <c s="1" r="B8">
        <v>1200</v>
      </c>
    </row>
    <row r="9">
      <c t="s" r="A9">
        <v>18</v>
      </c>
      <c t="s" s="1" r="B9">
        <v>11</v>
      </c>
    </row>
    <row r="10">
      <c t="s" r="A10">
        <v>19</v>
      </c>
      <c s="1" r="B10">
        <v>1500</v>
      </c>
      <c r="C10">
        <v>875</v>
      </c>
    </row>
    <row r="11">
      <c t="s" r="A11">
        <v>20</v>
      </c>
      <c s="1" r="B11">
        <v>1200</v>
      </c>
      <c r="C11">
        <v>1400</v>
      </c>
    </row>
    <row r="12">
      <c t="s" r="A12">
        <v>21</v>
      </c>
      <c t="s" s="1" r="B12">
        <v>11</v>
      </c>
    </row>
    <row r="13">
      <c t="s" r="A13">
        <v>22</v>
      </c>
      <c s="1" r="B13">
        <v>7000</v>
      </c>
    </row>
    <row r="14">
      <c t="s" r="A14">
        <v>23</v>
      </c>
      <c t="s" s="1" r="B14">
        <v>11</v>
      </c>
    </row>
    <row r="15">
      <c t="s" r="A15">
        <v>24</v>
      </c>
      <c s="1" r="B15">
        <v>500</v>
      </c>
    </row>
    <row r="16">
      <c t="s" r="A16">
        <v>25</v>
      </c>
      <c s="1" r="B16">
        <v>1200</v>
      </c>
    </row>
    <row r="17">
      <c t="s" r="A17">
        <v>26</v>
      </c>
      <c s="1" r="B17">
        <v>550</v>
      </c>
    </row>
    <row r="18">
      <c t="s" r="A18">
        <v>27</v>
      </c>
      <c s="1" r="B18">
        <v>1088</v>
      </c>
      <c r="C18">
        <v>1370</v>
      </c>
    </row>
    <row r="19">
      <c t="s" r="A19">
        <v>28</v>
      </c>
      <c s="1" r="B19">
        <v>464</v>
      </c>
    </row>
    <row r="20">
      <c t="s" r="A20">
        <v>29</v>
      </c>
      <c s="1" r="B20"/>
    </row>
    <row r="21">
      <c t="s" r="A21">
        <v>30</v>
      </c>
      <c t="s" s="1" r="B21">
        <v>11</v>
      </c>
    </row>
    <row r="22">
      <c t="s" r="A22">
        <v>31</v>
      </c>
      <c t="s" s="1" r="B22">
        <v>11</v>
      </c>
    </row>
    <row r="23">
      <c t="s" r="A23">
        <v>32</v>
      </c>
      <c s="1" r="B23">
        <v>520</v>
      </c>
    </row>
    <row r="24">
      <c t="s" r="A24">
        <v>34</v>
      </c>
      <c s="1" r="B24">
        <v>550</v>
      </c>
    </row>
    <row r="25">
      <c t="s" r="A25">
        <v>35</v>
      </c>
      <c s="1" r="B25">
        <v>1300</v>
      </c>
    </row>
    <row r="26">
      <c t="s" r="A26">
        <v>36</v>
      </c>
      <c s="1" r="B26">
        <v>4200</v>
      </c>
    </row>
    <row r="27">
      <c t="s" r="A27">
        <v>37</v>
      </c>
      <c s="1" r="B27">
        <v>3500</v>
      </c>
    </row>
    <row r="28">
      <c t="s" r="A28">
        <v>38</v>
      </c>
      <c s="1" r="B28">
        <v>1200</v>
      </c>
    </row>
    <row r="29">
      <c t="s" r="A29">
        <v>39</v>
      </c>
      <c s="1" r="B29">
        <v>800</v>
      </c>
    </row>
    <row r="30">
      <c t="s" r="A30">
        <v>40</v>
      </c>
      <c s="1" r="B30">
        <v>511</v>
      </c>
    </row>
    <row r="31">
      <c t="s" r="A31">
        <v>41</v>
      </c>
      <c s="1" r="B31">
        <v>900</v>
      </c>
    </row>
    <row r="32">
      <c t="s" r="A32">
        <v>42</v>
      </c>
      <c s="1" r="B32">
        <v>470</v>
      </c>
    </row>
    <row r="33">
      <c t="s" r="A33">
        <v>43</v>
      </c>
      <c s="1" r="B33">
        <v>800</v>
      </c>
    </row>
    <row r="34">
      <c t="s" r="A34">
        <v>44</v>
      </c>
      <c s="1" r="B34">
        <v>800</v>
      </c>
    </row>
    <row r="35">
      <c t="s" r="A35">
        <v>45</v>
      </c>
      <c s="1" r="B35"/>
      <c r="C35">
        <v>187</v>
      </c>
    </row>
    <row r="36">
      <c t="s" r="A36">
        <v>46</v>
      </c>
      <c s="1" r="B36">
        <v>300</v>
      </c>
    </row>
    <row r="37">
      <c t="s" r="A37">
        <v>47</v>
      </c>
      <c s="1" r="B37">
        <v>710</v>
      </c>
    </row>
    <row r="38">
      <c t="s" r="A38">
        <v>48</v>
      </c>
      <c s="1" r="B38">
        <v>1140</v>
      </c>
    </row>
    <row r="39">
      <c t="s" r="A39">
        <v>49</v>
      </c>
      <c s="1" r="B39">
        <v>1200</v>
      </c>
    </row>
    <row r="40">
      <c t="s" r="A40">
        <v>50</v>
      </c>
      <c s="1" r="B40">
        <v>1080</v>
      </c>
    </row>
    <row r="41">
      <c t="s" r="A41">
        <v>51</v>
      </c>
      <c s="1" r="B41">
        <v>1080</v>
      </c>
    </row>
    <row r="42">
      <c t="s" r="A42">
        <v>52</v>
      </c>
      <c s="1" r="B42">
        <v>456</v>
      </c>
    </row>
    <row r="43">
      <c t="s" r="A43">
        <v>53</v>
      </c>
      <c t="s" s="1" r="B43">
        <v>11</v>
      </c>
    </row>
    <row r="44">
      <c t="s" r="A44">
        <v>54</v>
      </c>
      <c s="1" r="B44"/>
    </row>
    <row r="45">
      <c t="s" r="A45">
        <v>55</v>
      </c>
      <c s="1" r="B45">
        <v>400</v>
      </c>
    </row>
    <row r="46">
      <c t="s" r="A46">
        <v>56</v>
      </c>
      <c s="1" r="B46">
        <v>400</v>
      </c>
    </row>
    <row r="47">
      <c t="s" r="A47">
        <v>57</v>
      </c>
      <c s="1" r="B47">
        <v>80</v>
      </c>
    </row>
    <row r="48">
      <c t="s" r="A48">
        <v>58</v>
      </c>
      <c s="1" r="B48"/>
    </row>
    <row r="49">
      <c t="s" r="A49">
        <v>59</v>
      </c>
      <c s="1" r="B49"/>
    </row>
    <row r="50">
      <c t="s" r="A50">
        <v>60</v>
      </c>
      <c s="1" r="B50">
        <v>500</v>
      </c>
    </row>
    <row r="51">
      <c t="s" r="A51">
        <v>61</v>
      </c>
      <c s="1" r="B51"/>
    </row>
    <row r="52">
      <c t="s" r="A52">
        <v>62</v>
      </c>
      <c s="1" r="B52"/>
    </row>
    <row r="53">
      <c t="s" r="A53">
        <v>63</v>
      </c>
      <c s="1" r="B53">
        <v>100</v>
      </c>
    </row>
    <row r="54">
      <c t="s" r="A54">
        <v>64</v>
      </c>
      <c s="1" r="B54"/>
    </row>
    <row r="55">
      <c t="s" r="A55">
        <v>65</v>
      </c>
      <c s="1" r="B55">
        <v>200</v>
      </c>
    </row>
    <row r="56">
      <c t="s" r="A56">
        <v>66</v>
      </c>
      <c s="1" r="B56">
        <v>178</v>
      </c>
    </row>
    <row r="57">
      <c t="s" r="A57">
        <v>67</v>
      </c>
      <c s="1" r="B57"/>
    </row>
    <row r="58">
      <c t="s" r="A58">
        <v>68</v>
      </c>
      <c s="1" r="B58">
        <v>532</v>
      </c>
    </row>
    <row r="59">
      <c t="s" r="A59">
        <v>69</v>
      </c>
      <c s="1" r="B59">
        <v>3600</v>
      </c>
    </row>
    <row r="60">
      <c t="s" r="A60">
        <v>70</v>
      </c>
      <c s="1" r="B60">
        <v>448</v>
      </c>
    </row>
    <row r="61">
      <c t="s" r="A61">
        <v>71</v>
      </c>
      <c s="1" r="B61">
        <v>1200</v>
      </c>
    </row>
    <row r="62">
      <c t="s" r="A62">
        <v>72</v>
      </c>
      <c s="1" r="B62">
        <v>1850</v>
      </c>
    </row>
    <row r="63">
      <c t="s" r="A63">
        <v>73</v>
      </c>
      <c s="1" r="B63">
        <v>2500</v>
      </c>
    </row>
    <row r="64">
      <c t="s" r="A64">
        <v>74</v>
      </c>
      <c s="1" r="B64">
        <v>2588</v>
      </c>
    </row>
    <row r="65">
      <c t="s" r="A65">
        <v>75</v>
      </c>
      <c s="1" r="B65">
        <v>4600</v>
      </c>
    </row>
    <row r="66">
      <c t="s" r="A66">
        <v>76</v>
      </c>
      <c s="1" r="B66">
        <v>10168</v>
      </c>
    </row>
    <row r="67">
      <c t="s" r="A67">
        <v>77</v>
      </c>
      <c s="1" r="B67">
        <v>1488</v>
      </c>
    </row>
    <row r="68">
      <c t="s" r="A68">
        <v>78</v>
      </c>
      <c s="1" r="B68">
        <v>1000</v>
      </c>
    </row>
    <row r="69">
      <c t="s" r="A69">
        <v>79</v>
      </c>
      <c s="1" r="B69">
        <v>2847</v>
      </c>
    </row>
    <row r="70">
      <c t="s" r="A70">
        <v>80</v>
      </c>
      <c s="1" r="B70">
        <v>800</v>
      </c>
    </row>
    <row r="71">
      <c t="s" r="A71">
        <v>81</v>
      </c>
      <c s="1" r="B71"/>
    </row>
  </sheetData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20.0"/>
    <col min="2" customWidth="1" max="2" width="7.29"/>
    <col min="3" customWidth="1" max="3" width="10.57"/>
    <col min="4" customWidth="1" max="4" width="10.71"/>
    <col min="5" customWidth="1" max="5" width="6.14"/>
    <col min="6" customWidth="1" max="6" width="3.29"/>
    <col min="7" customWidth="1" max="8" width="5.57"/>
    <col min="9" customWidth="1" max="9" width="9.14"/>
    <col min="10" customWidth="1" max="10" width="10.71"/>
    <col min="11" customWidth="1" max="11" width="6.0"/>
    <col min="12" customWidth="1" max="12" width="5.14"/>
    <col min="13" customWidth="1" max="13" width="5.57"/>
    <col min="14" customWidth="1" max="14" width="10.0"/>
  </cols>
  <sheetData>
    <row r="1">
      <c t="s" s="19" r="A1">
        <v>86</v>
      </c>
      <c t="s" s="19" r="B1">
        <v>87</v>
      </c>
      <c t="s" s="19" r="C1">
        <v>88</v>
      </c>
      <c t="s" s="19" r="D1">
        <v>89</v>
      </c>
      <c t="s" s="19" r="E1">
        <v>90</v>
      </c>
      <c t="s" s="3" r="F1">
        <v>91</v>
      </c>
      <c t="s" s="7" r="G1">
        <v>92</v>
      </c>
      <c t="s" s="19" r="H1">
        <v>93</v>
      </c>
      <c t="s" s="4" r="I1">
        <v>94</v>
      </c>
      <c t="s" s="11" r="J1">
        <v>95</v>
      </c>
      <c t="s" s="19" r="K1">
        <v>96</v>
      </c>
      <c t="s" s="3" r="L1">
        <v>97</v>
      </c>
      <c t="s" s="10" r="M1">
        <v>98</v>
      </c>
      <c t="s" s="19" r="N1">
        <v>99</v>
      </c>
    </row>
    <row r="2">
      <c t="s" r="A2">
        <v>9</v>
      </c>
      <c t="s" s="1" r="B2">
        <v>11</v>
      </c>
      <c t="s" s="1" r="C2">
        <v>11</v>
      </c>
      <c t="str" r="E2">
        <f>Pledges!F2</f>
        <v/>
      </c>
      <c s="8" r="F2"/>
      <c s="2" r="G2"/>
      <c t="s" s="1" r="I2">
        <v>11</v>
      </c>
      <c s="1" r="J2"/>
      <c t="str" s="1" r="K2">
        <f>if(isnumber(((I2+G2)+J2)),((I2+G2)+J2),"n/a")</f>
        <v>n/a</v>
      </c>
      <c s="18" r="L2">
        <f>(count(K2:K71)-countif(K2:K71,0))/count(K2:K71)</f>
        <v>0.619047619047619</v>
      </c>
      <c t="str" s="6" r="M2">
        <f>if(isnumber((K2+F2)),(K2+F2),"n/a")</f>
        <v>n/a</v>
      </c>
      <c s="14" r="N2">
        <f>(count(M2:M71)-countif(M2:M71,0))/count(M2:M71)</f>
        <v>0.619047619047619</v>
      </c>
    </row>
    <row r="3">
      <c t="s" r="A3">
        <v>12</v>
      </c>
      <c t="s" s="1" r="B3">
        <v>11</v>
      </c>
      <c t="s" s="1" r="C3">
        <v>11</v>
      </c>
      <c t="str" r="E3">
        <f>Pledges!F3</f>
        <v/>
      </c>
      <c s="8" r="F3"/>
      <c s="2" r="G3"/>
      <c t="s" s="1" r="I3">
        <v>11</v>
      </c>
      <c s="1" r="J3"/>
      <c t="str" s="1" r="K3">
        <f>if(isnumber(((I3+G3)+J3)),((I3+G3)+J3),"n/a")</f>
        <v>n/a</v>
      </c>
      <c t="str" s="13" r="L3">
        <f>if((K3=0),"X","")</f>
        <v/>
      </c>
      <c t="str" s="6" r="M3">
        <f>if(isnumber((K3+F3)),(K3+F3),"n/a")</f>
        <v>n/a</v>
      </c>
      <c t="str" r="N3">
        <f>if((M3=0),"X","")</f>
        <v/>
      </c>
    </row>
    <row r="4">
      <c t="s" r="A4">
        <v>13</v>
      </c>
      <c s="1" r="B4">
        <v>3000</v>
      </c>
      <c s="1" r="C4">
        <v>1700</v>
      </c>
      <c t="str" r="E4">
        <f>Pledges!F4</f>
        <v/>
      </c>
      <c s="8" r="F4"/>
      <c s="2" r="G4"/>
      <c r="H4">
        <v>1700</v>
      </c>
      <c s="12" r="I4">
        <f>H4</f>
        <v>1700</v>
      </c>
      <c s="1" r="K4">
        <f>if(isnumber(((I4+G4)+J4)),((I4+G4)+J4),"n/a")</f>
        <v>1700</v>
      </c>
      <c t="str" s="13" r="L4">
        <f>if((K4=0),"X","")</f>
        <v/>
      </c>
      <c s="6" r="M4">
        <f>if(isnumber((K4+F4)),(K4+F4),"n/a")</f>
        <v>1700</v>
      </c>
    </row>
    <row r="5">
      <c t="s" r="A5">
        <v>14</v>
      </c>
      <c s="1" r="B5">
        <v>900</v>
      </c>
      <c s="1" r="C5">
        <v>1200</v>
      </c>
      <c t="str" r="E5">
        <f>Pledges!F5</f>
        <v/>
      </c>
      <c s="8" r="F5"/>
      <c s="2" r="G5"/>
      <c r="H5">
        <v>1200</v>
      </c>
      <c s="12" r="I5">
        <f>H5</f>
        <v>1200</v>
      </c>
      <c s="1" r="K5">
        <f>if(isnumber(((I5+G5)+J5)),((I5+G5)+J5),"n/a")</f>
        <v>1200</v>
      </c>
      <c t="str" s="13" r="L5">
        <f>if((K5=0),"X","")</f>
        <v/>
      </c>
      <c s="6" r="M5">
        <f>if(isnumber((K5+F5)),(K5+F5),"n/a")</f>
        <v>1200</v>
      </c>
    </row>
    <row r="6">
      <c t="s" r="A6">
        <v>15</v>
      </c>
      <c s="1" r="B6">
        <v>600</v>
      </c>
      <c s="1" r="C6">
        <v>2500</v>
      </c>
      <c t="str" r="E6">
        <f>Pledges!F6</f>
        <v/>
      </c>
      <c s="8" r="F6"/>
      <c s="2" r="G6"/>
      <c r="H6">
        <v>2000</v>
      </c>
      <c s="12" r="I6">
        <f>H6</f>
        <v>2000</v>
      </c>
      <c s="1" r="K6">
        <f>if(isnumber(((I6+G6)+J6)),((I6+G6)+J6),"n/a")</f>
        <v>2000</v>
      </c>
      <c t="str" s="13" r="L6">
        <f>if((K6=0),"X","")</f>
        <v/>
      </c>
      <c s="6" r="M6">
        <f>if(isnumber((K6+F6)),(K6+F6),"n/a")</f>
        <v>2000</v>
      </c>
    </row>
    <row r="7">
      <c t="s" r="A7">
        <v>16</v>
      </c>
      <c s="1" r="B7">
        <v>4000</v>
      </c>
      <c s="1" r="C7">
        <v>2500</v>
      </c>
      <c t="str" r="E7">
        <f>Pledges!F7</f>
        <v/>
      </c>
      <c s="8" r="F7"/>
      <c s="2" r="G7"/>
      <c r="H7">
        <v>2275</v>
      </c>
      <c s="12" r="I7">
        <f>H7</f>
        <v>2275</v>
      </c>
      <c s="1" r="K7">
        <f>if(isnumber(((I7+G7)+J7)),((I7+G7)+J7),"n/a")</f>
        <v>2275</v>
      </c>
      <c t="str" s="13" r="L7">
        <f>if((K7=0),"X","")</f>
        <v/>
      </c>
      <c s="6" r="M7">
        <f>if(isnumber((K7+F7)),(K7+F7),"n/a")</f>
        <v>2275</v>
      </c>
    </row>
    <row r="8">
      <c t="s" r="A8">
        <v>17</v>
      </c>
      <c s="1" r="B8">
        <v>4800</v>
      </c>
      <c s="1" r="C8">
        <v>500</v>
      </c>
      <c t="str" r="E8">
        <f>Pledges!F8</f>
        <v/>
      </c>
      <c s="8" r="F8"/>
      <c s="2" r="G8"/>
      <c r="H8">
        <v>1200</v>
      </c>
      <c s="12" r="I8">
        <f>H8</f>
        <v>1200</v>
      </c>
      <c s="1" r="K8">
        <f>if(isnumber(((I8+G8)+J8)),((I8+G8)+J8),"n/a")</f>
        <v>1200</v>
      </c>
      <c t="str" s="13" r="L8">
        <f>if((K8=0),"X","")</f>
        <v/>
      </c>
      <c s="6" r="M8">
        <f>if(isnumber((K8+F8)),(K8+F8),"n/a")</f>
        <v>1200</v>
      </c>
    </row>
    <row r="9">
      <c t="s" r="A9">
        <v>18</v>
      </c>
      <c t="s" s="1" r="B9">
        <v>11</v>
      </c>
      <c t="s" s="1" r="C9">
        <v>11</v>
      </c>
      <c t="str" r="E9">
        <f>Pledges!F9</f>
        <v/>
      </c>
      <c s="8" r="F9"/>
      <c s="2" r="G9"/>
      <c t="s" s="1" r="I9">
        <v>11</v>
      </c>
      <c s="1" r="J9"/>
      <c t="str" s="1" r="K9">
        <f>if(isnumber(((I9+G9)+J9)),((I9+G9)+J9),"n/a")</f>
        <v>n/a</v>
      </c>
      <c t="str" s="13" r="L9">
        <f>if((K9=0),"X","")</f>
        <v/>
      </c>
      <c t="str" s="6" r="M9">
        <f>if(isnumber((K9+F9)),(K9+F9),"n/a")</f>
        <v>n/a</v>
      </c>
    </row>
    <row r="10">
      <c t="s" r="A10">
        <v>19</v>
      </c>
      <c s="1" r="B10">
        <v>1500</v>
      </c>
      <c s="1" r="C10">
        <v>1500</v>
      </c>
      <c t="str" r="E10">
        <f>Pledges!F10</f>
        <v/>
      </c>
      <c s="8" r="F10"/>
      <c s="2" r="G10">
        <v>1500</v>
      </c>
      <c t="str" s="12" r="I10">
        <f>H10</f>
        <v/>
      </c>
      <c s="1" r="K10">
        <f>if(isnumber(((I10+G10)+J10)),((I10+G10)+J10),"n/a")</f>
        <v>1500</v>
      </c>
      <c t="str" s="13" r="L10">
        <f>if((K10=0),"X","")</f>
        <v/>
      </c>
      <c s="6" r="M10">
        <f>if(isnumber((K10+F10)),(K10+F10),"n/a")</f>
        <v>1500</v>
      </c>
    </row>
    <row r="11">
      <c t="s" r="A11">
        <v>20</v>
      </c>
      <c s="1" r="B11">
        <v>3000</v>
      </c>
      <c s="1" r="C11">
        <v>1700</v>
      </c>
      <c t="str" r="E11">
        <f>Pledges!F11</f>
        <v/>
      </c>
      <c s="8" r="F11"/>
      <c s="2" r="G11">
        <v>1700</v>
      </c>
      <c t="str" s="12" r="I11">
        <f>H11</f>
        <v/>
      </c>
      <c s="1" r="K11">
        <f>if(isnumber(((I11+G11)+J11)),((I11+G11)+J11),"n/a")</f>
        <v>1700</v>
      </c>
      <c t="str" s="13" r="L11">
        <f>if((K11=0),"X","")</f>
        <v/>
      </c>
      <c s="6" r="M11">
        <f>if(isnumber((K11+F11)),(K11+F11),"n/a")</f>
        <v>1700</v>
      </c>
    </row>
    <row r="12">
      <c t="s" r="A12">
        <v>21</v>
      </c>
      <c t="s" s="1" r="B12">
        <v>11</v>
      </c>
      <c t="s" s="1" r="C12">
        <v>11</v>
      </c>
      <c t="str" r="E12">
        <f>Pledges!F12</f>
        <v/>
      </c>
      <c s="8" r="F12"/>
      <c s="2" r="G12"/>
      <c t="s" s="1" r="I12">
        <v>11</v>
      </c>
      <c s="1" r="J12"/>
      <c t="str" s="1" r="K12">
        <f>if(isnumber(((I12+G12)+J12)),((I12+G12)+J12),"n/a")</f>
        <v>n/a</v>
      </c>
      <c t="str" s="13" r="L12">
        <f>if((K12=0),"X","")</f>
        <v/>
      </c>
      <c t="str" s="6" r="M12">
        <f>if(isnumber((K12+F12)),(K12+F12),"n/a")</f>
        <v>n/a</v>
      </c>
    </row>
    <row r="13">
      <c t="s" r="A13">
        <v>22</v>
      </c>
      <c s="1" r="B13">
        <v>8000</v>
      </c>
      <c s="1" r="C13">
        <v>8000</v>
      </c>
      <c t="str" r="E13">
        <f>Pledges!F13</f>
        <v/>
      </c>
      <c s="8" r="F13"/>
      <c s="2" r="G13"/>
      <c s="17" r="H13">
        <v>11300</v>
      </c>
      <c s="12" r="I13">
        <f>H13</f>
        <v>11300</v>
      </c>
      <c s="1" r="K13">
        <f>if(isnumber(((I13+G13)+J13)),((I13+G13)+J13),"n/a")</f>
        <v>11300</v>
      </c>
      <c t="str" s="13" r="L13">
        <f>if((K13=0),"X","")</f>
        <v/>
      </c>
      <c s="6" r="M13">
        <f>if(isnumber((K13+F13)),(K13+F13),"n/a")</f>
        <v>11300</v>
      </c>
    </row>
    <row r="14">
      <c t="s" r="A14">
        <v>23</v>
      </c>
      <c t="s" s="1" r="B14">
        <v>11</v>
      </c>
      <c t="s" s="1" r="C14">
        <v>11</v>
      </c>
      <c t="str" r="E14">
        <f>Pledges!F14</f>
        <v/>
      </c>
      <c s="8" r="F14"/>
      <c s="2" r="G14"/>
      <c t="s" s="1" r="I14">
        <v>11</v>
      </c>
      <c s="1" r="J14"/>
      <c t="str" s="1" r="K14">
        <f>if(isnumber(((I14+G14)+J14)),((I14+G14)+J14),"n/a")</f>
        <v>n/a</v>
      </c>
      <c t="str" s="13" r="L14">
        <f>if((K14=0),"X","")</f>
        <v/>
      </c>
      <c t="str" s="6" r="M14">
        <f>if(isnumber((K14+F14)),(K14+F14),"n/a")</f>
        <v>n/a</v>
      </c>
    </row>
    <row r="15">
      <c t="s" r="A15">
        <v>24</v>
      </c>
      <c s="1" r="B15">
        <v>212</v>
      </c>
      <c r="C15">
        <v>520</v>
      </c>
      <c t="str" r="E15">
        <f>Pledges!F15</f>
        <v/>
      </c>
      <c s="8" r="F15"/>
      <c s="2" r="G15"/>
      <c r="H15">
        <v>500</v>
      </c>
      <c s="12" r="I15">
        <f>H15/2</f>
        <v>250</v>
      </c>
      <c s="1" r="K15">
        <f>if(isnumber(((I15+G15)+J15)),((I15+G15)+J15),"n/a")</f>
        <v>250</v>
      </c>
      <c t="str" s="13" r="L15">
        <f>if((K15=0),"X","")</f>
        <v/>
      </c>
      <c s="6" r="M15">
        <f>if(isnumber((K15+F15)),(K15+F15),"n/a")</f>
        <v>250</v>
      </c>
    </row>
    <row r="16">
      <c t="s" r="A16">
        <v>25</v>
      </c>
      <c s="1" r="B16">
        <v>1200</v>
      </c>
      <c r="C16">
        <v>1200</v>
      </c>
      <c r="D16">
        <v>500</v>
      </c>
      <c t="str" r="E16">
        <f>Pledges!F16</f>
        <v/>
      </c>
      <c s="8" r="F16"/>
      <c s="2" r="G16"/>
      <c s="12" r="I16">
        <f>H16/2</f>
        <v>0</v>
      </c>
      <c s="1" r="K16">
        <f>if(isnumber(((I16+G16)+J16)),((I16+G16)+J16),"n/a")</f>
        <v>0</v>
      </c>
      <c t="str" s="13" r="L16">
        <f>if((K16=0),"X","")</f>
        <v>X</v>
      </c>
      <c s="6" r="M16">
        <f>if(isnumber((K16+F16)),(K16+F16),"n/a")</f>
        <v>0</v>
      </c>
    </row>
    <row r="17">
      <c t="s" r="A17">
        <v>26</v>
      </c>
      <c s="1" r="B17">
        <v>1000</v>
      </c>
      <c r="C17">
        <v>2000</v>
      </c>
      <c r="D17">
        <v>700</v>
      </c>
      <c t="str" r="E17">
        <f>Pledges!F17</f>
        <v/>
      </c>
      <c s="8" r="F17"/>
      <c s="2" r="G17"/>
      <c s="12" r="I17">
        <f>H17/2</f>
        <v>0</v>
      </c>
      <c s="1" r="K17">
        <f>if(isnumber(((I17+G17)+J17)),((I17+G17)+J17),"n/a")</f>
        <v>0</v>
      </c>
      <c t="str" s="13" r="L17">
        <f>if((K17=0),"X","")</f>
        <v>X</v>
      </c>
      <c s="6" r="M17">
        <f>if(isnumber((K17+F17)),(K17+F17),"n/a")</f>
        <v>0</v>
      </c>
    </row>
    <row r="18">
      <c t="s" r="A18">
        <v>27</v>
      </c>
      <c s="1" r="B18">
        <v>550</v>
      </c>
      <c r="C18">
        <v>550</v>
      </c>
      <c r="D18">
        <v>550</v>
      </c>
      <c t="str" r="E18">
        <f>Pledges!F18</f>
        <v/>
      </c>
      <c s="8" r="F18"/>
      <c s="2" r="G18"/>
      <c s="12" r="I18">
        <f>H18/2</f>
        <v>0</v>
      </c>
      <c s="1" r="K18">
        <f>if(isnumber(((I18+G18)+J18)),((I18+G18)+J18),"n/a")</f>
        <v>0</v>
      </c>
      <c t="str" s="13" r="L18">
        <f>if((K18=0),"X","")</f>
        <v>X</v>
      </c>
      <c s="6" r="M18">
        <f>if(isnumber((K18+F18)),(K18+F18),"n/a")</f>
        <v>0</v>
      </c>
    </row>
    <row r="19">
      <c t="s" r="A19">
        <v>28</v>
      </c>
      <c s="1" r="B19">
        <v>200</v>
      </c>
      <c r="C19">
        <v>500</v>
      </c>
      <c t="str" r="E19">
        <f>Pledges!F19</f>
        <v/>
      </c>
      <c s="8" r="F19"/>
      <c s="2" r="G19">
        <v>500</v>
      </c>
      <c s="12" r="I19">
        <f>H19/2</f>
        <v>0</v>
      </c>
      <c s="1" r="K19">
        <f>if(isnumber(((I19+G19)+J19)),((I19+G19)+J19),"n/a")</f>
        <v>500</v>
      </c>
      <c t="str" s="13" r="L19">
        <f>if((K19=0),"X","")</f>
        <v/>
      </c>
      <c s="6" r="M19">
        <f>if(isnumber((K19+F19)),(K19+F19),"n/a")</f>
        <v>500</v>
      </c>
    </row>
    <row r="20">
      <c t="s" r="A20">
        <v>29</v>
      </c>
      <c s="1" r="B20">
        <v>2000</v>
      </c>
      <c s="1" r="C20">
        <v>2000</v>
      </c>
      <c t="str" r="E20">
        <f>Pledges!F20</f>
        <v/>
      </c>
      <c s="8" r="F20"/>
      <c s="2" r="G20">
        <v>2200</v>
      </c>
      <c s="12" r="I20">
        <f>H20/2</f>
        <v>0</v>
      </c>
      <c s="1" r="K20">
        <f>if(isnumber(((I20+G20)+J20)),((I20+G20)+J20),"n/a")</f>
        <v>2200</v>
      </c>
      <c t="str" s="13" r="L20">
        <f>if((K20=0),"X","")</f>
        <v/>
      </c>
      <c s="6" r="M20">
        <f>if(isnumber((K20+F20)),(K20+F20),"n/a")</f>
        <v>2200</v>
      </c>
    </row>
    <row r="21">
      <c t="s" r="A21">
        <v>30</v>
      </c>
      <c t="s" s="1" r="B21">
        <v>11</v>
      </c>
      <c t="s" s="1" r="C21">
        <v>11</v>
      </c>
      <c t="str" r="E21">
        <f>Pledges!F21</f>
        <v/>
      </c>
      <c s="8" r="F21"/>
      <c s="2" r="G21"/>
      <c t="s" s="1" r="I21">
        <v>11</v>
      </c>
      <c s="1" r="J21"/>
      <c t="str" s="1" r="K21">
        <f>if(isnumber(((I21+G21)+J21)),((I21+G21)+J21),"n/a")</f>
        <v>n/a</v>
      </c>
      <c t="str" s="13" r="L21">
        <f>if((K21=0),"X","")</f>
        <v/>
      </c>
      <c t="str" s="6" r="M21">
        <f>if(isnumber((K21+F21)),(K21+F21),"n/a")</f>
        <v>n/a</v>
      </c>
    </row>
    <row r="22">
      <c t="s" r="A22">
        <v>31</v>
      </c>
      <c t="s" s="1" r="B22">
        <v>11</v>
      </c>
      <c t="s" s="1" r="C22">
        <v>11</v>
      </c>
      <c t="str" r="E22">
        <f>Pledges!F22</f>
        <v/>
      </c>
      <c s="8" r="F22"/>
      <c s="2" r="G22"/>
      <c t="s" s="1" r="I22">
        <v>11</v>
      </c>
      <c s="1" r="J22"/>
      <c t="str" s="1" r="K22">
        <f>if(isnumber(((I22+G22)+J22)),((I22+G22)+J22),"n/a")</f>
        <v>n/a</v>
      </c>
      <c t="str" s="13" r="L22">
        <f>if((K22=0),"X","")</f>
        <v/>
      </c>
      <c t="str" s="6" r="M22">
        <f>if(isnumber((K22+F22)),(K22+F22),"n/a")</f>
        <v>n/a</v>
      </c>
    </row>
    <row r="23">
      <c t="s" r="A23">
        <v>32</v>
      </c>
      <c s="1" r="B23">
        <v>520</v>
      </c>
      <c r="C23">
        <v>620</v>
      </c>
      <c r="D23">
        <v>600</v>
      </c>
      <c t="str" r="E23">
        <f>Pledges!F23</f>
        <v/>
      </c>
      <c s="8" r="F23"/>
      <c s="2" r="G23"/>
      <c s="12" r="I23">
        <f>H23/2</f>
        <v>0</v>
      </c>
      <c s="1" r="K23">
        <f>if(isnumber(((I23+G23)+J23)),((I23+G23)+J23),"n/a")</f>
        <v>0</v>
      </c>
      <c t="str" s="13" r="L23">
        <f>if((K23=0),"X","")</f>
        <v>X</v>
      </c>
      <c s="6" r="M23">
        <f>if(isnumber((K23+F23)),(K23+F23),"n/a")</f>
        <v>0</v>
      </c>
    </row>
    <row r="24">
      <c t="s" r="A24">
        <v>34</v>
      </c>
      <c s="1" r="B24">
        <v>1000</v>
      </c>
      <c r="C24">
        <v>300</v>
      </c>
      <c r="D24">
        <v>300</v>
      </c>
      <c t="str" r="E24">
        <f>Pledges!F24</f>
        <v/>
      </c>
      <c s="8" r="F24"/>
      <c s="2" r="G24"/>
      <c s="12" r="I24">
        <f>H24/2</f>
        <v>0</v>
      </c>
      <c s="1" r="K24">
        <f>if(isnumber(((I24+G24)+J24)),((I24+G24)+J24),"n/a")</f>
        <v>0</v>
      </c>
      <c t="str" s="13" r="L24">
        <f>if((K24=0),"X","")</f>
        <v>X</v>
      </c>
      <c s="6" r="M24">
        <f>if(isnumber((K24+F24)),(K24+F24),"n/a")</f>
        <v>0</v>
      </c>
    </row>
    <row r="25">
      <c t="s" r="A25">
        <v>35</v>
      </c>
      <c s="1" r="B25">
        <v>5000</v>
      </c>
      <c r="C25">
        <v>3000</v>
      </c>
      <c r="D25">
        <v>3000</v>
      </c>
      <c t="str" r="E25">
        <f>Pledges!F25</f>
        <v/>
      </c>
      <c s="8" r="F25"/>
      <c s="2" r="G25"/>
      <c s="12" r="I25">
        <f>H25/2</f>
        <v>0</v>
      </c>
      <c s="1" r="K25">
        <f>if(isnumber(((I25+G25)+J25)),((I25+G25)+J25),"n/a")</f>
        <v>0</v>
      </c>
      <c t="str" s="13" r="L25">
        <f>if((K25=0),"X","")</f>
        <v>X</v>
      </c>
      <c s="6" r="M25">
        <f>if(isnumber((K25+F25)),(K25+F25),"n/a")</f>
        <v>0</v>
      </c>
    </row>
    <row r="26">
      <c t="s" r="A26">
        <v>36</v>
      </c>
      <c s="1" r="B26">
        <v>5000</v>
      </c>
      <c r="C26">
        <v>5000</v>
      </c>
      <c r="D26">
        <v>1000</v>
      </c>
      <c t="str" r="E26">
        <f>Pledges!F26</f>
        <v/>
      </c>
      <c s="8" r="F26"/>
      <c s="2" r="G26"/>
      <c s="12" r="I26">
        <f>H26/2</f>
        <v>0</v>
      </c>
      <c s="1" r="K26">
        <f>if(isnumber(((I26+G26)+J26)),((I26+G26)+J26),"n/a")</f>
        <v>0</v>
      </c>
      <c t="str" s="13" r="L26">
        <f>if((K26=0),"X","")</f>
        <v>X</v>
      </c>
      <c s="6" r="M26">
        <f>if(isnumber((K26+F26)),(K26+F26),"n/a")</f>
        <v>0</v>
      </c>
    </row>
    <row r="27">
      <c t="s" r="A27">
        <v>37</v>
      </c>
      <c s="1" r="B27">
        <v>1500</v>
      </c>
      <c r="C27">
        <v>2500</v>
      </c>
      <c r="D27">
        <v>800</v>
      </c>
      <c t="str" r="E27">
        <f>Pledges!F27</f>
        <v/>
      </c>
      <c s="8" r="F27"/>
      <c s="2" r="G27"/>
      <c s="12" r="I27">
        <f>H27/2</f>
        <v>0</v>
      </c>
      <c s="1" r="K27">
        <f>if(isnumber(((I27+G27)+J27)),((I27+G27)+J27),"n/a")</f>
        <v>0</v>
      </c>
      <c t="str" s="13" r="L27">
        <f>if((K27=0),"X","")</f>
        <v>X</v>
      </c>
      <c s="6" r="M27">
        <f>if(isnumber((K27+F27)),(K27+F27),"n/a")</f>
        <v>0</v>
      </c>
    </row>
    <row r="28">
      <c t="s" r="A28">
        <v>38</v>
      </c>
      <c s="1" r="B28">
        <v>2500</v>
      </c>
      <c r="C28">
        <v>2500</v>
      </c>
      <c t="str" r="E28">
        <f>Pledges!F28</f>
        <v/>
      </c>
      <c s="8" r="F28"/>
      <c s="2" r="G28"/>
      <c r="H28">
        <v>1200</v>
      </c>
      <c s="12" r="I28">
        <f>H28/2</f>
        <v>600</v>
      </c>
      <c s="1" r="K28">
        <f>if(isnumber(((I28+G28)+J28)),((I28+G28)+J28),"n/a")</f>
        <v>600</v>
      </c>
      <c t="str" s="13" r="L28">
        <f>if((K28=0),"X","")</f>
        <v/>
      </c>
      <c s="6" r="M28">
        <f>if(isnumber((K28+F28)),(K28+F28),"n/a")</f>
        <v>600</v>
      </c>
    </row>
    <row r="29">
      <c t="s" r="A29">
        <v>39</v>
      </c>
      <c s="1" r="B29">
        <v>2000</v>
      </c>
      <c r="C29">
        <v>2000</v>
      </c>
      <c t="str" r="E29">
        <f>Pledges!F29</f>
        <v/>
      </c>
      <c s="8" r="F29"/>
      <c s="2" r="G29"/>
      <c r="H29">
        <v>1088</v>
      </c>
      <c s="12" r="I29">
        <f>H29/2</f>
        <v>544</v>
      </c>
      <c s="1" r="K29">
        <f>if(isnumber(((I29+G29)+J29)),((I29+G29)+J29),"n/a")</f>
        <v>544</v>
      </c>
      <c t="str" s="13" r="L29">
        <f>if((K29=0),"X","")</f>
        <v/>
      </c>
      <c s="6" r="M29">
        <f>if(isnumber((K29+F29)),(K29+F29),"n/a")</f>
        <v>544</v>
      </c>
    </row>
    <row r="30">
      <c t="s" r="A30">
        <v>40</v>
      </c>
      <c s="1" r="B30">
        <v>1500</v>
      </c>
      <c r="C30">
        <v>1500</v>
      </c>
      <c t="str" r="E30">
        <f>Pledges!F30</f>
        <v/>
      </c>
      <c s="8" r="F30"/>
      <c s="2" r="G30"/>
      <c s="12" r="I30">
        <f>H30/2</f>
        <v>0</v>
      </c>
      <c r="J30">
        <v>255</v>
      </c>
      <c s="1" r="K30">
        <f>if(isnumber(((I30+G30)+J30)),((I30+G30)+J30),"n/a")</f>
        <v>255</v>
      </c>
      <c t="str" s="13" r="L30">
        <f>if((K30=0),"X","")</f>
        <v/>
      </c>
      <c s="6" r="M30">
        <f>if(isnumber((K30+F30)),(K30+F30),"n/a")</f>
        <v>255</v>
      </c>
    </row>
    <row r="31">
      <c t="s" r="A31">
        <v>41</v>
      </c>
      <c s="1" r="B31">
        <v>300</v>
      </c>
      <c r="C31">
        <v>2000</v>
      </c>
      <c t="str" r="E31">
        <f>Pledges!F31</f>
        <v/>
      </c>
      <c s="8" r="F31"/>
      <c s="2" r="G31"/>
      <c r="H31">
        <v>900</v>
      </c>
      <c s="12" r="I31">
        <f>H31/2</f>
        <v>450</v>
      </c>
      <c s="1" r="K31">
        <f>if(isnumber(((I31+G31)+J31)),((I31+G31)+J31),"n/a")</f>
        <v>450</v>
      </c>
      <c t="str" s="13" r="L31">
        <f>if((K31=0),"X","")</f>
        <v/>
      </c>
      <c s="6" r="M31">
        <f>if(isnumber((K31+F31)),(K31+F31),"n/a")</f>
        <v>450</v>
      </c>
    </row>
    <row r="32">
      <c t="s" r="A32">
        <v>42</v>
      </c>
      <c s="1" r="B32">
        <v>235</v>
      </c>
      <c r="C32">
        <v>3000</v>
      </c>
      <c t="str" r="E32">
        <f>Pledges!F32</f>
        <v/>
      </c>
      <c s="8" r="F32"/>
      <c s="2" r="G32"/>
      <c s="12" r="I32">
        <f>H32/2</f>
        <v>0</v>
      </c>
      <c r="J32">
        <f>470/2</f>
        <v>235</v>
      </c>
      <c s="1" r="K32">
        <f>if(isnumber(((I32+G32)+J32)),((I32+G32)+J32),"n/a")</f>
        <v>235</v>
      </c>
      <c t="str" s="13" r="L32">
        <f>if((K32=0),"X","")</f>
        <v/>
      </c>
      <c s="6" r="M32">
        <f>if(isnumber((K32+F32)),(K32+F32),"n/a")</f>
        <v>235</v>
      </c>
    </row>
    <row r="33">
      <c t="s" r="A33">
        <v>43</v>
      </c>
      <c s="1" r="B33">
        <v>1000</v>
      </c>
      <c r="C33">
        <v>1000</v>
      </c>
      <c t="str" r="E33">
        <f>Pledges!F33</f>
        <v/>
      </c>
      <c s="8" r="F33"/>
      <c s="2" r="G33"/>
      <c r="H33">
        <v>1400</v>
      </c>
      <c s="12" r="I33">
        <f>H33/2</f>
        <v>700</v>
      </c>
      <c s="1" r="K33">
        <f>if(isnumber(((I33+G33)+J33)),((I33+G33)+J33),"n/a")</f>
        <v>700</v>
      </c>
      <c t="str" s="13" r="L33">
        <f>if((K33=0),"X","")</f>
        <v/>
      </c>
      <c s="6" r="M33">
        <f>if(isnumber((K33+F33)),(K33+F33),"n/a")</f>
        <v>700</v>
      </c>
    </row>
    <row r="34">
      <c t="s" r="A34">
        <v>44</v>
      </c>
      <c s="1" r="B34">
        <v>1000</v>
      </c>
      <c r="C34">
        <v>1000</v>
      </c>
      <c t="str" r="E34">
        <f>Pledges!F34</f>
        <v/>
      </c>
      <c s="8" r="F34"/>
      <c s="2" r="G34"/>
      <c r="H34">
        <v>1200</v>
      </c>
      <c s="12" r="I34">
        <f>H34/2</f>
        <v>600</v>
      </c>
      <c s="1" r="K34">
        <f>if(isnumber(((I34+G34)+J34)),((I34+G34)+J34),"n/a")</f>
        <v>600</v>
      </c>
      <c t="str" s="13" r="L34">
        <f>if((K34=0),"X","")</f>
        <v/>
      </c>
      <c s="6" r="M34">
        <f>if(isnumber((K34+F34)),(K34+F34),"n/a")</f>
        <v>600</v>
      </c>
    </row>
    <row r="35">
      <c t="s" r="A35">
        <v>45</v>
      </c>
      <c s="1" r="B35">
        <v>94</v>
      </c>
      <c s="1" r="C35">
        <v>94</v>
      </c>
      <c t="str" r="E35">
        <f>Pledges!F35</f>
        <v/>
      </c>
      <c s="8" r="F35"/>
      <c s="2" r="G35"/>
      <c s="12" r="I35">
        <f>H35/2</f>
        <v>0</v>
      </c>
      <c r="J35">
        <v>94</v>
      </c>
      <c s="1" r="K35">
        <f>if(isnumber(((I35+G35)+J35)),((I35+G35)+J35),"n/a")</f>
        <v>94</v>
      </c>
      <c t="str" s="13" r="L35">
        <f>if((K35=0),"X","")</f>
        <v/>
      </c>
      <c s="6" r="M35">
        <f>if(isnumber((K35+F35)),(K35+F35),"n/a")</f>
        <v>94</v>
      </c>
    </row>
    <row r="36">
      <c t="s" r="A36">
        <v>46</v>
      </c>
      <c s="1" r="B36">
        <v>1200</v>
      </c>
      <c r="C36">
        <v>1200</v>
      </c>
      <c r="D36">
        <v>1200</v>
      </c>
      <c t="str" r="E36">
        <f>Pledges!F36</f>
        <v/>
      </c>
      <c s="8" r="F36"/>
      <c s="2" r="G36"/>
      <c s="12" r="I36">
        <f>H36/2</f>
        <v>0</v>
      </c>
      <c s="1" r="K36">
        <f>if(isnumber(((I36+G36)+J36)),((I36+G36)+J36),"n/a")</f>
        <v>0</v>
      </c>
      <c t="str" s="13" r="L36">
        <f>if((K36=0),"X","")</f>
        <v>X</v>
      </c>
      <c s="6" r="M36">
        <f>if(isnumber((K36+F36)),(K36+F36),"n/a")</f>
        <v>0</v>
      </c>
    </row>
    <row r="37">
      <c t="s" r="A37">
        <v>47</v>
      </c>
      <c s="1" r="B37">
        <v>355</v>
      </c>
      <c r="C37">
        <v>300</v>
      </c>
      <c t="str" r="E37">
        <f>Pledges!F37</f>
        <v/>
      </c>
      <c s="8" r="F37"/>
      <c s="2" r="G37"/>
      <c r="H37">
        <v>200</v>
      </c>
      <c s="12" r="I37">
        <f>H37/2</f>
        <v>100</v>
      </c>
      <c s="1" r="K37">
        <f>if(isnumber(((I37+G37)+J37)),((I37+G37)+J37),"n/a")</f>
        <v>100</v>
      </c>
      <c t="str" s="13" r="L37">
        <f>if((K37=0),"X","")</f>
        <v/>
      </c>
      <c s="6" r="M37">
        <f>if(isnumber((K37+F37)),(K37+F37),"n/a")</f>
        <v>100</v>
      </c>
    </row>
    <row r="38">
      <c t="s" r="A38">
        <v>48</v>
      </c>
      <c s="1" r="B38">
        <v>2000</v>
      </c>
      <c r="C38">
        <v>2000</v>
      </c>
      <c t="str" r="E38">
        <f>Pledges!F38</f>
        <v/>
      </c>
      <c s="8" r="F38"/>
      <c s="2" r="G38"/>
      <c s="17" r="H38">
        <v>2280</v>
      </c>
      <c s="12" r="I38">
        <f>H38/2</f>
        <v>1140</v>
      </c>
      <c s="1" r="K38">
        <f>if(isnumber(((I38+G38)+J38)),((I38+G38)+J38),"n/a")</f>
        <v>1140</v>
      </c>
      <c t="str" s="13" r="L38">
        <f>if((K38=0),"X","")</f>
        <v/>
      </c>
      <c s="6" r="M38">
        <f>if(isnumber((K38+F38)),(K38+F38),"n/a")</f>
        <v>1140</v>
      </c>
    </row>
    <row r="39">
      <c t="s" r="A39">
        <v>49</v>
      </c>
      <c s="1" r="B39">
        <v>2000</v>
      </c>
      <c r="C39">
        <v>1000</v>
      </c>
      <c t="str" r="E39">
        <f>Pledges!F39</f>
        <v/>
      </c>
      <c s="8" r="F39"/>
      <c s="2" r="G39"/>
      <c s="17" r="H39">
        <v>2400</v>
      </c>
      <c s="12" r="I39">
        <f>H39/2</f>
        <v>1200</v>
      </c>
      <c s="1" r="K39">
        <f>if(isnumber(((I39+G39)+J39)),((I39+G39)+J39),"n/a")</f>
        <v>1200</v>
      </c>
      <c t="str" s="13" r="L39">
        <f>if((K39=0),"X","")</f>
        <v/>
      </c>
      <c s="6" r="M39">
        <f>if(isnumber((K39+F39)),(K39+F39),"n/a")</f>
        <v>1200</v>
      </c>
    </row>
    <row r="40">
      <c t="s" r="A40">
        <v>50</v>
      </c>
      <c s="1" r="B40">
        <v>2000</v>
      </c>
      <c r="C40">
        <v>2000</v>
      </c>
      <c t="str" r="E40">
        <f>Pledges!F40</f>
        <v/>
      </c>
      <c s="8" r="F40"/>
      <c s="2" r="G40"/>
      <c s="17" r="H40">
        <f>2*1080</f>
        <v>2160</v>
      </c>
      <c s="12" r="I40">
        <f>H40/2</f>
        <v>1080</v>
      </c>
      <c s="1" r="K40">
        <f>if(isnumber(((I40+G40)+J40)),((I40+G40)+J40),"n/a")</f>
        <v>1080</v>
      </c>
      <c t="str" s="13" r="L40">
        <f>if((K40=0),"X","")</f>
        <v/>
      </c>
      <c s="6" r="M40">
        <f>if(isnumber((K40+F40)),(K40+F40),"n/a")</f>
        <v>1080</v>
      </c>
    </row>
    <row r="41">
      <c t="s" r="A41">
        <v>51</v>
      </c>
      <c s="1" r="B41">
        <v>1000</v>
      </c>
      <c r="C41">
        <v>1000</v>
      </c>
      <c t="str" r="E41">
        <f>Pledges!F41</f>
        <v/>
      </c>
      <c s="8" r="F41"/>
      <c s="2" r="G41"/>
      <c s="17" r="H41">
        <v>2160</v>
      </c>
      <c s="12" r="I41">
        <f>H41/2</f>
        <v>1080</v>
      </c>
      <c s="1" r="K41">
        <f>if(isnumber(((I41+G41)+J41)),((I41+G41)+J41),"n/a")</f>
        <v>1080</v>
      </c>
      <c t="str" s="13" r="L41">
        <f>if((K41=0),"X","")</f>
        <v/>
      </c>
      <c s="6" r="M41">
        <f>if(isnumber((K41+F41)),(K41+F41),"n/a")</f>
        <v>1080</v>
      </c>
    </row>
    <row r="42">
      <c t="s" r="A42">
        <v>52</v>
      </c>
      <c s="1" r="B42">
        <v>200</v>
      </c>
      <c r="C42">
        <v>520</v>
      </c>
      <c t="str" r="E42">
        <f>Pledges!F42</f>
        <v/>
      </c>
      <c s="8" r="F42"/>
      <c s="2" r="G42"/>
      <c s="12" r="I42">
        <f>H42/2</f>
        <v>0</v>
      </c>
      <c r="J42">
        <v>200</v>
      </c>
      <c s="1" r="K42">
        <f>if(isnumber(((I42+G42)+J42)),((I42+G42)+J42),"n/a")</f>
        <v>200</v>
      </c>
      <c t="str" s="13" r="L42">
        <f>if((K42=0),"X","")</f>
        <v/>
      </c>
      <c s="6" r="M42">
        <f>if(isnumber((K42+F42)),(K42+F42),"n/a")</f>
        <v>200</v>
      </c>
    </row>
    <row r="43">
      <c t="s" r="A43">
        <v>53</v>
      </c>
      <c s="1" r="B43">
        <v>0</v>
      </c>
      <c s="1" r="C43">
        <v>0</v>
      </c>
      <c r="D43">
        <v>0</v>
      </c>
      <c t="str" r="E43">
        <f>Pledges!F43</f>
        <v/>
      </c>
      <c s="8" r="F43"/>
      <c s="2" r="G43"/>
      <c s="12" r="I43">
        <f>H43/2</f>
        <v>0</v>
      </c>
      <c s="1" r="K43">
        <f>if(isnumber(((I43+G43)+J43)),((I43+G43)+J43),"n/a")</f>
        <v>0</v>
      </c>
      <c t="str" s="13" r="L43">
        <f>if((K43=0),"X","")</f>
        <v>X</v>
      </c>
      <c s="6" r="M43">
        <f>if(isnumber((K43+F43)),(K43+F43),"n/a")</f>
        <v>0</v>
      </c>
    </row>
    <row r="44">
      <c t="s" r="A44">
        <v>54</v>
      </c>
      <c s="1" r="B44">
        <v>300</v>
      </c>
      <c s="1" r="C44">
        <v>300</v>
      </c>
      <c t="str" r="E44">
        <f>Pledges!F44</f>
        <v/>
      </c>
      <c s="8" r="F44"/>
      <c s="2" r="G44"/>
      <c r="H44">
        <v>524</v>
      </c>
      <c s="12" r="I44">
        <f>H44/2</f>
        <v>262</v>
      </c>
      <c s="1" r="K44">
        <f>if(isnumber(((I44+G44)+J44)),((I44+G44)+J44),"n/a")</f>
        <v>262</v>
      </c>
      <c t="str" s="13" r="L44">
        <f>if((K44=0),"X","")</f>
        <v/>
      </c>
      <c s="6" r="M44">
        <f>if(isnumber((K44+F44)),(K44+F44),"n/a")</f>
        <v>262</v>
      </c>
    </row>
    <row r="45">
      <c t="s" r="A45">
        <v>55</v>
      </c>
      <c s="1" r="B45">
        <v>200</v>
      </c>
      <c r="C45">
        <v>200</v>
      </c>
      <c r="D45">
        <v>200</v>
      </c>
      <c t="str" r="E45">
        <f>Pledges!F45</f>
        <v/>
      </c>
      <c s="8" r="F45"/>
      <c s="2" r="G45"/>
      <c s="12" r="I45">
        <f>H45/2</f>
        <v>0</v>
      </c>
      <c s="1" r="K45">
        <f>if(isnumber(((I45+G45)+J45)),((I45+G45)+J45),"n/a")</f>
        <v>0</v>
      </c>
      <c t="str" s="13" r="L45">
        <f>if((K45=0),"X","")</f>
        <v>X</v>
      </c>
      <c s="6" r="M45">
        <f>if(isnumber((K45+F45)),(K45+F45),"n/a")</f>
        <v>0</v>
      </c>
    </row>
    <row r="46">
      <c t="s" r="A46">
        <v>56</v>
      </c>
      <c s="1" r="B46">
        <v>800</v>
      </c>
      <c r="C46">
        <v>800</v>
      </c>
      <c r="D46">
        <v>500</v>
      </c>
      <c t="str" r="E46">
        <f>Pledges!F46</f>
        <v/>
      </c>
      <c s="8" r="F46"/>
      <c s="2" r="G46"/>
      <c s="12" r="I46">
        <f>H46/2</f>
        <v>0</v>
      </c>
      <c s="1" r="K46">
        <f>if(isnumber(((I46+G46)+J46)),((I46+G46)+J46),"n/a")</f>
        <v>0</v>
      </c>
      <c t="str" s="13" r="L46">
        <f>if((K46=0),"X","")</f>
        <v>X</v>
      </c>
      <c s="6" r="M46">
        <f>if(isnumber((K46+F46)),(K46+F46),"n/a")</f>
        <v>0</v>
      </c>
    </row>
    <row r="47">
      <c t="s" r="A47">
        <v>57</v>
      </c>
      <c s="1" r="B47">
        <v>700</v>
      </c>
      <c r="C47">
        <v>1000</v>
      </c>
      <c t="str" r="E47">
        <f>Pledges!F47</f>
        <v/>
      </c>
      <c s="8" r="F47"/>
      <c s="2" r="G47"/>
      <c s="12" r="I47">
        <f>H47/2</f>
        <v>0</v>
      </c>
      <c r="J47">
        <v>700</v>
      </c>
      <c s="1" r="K47">
        <f>if(isnumber(((I47+G47)+J47)),((I47+G47)+J47),"n/a")</f>
        <v>700</v>
      </c>
      <c t="str" s="13" r="L47">
        <f>if((K47=0),"X","")</f>
        <v/>
      </c>
      <c s="6" r="M47">
        <f>if(isnumber((K47+F47)),(K47+F47),"n/a")</f>
        <v>700</v>
      </c>
    </row>
    <row r="48">
      <c t="s" r="A48">
        <v>58</v>
      </c>
      <c s="1" r="B48">
        <v>100</v>
      </c>
      <c r="C48">
        <v>100</v>
      </c>
      <c r="D48">
        <v>100</v>
      </c>
      <c t="str" r="E48">
        <f>Pledges!F48</f>
        <v/>
      </c>
      <c s="8" r="F48"/>
      <c s="2" r="G48"/>
      <c s="12" r="I48">
        <f>H48/2</f>
        <v>0</v>
      </c>
      <c s="1" r="K48">
        <f>if(isnumber(((I48+G48)+J48)),((I48+G48)+J48),"n/a")</f>
        <v>0</v>
      </c>
      <c t="str" s="13" r="L48">
        <f>if((K48=0),"X","")</f>
        <v>X</v>
      </c>
      <c s="6" r="M48">
        <f>if(isnumber((K48+F48)),(K48+F48),"n/a")</f>
        <v>0</v>
      </c>
    </row>
    <row r="49">
      <c t="s" r="A49">
        <v>59</v>
      </c>
      <c s="1" r="B49">
        <v>200</v>
      </c>
      <c r="C49">
        <v>520</v>
      </c>
      <c t="str" r="E49">
        <f>Pledges!F49</f>
        <v/>
      </c>
      <c s="8" r="F49"/>
      <c s="2" r="G49"/>
      <c s="12" r="I49">
        <f>H49/2</f>
        <v>0</v>
      </c>
      <c r="J49">
        <v>200</v>
      </c>
      <c s="1" r="K49">
        <f>if(isnumber(((I49+G49)+J49)),((I49+G49)+J49),"n/a")</f>
        <v>200</v>
      </c>
      <c t="str" s="13" r="L49">
        <f>if((K49=0),"X","")</f>
        <v/>
      </c>
      <c s="6" r="M49">
        <f>if(isnumber((K49+F49)),(K49+F49),"n/a")</f>
        <v>200</v>
      </c>
    </row>
    <row r="50">
      <c t="s" r="A50">
        <v>60</v>
      </c>
      <c s="1" r="B50">
        <v>1200</v>
      </c>
      <c r="C50">
        <v>1500</v>
      </c>
      <c r="D50">
        <v>250</v>
      </c>
      <c t="str" r="E50">
        <f>Pledges!F50</f>
        <v/>
      </c>
      <c s="8" r="F50"/>
      <c s="2" r="G50"/>
      <c s="12" r="I50">
        <f>H50/2</f>
        <v>0</v>
      </c>
      <c s="1" r="K50">
        <f>if(isnumber(((I50+G50)+J50)),((I50+G50)+J50),"n/a")</f>
        <v>0</v>
      </c>
      <c t="str" s="13" r="L50">
        <f>if((K50=0),"X","")</f>
        <v>X</v>
      </c>
      <c s="6" r="M50">
        <f>if(isnumber((K50+F50)),(K50+F50),"n/a")</f>
        <v>0</v>
      </c>
    </row>
    <row r="51">
      <c t="s" r="A51">
        <v>61</v>
      </c>
      <c s="1" r="B51">
        <v>176</v>
      </c>
      <c r="C51">
        <v>100</v>
      </c>
      <c r="D51">
        <v>176</v>
      </c>
      <c t="str" r="E51">
        <f>Pledges!F51</f>
        <v/>
      </c>
      <c s="8" r="F51"/>
      <c s="2" r="G51"/>
      <c s="12" r="I51">
        <f>H51/2</f>
        <v>0</v>
      </c>
      <c s="1" r="K51">
        <f>if(isnumber(((I51+G51)+J51)),((I51+G51)+J51),"n/a")</f>
        <v>0</v>
      </c>
      <c t="str" s="13" r="L51">
        <f>if((K51=0),"X","")</f>
        <v>X</v>
      </c>
      <c s="6" r="M51">
        <f>if(isnumber((K51+F51)),(K51+F51),"n/a")</f>
        <v>0</v>
      </c>
    </row>
    <row r="52">
      <c t="s" r="A52">
        <v>62</v>
      </c>
      <c s="1" r="B52">
        <v>0</v>
      </c>
      <c s="1" r="C52">
        <v>0</v>
      </c>
      <c r="D52">
        <v>0</v>
      </c>
      <c t="str" r="E52">
        <f>Pledges!F52</f>
        <v/>
      </c>
      <c s="8" r="F52"/>
      <c s="2" r="G52"/>
      <c s="12" r="I52">
        <f>H52/2</f>
        <v>0</v>
      </c>
      <c s="1" r="K52">
        <f>if(isnumber(((I52+G52)+J52)),((I52+G52)+J52),"n/a")</f>
        <v>0</v>
      </c>
      <c t="str" s="13" r="L52">
        <f>if((K52=0),"X","")</f>
        <v>X</v>
      </c>
      <c s="6" r="M52">
        <f>if(isnumber((K52+F52)),(K52+F52),"n/a")</f>
        <v>0</v>
      </c>
    </row>
    <row r="53">
      <c t="s" r="A53">
        <v>63</v>
      </c>
      <c s="1" r="B53">
        <v>50</v>
      </c>
      <c r="C53">
        <v>300</v>
      </c>
      <c r="D53">
        <v>50</v>
      </c>
      <c t="str" r="E53">
        <f>Pledges!F53</f>
        <v/>
      </c>
      <c s="8" r="F53"/>
      <c s="2" r="G53"/>
      <c s="12" r="I53">
        <f>H53/2</f>
        <v>0</v>
      </c>
      <c s="1" r="K53">
        <f>if(isnumber(((I53+G53)+J53)),((I53+G53)+J53),"n/a")</f>
        <v>0</v>
      </c>
      <c t="str" s="13" r="L53">
        <f>if((K53=0),"X","")</f>
        <v>X</v>
      </c>
      <c s="6" r="M53">
        <f>if(isnumber((K53+F53)),(K53+F53),"n/a")</f>
        <v>0</v>
      </c>
    </row>
    <row r="54">
      <c t="s" r="A54">
        <v>64</v>
      </c>
      <c s="1" r="B54">
        <v>2000</v>
      </c>
      <c s="1" r="C54">
        <v>2000</v>
      </c>
      <c r="D54">
        <v>200</v>
      </c>
      <c t="str" r="E54">
        <f>Pledges!F54</f>
        <v/>
      </c>
      <c s="8" r="F54"/>
      <c s="2" r="G54"/>
      <c s="12" r="I54">
        <f>H54/2</f>
        <v>0</v>
      </c>
      <c s="1" r="K54">
        <f>if(isnumber(((I54+G54)+J54)),((I54+G54)+J54),"n/a")</f>
        <v>0</v>
      </c>
      <c t="str" s="13" r="L54">
        <f>if((K54=0),"X","")</f>
        <v>X</v>
      </c>
      <c s="6" r="M54">
        <f>if(isnumber((K54+F54)),(K54+F54),"n/a")</f>
        <v>0</v>
      </c>
    </row>
    <row r="55">
      <c t="s" r="A55">
        <v>65</v>
      </c>
      <c s="1" r="B55">
        <v>200</v>
      </c>
      <c r="C55">
        <v>300</v>
      </c>
      <c r="D55">
        <v>200</v>
      </c>
      <c t="str" r="E55">
        <f>Pledges!F55</f>
        <v/>
      </c>
      <c s="8" r="F55"/>
      <c s="2" r="G55"/>
      <c s="12" r="I55">
        <f>H55/2</f>
        <v>0</v>
      </c>
      <c s="1" r="K55">
        <f>if(isnumber(((I55+G55)+J55)),((I55+G55)+J55),"n/a")</f>
        <v>0</v>
      </c>
      <c t="str" s="13" r="L55">
        <f>if((K55=0),"X","")</f>
        <v>X</v>
      </c>
      <c s="6" r="M55">
        <f>if(isnumber((K55+F55)),(K55+F55),"n/a")</f>
        <v>0</v>
      </c>
    </row>
    <row r="56">
      <c t="s" r="A56">
        <v>66</v>
      </c>
      <c s="1" r="B56">
        <v>1000</v>
      </c>
      <c r="C56">
        <v>700</v>
      </c>
      <c r="D56">
        <v>700</v>
      </c>
      <c t="str" r="E56">
        <f>Pledges!F56</f>
        <v/>
      </c>
      <c s="8" r="F56"/>
      <c s="2" r="G56"/>
      <c s="12" r="I56">
        <f>H56/2</f>
        <v>0</v>
      </c>
      <c s="1" r="K56">
        <f>if(isnumber(((I56+G56)+J56)),((I56+G56)+J56),"n/a")</f>
        <v>0</v>
      </c>
      <c t="str" s="13" r="L56">
        <f>if((K56=0),"X","")</f>
        <v>X</v>
      </c>
      <c s="6" r="M56">
        <f>if(isnumber((K56+F56)),(K56+F56),"n/a")</f>
        <v>0</v>
      </c>
    </row>
    <row r="57">
      <c t="s" r="A57">
        <v>67</v>
      </c>
      <c s="1" r="B57">
        <v>200</v>
      </c>
      <c r="C57">
        <v>500</v>
      </c>
      <c t="str" r="E57">
        <f>Pledges!F57</f>
        <v/>
      </c>
      <c s="8" r="F57"/>
      <c s="2" r="G57"/>
      <c s="12" r="I57">
        <f>H57/2</f>
        <v>0</v>
      </c>
      <c r="J57">
        <v>200</v>
      </c>
      <c s="1" r="K57">
        <f>if(isnumber(((I57+G57)+J57)),((I57+G57)+J57),"n/a")</f>
        <v>200</v>
      </c>
      <c t="str" s="13" r="L57">
        <f>if((K57=0),"X","")</f>
        <v/>
      </c>
      <c s="6" r="M57">
        <f>if(isnumber((K57+F57)),(K57+F57),"n/a")</f>
        <v>200</v>
      </c>
    </row>
    <row r="58">
      <c t="s" r="A58">
        <v>68</v>
      </c>
      <c s="1" r="B58">
        <v>1000</v>
      </c>
      <c r="C58">
        <v>1000</v>
      </c>
      <c r="D58">
        <v>700</v>
      </c>
      <c t="str" r="E58">
        <f>Pledges!F58</f>
        <v/>
      </c>
      <c s="8" r="F58"/>
      <c s="2" r="G58"/>
      <c s="12" r="I58">
        <f>H58/2</f>
        <v>0</v>
      </c>
      <c s="1" r="K58">
        <f>if(isnumber(((I58+G58)+J58)),((I58+G58)+J58),"n/a")</f>
        <v>0</v>
      </c>
      <c t="str" s="13" r="L58">
        <f>if((K58=0),"X","")</f>
        <v>X</v>
      </c>
      <c s="6" r="M58">
        <f>if(isnumber((K58+F58)),(K58+F58),"n/a")</f>
        <v>0</v>
      </c>
    </row>
    <row r="59">
      <c t="s" r="A59">
        <v>69</v>
      </c>
      <c s="1" r="B59">
        <v>3000</v>
      </c>
      <c r="C59">
        <v>3000</v>
      </c>
      <c r="D59">
        <v>1200</v>
      </c>
      <c t="str" r="E59">
        <f>Pledges!F59</f>
        <v/>
      </c>
      <c s="8" r="F59"/>
      <c s="2" r="G59"/>
      <c s="12" r="I59">
        <f>H59/2</f>
        <v>0</v>
      </c>
      <c s="1" r="K59">
        <f>if(isnumber(((I59+G59)+J59)),((I59+G59)+J59),"n/a")</f>
        <v>0</v>
      </c>
      <c t="str" s="13" r="L59">
        <f>if((K59=0),"X","")</f>
        <v>X</v>
      </c>
      <c s="6" r="M59">
        <f>if(isnumber((K59+F59)),(K59+F59),"n/a")</f>
        <v>0</v>
      </c>
    </row>
    <row r="60">
      <c t="s" r="A60">
        <v>70</v>
      </c>
      <c s="1" r="B60">
        <v>1000</v>
      </c>
      <c r="C60">
        <v>300</v>
      </c>
      <c t="str" r="E60">
        <f>Pledges!F60</f>
        <v/>
      </c>
      <c s="8" r="F60"/>
      <c s="2" r="G60"/>
      <c s="12" r="I60">
        <f>H60/2</f>
        <v>0</v>
      </c>
      <c r="J60">
        <v>224</v>
      </c>
      <c s="1" r="K60">
        <f>if(isnumber(((I60+G60)+J60)),((I60+G60)+J60),"n/a")</f>
        <v>224</v>
      </c>
      <c t="str" s="13" r="L60">
        <f>if((K60=0),"X","")</f>
        <v/>
      </c>
      <c s="6" r="M60">
        <f>if(isnumber((K60+F60)),(K60+F60),"n/a")</f>
        <v>224</v>
      </c>
    </row>
    <row r="61">
      <c t="s" r="A61">
        <v>71</v>
      </c>
      <c s="1" r="B61">
        <v>2000</v>
      </c>
      <c r="C61">
        <v>2000</v>
      </c>
      <c r="D61">
        <v>200</v>
      </c>
      <c t="str" r="E61">
        <f>Pledges!F61</f>
        <v/>
      </c>
      <c s="8" r="F61"/>
      <c s="2" r="G61"/>
      <c s="12" r="I61">
        <f>H61/2</f>
        <v>0</v>
      </c>
      <c s="1" r="K61">
        <f>if(isnumber(((I61+G61)+J61)),((I61+G61)+J61),"n/a")</f>
        <v>0</v>
      </c>
      <c t="str" s="13" r="L61">
        <f>if((K61=0),"X","")</f>
        <v>X</v>
      </c>
      <c s="6" r="M61">
        <f>if(isnumber((K61+F61)),(K61+F61),"n/a")</f>
        <v>0</v>
      </c>
    </row>
    <row r="62">
      <c t="s" r="A62">
        <v>72</v>
      </c>
      <c s="1" r="B62">
        <v>4000</v>
      </c>
      <c r="C62">
        <v>3000</v>
      </c>
      <c t="str" r="E62">
        <f>Pledges!F62</f>
        <v/>
      </c>
      <c s="8" r="F62"/>
      <c s="2" r="G62"/>
      <c s="17" r="H62">
        <v>3130</v>
      </c>
      <c s="12" r="I62">
        <f>H62/2</f>
        <v>1565</v>
      </c>
      <c s="1" r="K62">
        <f>if(isnumber(((I62+G62)+J62)),((I62+G62)+J62),"n/a")</f>
        <v>1565</v>
      </c>
      <c t="str" s="13" r="L62">
        <f>if((K62=0),"X","")</f>
        <v/>
      </c>
      <c s="6" r="M62">
        <f>if(isnumber((K62+F62)),(K62+F62),"n/a")</f>
        <v>1565</v>
      </c>
    </row>
    <row r="63">
      <c t="s" r="A63">
        <v>73</v>
      </c>
      <c s="1" r="B63">
        <v>4000</v>
      </c>
      <c r="C63">
        <v>4000</v>
      </c>
      <c t="str" r="E63">
        <f>Pledges!F63</f>
        <v/>
      </c>
      <c s="8" r="F63"/>
      <c s="2" r="G63"/>
      <c s="17" r="H63">
        <v>2900</v>
      </c>
      <c s="12" r="I63">
        <f>H63/2</f>
        <v>1450</v>
      </c>
      <c s="1" r="K63">
        <f>if(isnumber(((I63+G63)+J63)),((I63+G63)+J63),"n/a")</f>
        <v>1450</v>
      </c>
      <c t="str" s="13" r="L63">
        <f>if((K63=0),"X","")</f>
        <v/>
      </c>
      <c s="6" r="M63">
        <f>if(isnumber((K63+F63)),(K63+F63),"n/a")</f>
        <v>1450</v>
      </c>
    </row>
    <row r="64">
      <c t="s" r="A64">
        <v>74</v>
      </c>
      <c s="1" r="B64">
        <v>5000</v>
      </c>
      <c r="C64">
        <v>4000</v>
      </c>
      <c t="str" r="E64">
        <f>Pledges!F64</f>
        <v/>
      </c>
      <c s="8" r="F64"/>
      <c s="2" r="G64"/>
      <c r="H64">
        <v>3800</v>
      </c>
      <c s="12" r="I64">
        <f>H64/2</f>
        <v>1900</v>
      </c>
      <c s="1" r="K64">
        <f>if(isnumber(((I64+G64)+J64)),((I64+G64)+J64),"n/a")</f>
        <v>1900</v>
      </c>
      <c t="str" s="13" r="L64">
        <f>if((K64=0),"X","")</f>
        <v/>
      </c>
      <c s="6" r="M64">
        <f>if(isnumber((K64+F64)),(K64+F64),"n/a")</f>
        <v>1900</v>
      </c>
    </row>
    <row r="65">
      <c t="s" r="A65">
        <v>75</v>
      </c>
      <c s="1" r="B65">
        <v>6000</v>
      </c>
      <c r="C65">
        <v>6000</v>
      </c>
      <c t="str" r="E65">
        <f>Pledges!F65</f>
        <v/>
      </c>
      <c s="8" r="F65"/>
      <c s="2" r="G65"/>
      <c s="17" r="H65">
        <v>3100</v>
      </c>
      <c s="12" r="I65">
        <f>H65/2</f>
        <v>1550</v>
      </c>
      <c s="1" r="K65">
        <f>if(isnumber(((I65+G65)+J65)),((I65+G65)+J65),"n/a")</f>
        <v>1550</v>
      </c>
      <c t="str" s="13" r="L65">
        <f>if((K65=0),"X","")</f>
        <v/>
      </c>
      <c s="6" r="M65">
        <f>if(isnumber((K65+F65)),(K65+F65),"n/a")</f>
        <v>1550</v>
      </c>
    </row>
    <row r="66">
      <c t="s" r="A66">
        <v>76</v>
      </c>
      <c s="1" r="B66">
        <v>10000</v>
      </c>
      <c r="C66">
        <v>9000</v>
      </c>
      <c t="str" r="E66">
        <f>Pledges!F66</f>
        <v/>
      </c>
      <c s="8" r="F66"/>
      <c s="2" r="G66"/>
      <c s="17" r="H66">
        <v>10320</v>
      </c>
      <c s="12" r="I66">
        <f>H66/2</f>
        <v>5160</v>
      </c>
      <c s="1" r="K66">
        <f>if(isnumber(((I66+G66)+J66)),((I66+G66)+J66),"n/a")</f>
        <v>5160</v>
      </c>
      <c t="str" s="13" r="L66">
        <f>if((K66=0),"X","")</f>
        <v/>
      </c>
      <c s="6" r="M66">
        <f>if(isnumber((K66+F66)),(K66+F66),"n/a")</f>
        <v>5160</v>
      </c>
    </row>
    <row r="67">
      <c t="s" r="A67">
        <v>77</v>
      </c>
      <c s="1" r="B67">
        <v>2500</v>
      </c>
      <c r="C67">
        <v>2500</v>
      </c>
      <c t="str" r="E67">
        <f>Pledges!F67</f>
        <v/>
      </c>
      <c s="8" r="F67"/>
      <c s="2" r="G67"/>
      <c r="H67">
        <v>2800</v>
      </c>
      <c s="12" r="I67">
        <f>H67/2</f>
        <v>1400</v>
      </c>
      <c s="1" r="K67">
        <f>if(isnumber(((I67+G67)+J67)),((I67+G67)+J67),"n/a")</f>
        <v>1400</v>
      </c>
      <c t="str" s="13" r="L67">
        <f>if((K67=0),"X","")</f>
        <v/>
      </c>
      <c s="6" r="M67">
        <f>if(isnumber((K67+F67)),(K67+F67),"n/a")</f>
        <v>1400</v>
      </c>
    </row>
    <row r="68">
      <c t="s" r="A68">
        <v>78</v>
      </c>
      <c s="1" r="B68">
        <v>5000</v>
      </c>
      <c r="C68">
        <v>2000</v>
      </c>
      <c t="str" r="E68">
        <f>Pledges!F68</f>
        <v/>
      </c>
      <c s="8" r="F68"/>
      <c s="2" r="G68"/>
      <c s="17" r="H68">
        <v>1338</v>
      </c>
      <c s="12" r="I68">
        <f>H68/2</f>
        <v>669</v>
      </c>
      <c s="1" r="K68">
        <f>if(isnumber(((I68+G68)+J68)),((I68+G68)+J68),"n/a")</f>
        <v>669</v>
      </c>
      <c t="str" s="13" r="L68">
        <f>if((K68=0),"X","")</f>
        <v/>
      </c>
      <c s="6" r="M68">
        <f>if(isnumber((K68+F68)),(K68+F68),"n/a")</f>
        <v>669</v>
      </c>
    </row>
    <row r="69">
      <c t="s" r="A69">
        <v>79</v>
      </c>
      <c s="1" r="B69">
        <v>6000</v>
      </c>
      <c r="C69">
        <v>3000</v>
      </c>
      <c t="str" r="E69">
        <f>Pledges!F69</f>
        <v/>
      </c>
      <c s="8" r="F69"/>
      <c s="2" r="G69"/>
      <c s="17" r="H69">
        <v>5300</v>
      </c>
      <c s="12" r="I69">
        <f>H69/2</f>
        <v>2650</v>
      </c>
      <c s="1" r="K69">
        <f>if(isnumber(((I69+G69)+J69)),((I69+G69)+J69),"n/a")</f>
        <v>2650</v>
      </c>
      <c t="str" s="13" r="L69">
        <f>if((K69=0),"X","")</f>
        <v/>
      </c>
      <c s="6" r="M69">
        <f>if(isnumber((K69+F69)),(K69+F69),"n/a")</f>
        <v>2650</v>
      </c>
    </row>
    <row r="70">
      <c t="s" r="A70">
        <v>80</v>
      </c>
      <c s="1" r="B70">
        <v>6000</v>
      </c>
      <c r="C70">
        <v>600</v>
      </c>
      <c r="D70">
        <v>600</v>
      </c>
      <c t="str" r="E70">
        <f>Pledges!F70</f>
        <v/>
      </c>
      <c s="8" r="F70"/>
      <c s="2" r="G70"/>
      <c s="12" r="I70">
        <f>H70/2</f>
        <v>0</v>
      </c>
      <c s="1" r="K70">
        <f>if(isnumber(((I70+G70)+J70)),((I70+G70)+J70),"n/a")</f>
        <v>0</v>
      </c>
      <c t="str" s="13" r="L70">
        <f>if((K70=0),"X","")</f>
        <v>X</v>
      </c>
      <c s="6" r="M70">
        <f>if(isnumber((K70+F70)),(K70+F70),"n/a")</f>
        <v>0</v>
      </c>
    </row>
    <row r="71">
      <c t="s" r="A71">
        <v>81</v>
      </c>
      <c s="1" r="B71">
        <v>6000</v>
      </c>
      <c r="C71">
        <v>1000</v>
      </c>
      <c t="str" r="E71">
        <f>Pledges!F71</f>
        <v/>
      </c>
      <c s="8" r="F71"/>
      <c s="2" r="G71"/>
      <c r="H71">
        <v>2000</v>
      </c>
      <c s="12" r="I71">
        <f>H71</f>
        <v>2000</v>
      </c>
      <c s="1" r="K71">
        <f>if(isnumber(((I71+G71)+J71)),((I71+G71)+J71),"n/a")</f>
        <v>2000</v>
      </c>
      <c t="str" s="13" r="L71">
        <f>if((K71=0),"X","")</f>
        <v/>
      </c>
      <c s="6" r="M71">
        <f>if(isnumber((K71+F71)),(K71+F71),"n/a")</f>
        <v>2000</v>
      </c>
    </row>
    <row r="72">
      <c s="1" r="B72"/>
      <c s="8" r="F72"/>
      <c s="2" r="G72"/>
      <c s="12" r="I72"/>
      <c s="13" r="L72"/>
      <c s="6" r="M72"/>
    </row>
    <row r="73">
      <c s="1" r="B73"/>
      <c s="8" r="F73"/>
      <c s="2" r="G73"/>
      <c s="12" r="I73"/>
      <c s="13" r="L73"/>
      <c s="6" r="M73"/>
    </row>
    <row r="74">
      <c s="1" r="B74"/>
      <c s="8" r="F74"/>
      <c s="2" r="G74"/>
      <c s="12" r="I74"/>
      <c s="13" r="L74"/>
      <c s="6" r="M74"/>
    </row>
    <row r="75">
      <c s="1" r="B75"/>
      <c s="8" r="F75"/>
      <c s="2" r="G75"/>
      <c s="12" r="I75"/>
      <c s="13" r="L75"/>
      <c s="6" r="M75"/>
    </row>
    <row r="76">
      <c s="1" r="B76"/>
      <c s="8" r="F76"/>
      <c s="2" r="G76"/>
      <c s="12" r="I76"/>
      <c s="13" r="L76"/>
      <c s="6" r="M76"/>
    </row>
    <row r="77">
      <c s="1" r="B77"/>
      <c s="8" r="F77"/>
      <c s="2" r="G77"/>
      <c s="12" r="I77"/>
      <c s="13" r="L77"/>
      <c s="6" r="M77"/>
    </row>
    <row r="78">
      <c s="1" r="B78"/>
      <c s="8" r="F78"/>
      <c s="2" r="G78"/>
      <c s="12" r="I78"/>
      <c s="13" r="L78"/>
      <c s="6" r="M78"/>
    </row>
    <row r="79">
      <c s="1" r="B79"/>
      <c s="8" r="F79"/>
      <c s="2" r="G79"/>
      <c s="12" r="I79"/>
      <c s="13" r="L79"/>
      <c s="6" r="M79"/>
    </row>
    <row r="80">
      <c s="1" r="B80"/>
      <c s="8" r="F80"/>
      <c s="2" r="G80"/>
      <c s="12" r="I80"/>
      <c s="13" r="L80"/>
      <c s="6" r="M80"/>
    </row>
    <row r="81">
      <c s="1" r="B81"/>
      <c s="8" r="F81"/>
      <c s="2" r="G81"/>
      <c s="12" r="I81"/>
      <c s="13" r="L81"/>
      <c s="6" r="M81"/>
    </row>
    <row r="82">
      <c s="1" r="B82"/>
      <c s="8" r="F82"/>
      <c s="2" r="G82"/>
      <c s="12" r="I82"/>
      <c s="13" r="L82"/>
      <c s="6" r="M82"/>
    </row>
    <row r="83">
      <c s="1" r="B83"/>
      <c s="8" r="F83"/>
      <c s="2" r="G83"/>
      <c s="12" r="I83"/>
      <c s="13" r="L83"/>
      <c s="6" r="M83"/>
    </row>
    <row r="84">
      <c s="1" r="B84"/>
      <c s="8" r="F84"/>
      <c s="2" r="G84"/>
      <c s="12" r="I84"/>
      <c s="13" r="L84"/>
      <c s="6" r="M84"/>
    </row>
    <row r="85">
      <c s="1" r="B85"/>
      <c s="8" r="F85"/>
      <c s="2" r="G85"/>
      <c s="12" r="I85"/>
      <c s="13" r="L85"/>
      <c s="6" r="M85"/>
    </row>
    <row r="86">
      <c s="1" r="B86"/>
      <c s="8" r="F86"/>
      <c s="2" r="G86"/>
      <c s="12" r="I86"/>
      <c s="13" r="L86"/>
      <c s="6" r="M86"/>
    </row>
    <row r="87">
      <c s="1" r="B87"/>
      <c s="8" r="F87"/>
      <c s="2" r="G87"/>
      <c s="12" r="I87"/>
      <c s="13" r="L87"/>
      <c s="6" r="M87"/>
    </row>
    <row r="88">
      <c s="1" r="B88"/>
      <c s="8" r="F88"/>
      <c s="2" r="G88"/>
      <c s="12" r="I88"/>
      <c s="13" r="L88"/>
      <c s="6" r="M88"/>
    </row>
    <row r="89">
      <c s="1" r="B89"/>
      <c s="8" r="F89"/>
      <c s="2" r="G89"/>
      <c s="12" r="I89"/>
      <c s="13" r="L89"/>
      <c s="6" r="M89"/>
    </row>
    <row r="90">
      <c s="1" r="B90"/>
      <c s="8" r="F90"/>
      <c s="2" r="G90"/>
      <c s="12" r="I90"/>
      <c s="13" r="L90"/>
      <c s="6" r="M90"/>
    </row>
    <row r="91">
      <c s="1" r="B91"/>
      <c s="8" r="F91"/>
      <c s="2" r="G91"/>
      <c s="12" r="I91"/>
      <c s="13" r="L91"/>
      <c s="6" r="M91"/>
    </row>
    <row r="92">
      <c s="1" r="B92"/>
      <c s="8" r="F92"/>
      <c s="2" r="G92"/>
      <c s="12" r="I92"/>
      <c s="13" r="L92"/>
      <c s="6" r="M92"/>
    </row>
    <row r="93">
      <c s="1" r="B93"/>
      <c s="8" r="F93"/>
      <c s="2" r="G93"/>
      <c s="12" r="I93"/>
      <c s="13" r="L93"/>
      <c s="6" r="M93"/>
    </row>
    <row r="94">
      <c s="1" r="B94"/>
      <c s="8" r="F94"/>
      <c s="2" r="G94"/>
      <c s="12" r="I94"/>
      <c s="13" r="L94"/>
      <c s="6" r="M94"/>
    </row>
    <row r="95">
      <c s="1" r="B95"/>
      <c s="8" r="F95"/>
      <c s="2" r="G95"/>
      <c s="12" r="I95"/>
      <c s="13" r="L95"/>
      <c s="6" r="M95"/>
    </row>
    <row r="96">
      <c s="1" r="B96"/>
      <c s="8" r="F96"/>
      <c s="2" r="G96"/>
      <c s="12" r="I96"/>
      <c s="13" r="L96"/>
      <c s="6" r="M96"/>
    </row>
    <row r="97">
      <c s="1" r="B97"/>
      <c s="8" r="F97"/>
      <c s="2" r="G97"/>
      <c s="12" r="I97"/>
      <c s="13" r="L97"/>
      <c s="6" r="M97"/>
    </row>
    <row r="98">
      <c s="1" r="B98"/>
      <c s="8" r="F98"/>
      <c s="2" r="G98"/>
      <c s="12" r="I98"/>
      <c s="13" r="L98"/>
      <c s="6" r="M98"/>
    </row>
    <row r="99">
      <c s="1" r="B99"/>
      <c s="8" r="F99"/>
      <c s="2" r="G99"/>
      <c s="12" r="I99"/>
      <c s="13" r="L99"/>
      <c s="6" r="M99"/>
    </row>
    <row r="100">
      <c s="1" r="B100"/>
      <c s="8" r="F100"/>
      <c s="2" r="G100"/>
      <c s="12" r="I100"/>
      <c s="13" r="L100"/>
      <c s="6" r="M100"/>
    </row>
    <row r="101">
      <c s="1" r="B101"/>
      <c s="8" r="F101"/>
      <c s="2" r="G101"/>
      <c s="12" r="I101"/>
      <c s="13" r="L101"/>
      <c s="6" r="M101"/>
    </row>
    <row r="102">
      <c s="1" r="B102"/>
      <c s="8" r="F102"/>
      <c s="2" r="G102"/>
      <c s="12" r="I102"/>
      <c s="13" r="L102"/>
      <c s="6" r="M102"/>
    </row>
    <row r="103">
      <c s="1" r="B103"/>
      <c s="8" r="F103"/>
      <c s="2" r="G103"/>
      <c s="12" r="I103"/>
      <c s="13" r="L103"/>
      <c s="6" r="M103"/>
    </row>
    <row r="104">
      <c s="1" r="B104"/>
      <c s="8" r="F104"/>
      <c s="2" r="G104"/>
      <c s="12" r="I104"/>
      <c s="13" r="L104"/>
      <c s="6" r="M104"/>
    </row>
    <row r="105">
      <c s="1" r="B105"/>
      <c s="8" r="F105"/>
      <c s="2" r="G105"/>
      <c s="12" r="I105"/>
      <c s="13" r="L105"/>
      <c s="6" r="M105"/>
    </row>
  </sheetData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s="5" r="A1">
        <v>41663.0000115741</v>
      </c>
      <c t="s" r="B1">
        <v>9</v>
      </c>
      <c t="s" s="20" r="C1">
        <v>33</v>
      </c>
      <c t="s" s="1" r="D1">
        <v>10</v>
      </c>
      <c t="s" s="1" r="E1">
        <v>11</v>
      </c>
    </row>
    <row r="2">
      <c s="5" r="A2">
        <v>41663.0000115741</v>
      </c>
      <c t="s" r="B2">
        <v>12</v>
      </c>
      <c t="s" s="20" r="C2">
        <v>33</v>
      </c>
      <c t="s" s="1" r="D2">
        <v>10</v>
      </c>
      <c t="s" s="1" r="E2">
        <v>11</v>
      </c>
    </row>
    <row r="3">
      <c s="5" r="A3">
        <v>41663.0000115741</v>
      </c>
      <c t="s" r="B3">
        <v>13</v>
      </c>
      <c t="s" s="20" r="C3">
        <v>100</v>
      </c>
      <c t="s" s="1" r="D3">
        <v>10</v>
      </c>
      <c t="s" s="1" r="E3">
        <v>11</v>
      </c>
    </row>
    <row r="4">
      <c s="5" r="A4">
        <v>41663.0000115741</v>
      </c>
      <c t="s" r="B4">
        <v>14</v>
      </c>
      <c t="s" s="20" r="C4">
        <v>100</v>
      </c>
      <c t="s" s="1" r="D4">
        <v>10</v>
      </c>
      <c t="s" s="1" r="E4">
        <v>11</v>
      </c>
    </row>
    <row r="5">
      <c s="5" r="A5">
        <v>41663.0000115741</v>
      </c>
      <c t="s" r="B5">
        <v>15</v>
      </c>
      <c t="s" s="20" r="C5">
        <v>100</v>
      </c>
      <c t="s" s="1" r="D5">
        <v>10</v>
      </c>
      <c t="s" s="1" r="E5">
        <v>11</v>
      </c>
    </row>
    <row r="6">
      <c s="5" r="A6">
        <v>41663.0000115741</v>
      </c>
      <c t="s" r="B6">
        <v>16</v>
      </c>
      <c t="s" s="20" r="C6">
        <v>100</v>
      </c>
      <c t="s" s="1" r="D6">
        <v>10</v>
      </c>
      <c t="s" s="1" r="E6">
        <v>11</v>
      </c>
    </row>
    <row r="7">
      <c s="5" r="A7">
        <v>41663.0000115741</v>
      </c>
      <c t="s" r="B7">
        <v>17</v>
      </c>
      <c t="s" s="20" r="C7">
        <v>101</v>
      </c>
      <c t="s" s="1" r="D7">
        <v>10</v>
      </c>
      <c t="s" s="1" r="E7">
        <v>11</v>
      </c>
    </row>
    <row r="8">
      <c s="5" r="A8">
        <v>41663.0000115741</v>
      </c>
      <c t="s" r="B8">
        <v>18</v>
      </c>
      <c t="s" s="20" r="C8">
        <v>33</v>
      </c>
      <c t="s" s="1" r="D8">
        <v>10</v>
      </c>
      <c t="s" s="1" r="E8">
        <v>11</v>
      </c>
    </row>
    <row r="9">
      <c s="5" r="A9">
        <v>41663.0000115741</v>
      </c>
      <c t="s" r="B9">
        <v>19</v>
      </c>
      <c t="s" s="20" r="C9">
        <v>100</v>
      </c>
      <c t="s" s="1" r="D9">
        <v>10</v>
      </c>
      <c t="s" s="1" r="E9">
        <v>11</v>
      </c>
    </row>
    <row r="10">
      <c s="5" r="A10">
        <v>41663.0000115741</v>
      </c>
      <c t="s" r="B10">
        <v>20</v>
      </c>
      <c t="s" s="20" r="C10">
        <v>100</v>
      </c>
      <c t="s" s="1" r="D10">
        <v>10</v>
      </c>
      <c t="s" s="1" r="E10">
        <v>11</v>
      </c>
    </row>
    <row r="11">
      <c s="5" r="A11">
        <v>41663.0000115741</v>
      </c>
      <c t="s" r="B11">
        <v>21</v>
      </c>
      <c t="s" s="20" r="C11">
        <v>33</v>
      </c>
      <c t="s" s="1" r="D11">
        <v>10</v>
      </c>
      <c t="s" s="1" r="E11">
        <v>11</v>
      </c>
    </row>
    <row r="12">
      <c s="5" r="A12">
        <v>41663.0000115741</v>
      </c>
      <c t="s" r="B12">
        <v>22</v>
      </c>
      <c t="s" s="20" r="C12">
        <v>100</v>
      </c>
      <c t="s" s="1" r="D12">
        <v>10</v>
      </c>
      <c t="s" s="1" r="E12">
        <v>11</v>
      </c>
    </row>
    <row r="13">
      <c s="5" r="A13">
        <v>41663.0000115741</v>
      </c>
      <c t="s" r="B13">
        <v>23</v>
      </c>
      <c t="s" s="20" r="C13">
        <v>33</v>
      </c>
      <c t="s" s="1" r="D13">
        <v>10</v>
      </c>
      <c t="s" s="1" r="E13">
        <v>11</v>
      </c>
    </row>
    <row r="14">
      <c s="5" r="A14">
        <v>41663.0000115741</v>
      </c>
      <c t="s" r="B14">
        <v>24</v>
      </c>
      <c t="s" s="20" r="C14">
        <v>102</v>
      </c>
      <c t="s" s="1" r="D14">
        <v>10</v>
      </c>
      <c t="s" s="1" r="E14">
        <v>11</v>
      </c>
    </row>
    <row r="15">
      <c s="5" r="A15">
        <v>41663.0000115741</v>
      </c>
      <c t="s" r="B15">
        <v>25</v>
      </c>
      <c t="s" s="20" r="C15">
        <v>33</v>
      </c>
      <c t="s" s="1" r="D15">
        <v>10</v>
      </c>
      <c t="s" s="1" r="E15">
        <v>11</v>
      </c>
    </row>
    <row r="16">
      <c s="5" r="A16">
        <v>41663.0000115741</v>
      </c>
      <c t="s" r="B16">
        <v>26</v>
      </c>
      <c t="s" s="20" r="C16">
        <v>33</v>
      </c>
      <c t="s" s="1" r="D16">
        <v>10</v>
      </c>
      <c t="s" s="1" r="E16">
        <v>11</v>
      </c>
    </row>
    <row r="17">
      <c s="5" r="A17">
        <v>41663.0000115741</v>
      </c>
      <c t="s" r="B17">
        <v>27</v>
      </c>
      <c t="s" s="20" r="C17">
        <v>33</v>
      </c>
      <c t="s" s="1" r="D17">
        <v>10</v>
      </c>
      <c t="s" s="1" r="E17">
        <v>11</v>
      </c>
    </row>
    <row r="18">
      <c s="5" r="A18">
        <v>41663.0000115741</v>
      </c>
      <c t="s" r="B18">
        <v>28</v>
      </c>
      <c t="s" s="20" r="C18">
        <v>103</v>
      </c>
      <c t="s" s="1" r="D18">
        <v>10</v>
      </c>
      <c t="s" s="1" r="E18">
        <v>11</v>
      </c>
    </row>
    <row r="19">
      <c s="5" r="A19">
        <v>41663.0000115741</v>
      </c>
      <c t="s" r="B19">
        <v>29</v>
      </c>
      <c t="s" s="20" r="C19">
        <v>100</v>
      </c>
      <c t="s" s="1" r="D19">
        <v>10</v>
      </c>
      <c t="s" s="1" r="E19">
        <v>11</v>
      </c>
    </row>
    <row r="20">
      <c s="5" r="A20">
        <v>41663.0000115741</v>
      </c>
      <c t="s" r="B20">
        <v>30</v>
      </c>
      <c t="s" s="20" r="C20">
        <v>33</v>
      </c>
      <c t="s" s="1" r="D20">
        <v>10</v>
      </c>
      <c t="s" s="1" r="E20">
        <v>11</v>
      </c>
    </row>
    <row r="21">
      <c s="5" r="A21">
        <v>41663.0000115741</v>
      </c>
      <c t="s" r="B21">
        <v>31</v>
      </c>
      <c t="s" s="20" r="C21">
        <v>33</v>
      </c>
      <c t="s" s="1" r="D21">
        <v>10</v>
      </c>
      <c t="s" s="1" r="E21">
        <v>11</v>
      </c>
    </row>
    <row r="22">
      <c s="5" r="A22">
        <v>41663.0000115741</v>
      </c>
      <c t="s" r="B22">
        <v>32</v>
      </c>
      <c t="s" s="20" r="C22">
        <v>33</v>
      </c>
      <c t="s" s="1" r="D22">
        <v>10</v>
      </c>
      <c t="s" s="1" r="E22">
        <v>11</v>
      </c>
    </row>
    <row r="23">
      <c s="5" r="A23">
        <v>41663.0000115741</v>
      </c>
      <c t="s" r="B23">
        <v>34</v>
      </c>
      <c t="s" s="20" r="C23">
        <v>33</v>
      </c>
      <c t="s" s="1" r="D23">
        <v>10</v>
      </c>
      <c t="s" s="1" r="E23">
        <v>11</v>
      </c>
    </row>
    <row r="24">
      <c s="5" r="A24">
        <v>41663.0000115741</v>
      </c>
      <c t="s" r="B24">
        <v>35</v>
      </c>
      <c t="s" s="20" r="C24">
        <v>33</v>
      </c>
      <c t="s" s="1" r="D24">
        <v>10</v>
      </c>
      <c t="s" s="1" r="E24">
        <v>11</v>
      </c>
    </row>
    <row r="25">
      <c s="5" r="A25">
        <v>41663.0000115741</v>
      </c>
      <c t="s" r="B25">
        <v>36</v>
      </c>
      <c t="s" s="20" r="C25">
        <v>33</v>
      </c>
      <c t="s" s="1" r="D25">
        <v>10</v>
      </c>
      <c t="s" s="1" r="E25">
        <v>11</v>
      </c>
    </row>
    <row r="26">
      <c s="5" r="A26">
        <v>41663.0000115741</v>
      </c>
      <c t="s" r="B26">
        <v>37</v>
      </c>
      <c t="s" s="20" r="C26">
        <v>33</v>
      </c>
      <c t="s" s="1" r="D26">
        <v>10</v>
      </c>
      <c t="s" s="1" r="E26">
        <v>11</v>
      </c>
    </row>
    <row r="27">
      <c s="5" r="A27">
        <v>41663.0000115741</v>
      </c>
      <c t="s" r="B27">
        <v>38</v>
      </c>
      <c t="s" s="20" r="C27">
        <v>104</v>
      </c>
      <c t="s" s="1" r="D27">
        <v>10</v>
      </c>
      <c t="s" s="1" r="E27">
        <v>11</v>
      </c>
    </row>
    <row r="28">
      <c s="5" r="A28">
        <v>41663.0000115741</v>
      </c>
      <c t="s" r="B28">
        <v>39</v>
      </c>
      <c t="s" s="20" r="C28">
        <v>105</v>
      </c>
      <c t="s" s="1" r="D28">
        <v>10</v>
      </c>
      <c t="s" s="1" r="E28">
        <v>11</v>
      </c>
    </row>
    <row r="29">
      <c s="5" r="A29">
        <v>41663.0000115741</v>
      </c>
      <c t="s" r="B29">
        <v>40</v>
      </c>
      <c t="s" s="20" r="C29">
        <v>106</v>
      </c>
      <c t="s" s="1" r="D29">
        <v>10</v>
      </c>
      <c t="s" s="1" r="E29">
        <v>11</v>
      </c>
    </row>
    <row r="30">
      <c s="5" r="A30">
        <v>41663.0000115741</v>
      </c>
      <c t="s" r="B30">
        <v>41</v>
      </c>
      <c t="s" s="20" r="C30">
        <v>103</v>
      </c>
      <c t="s" s="1" r="D30">
        <v>10</v>
      </c>
      <c t="s" s="1" r="E30">
        <v>11</v>
      </c>
    </row>
    <row r="31">
      <c s="5" r="A31">
        <v>41663.0000115741</v>
      </c>
      <c t="s" r="B31">
        <v>42</v>
      </c>
      <c t="s" s="20" r="C31">
        <v>107</v>
      </c>
      <c t="s" s="1" r="D31">
        <v>10</v>
      </c>
      <c t="s" s="1" r="E31">
        <v>11</v>
      </c>
    </row>
    <row r="32">
      <c s="5" r="A32">
        <v>41663.0000115741</v>
      </c>
      <c t="s" r="B32">
        <v>43</v>
      </c>
      <c t="s" s="20" r="C32">
        <v>108</v>
      </c>
      <c t="s" s="1" r="D32">
        <v>10</v>
      </c>
      <c t="s" s="1" r="E32">
        <v>11</v>
      </c>
    </row>
    <row r="33">
      <c s="5" r="A33">
        <v>41663.0000115741</v>
      </c>
      <c t="s" r="B33">
        <v>44</v>
      </c>
      <c t="s" s="20" r="C33">
        <v>104</v>
      </c>
      <c t="s" s="1" r="D33">
        <v>10</v>
      </c>
      <c t="s" s="1" r="E33">
        <v>11</v>
      </c>
    </row>
    <row r="34">
      <c s="5" r="A34">
        <v>41663.0000115741</v>
      </c>
      <c t="s" r="B34">
        <v>45</v>
      </c>
      <c t="s" s="20" r="C34">
        <v>109</v>
      </c>
      <c t="s" s="1" r="D34">
        <v>10</v>
      </c>
      <c t="s" s="1" r="E34">
        <v>11</v>
      </c>
    </row>
    <row r="35">
      <c s="5" r="A35">
        <v>41663.0000115741</v>
      </c>
      <c t="s" r="B35">
        <v>46</v>
      </c>
      <c t="s" s="20" r="C35">
        <v>33</v>
      </c>
      <c t="s" s="1" r="D35">
        <v>10</v>
      </c>
      <c t="s" s="1" r="E35">
        <v>11</v>
      </c>
    </row>
    <row r="36">
      <c s="5" r="A36">
        <v>41663.0000115741</v>
      </c>
      <c t="s" r="B36">
        <v>47</v>
      </c>
      <c t="s" s="20" r="C36">
        <v>110</v>
      </c>
      <c t="s" s="1" r="D36">
        <v>10</v>
      </c>
      <c t="s" s="1" r="E36">
        <v>11</v>
      </c>
    </row>
    <row r="37">
      <c s="5" r="A37">
        <v>41663.0000115741</v>
      </c>
      <c t="s" r="B37">
        <v>48</v>
      </c>
      <c t="s" s="20" r="C37">
        <v>111</v>
      </c>
      <c t="s" s="1" r="D37">
        <v>10</v>
      </c>
      <c t="s" s="1" r="E37">
        <v>11</v>
      </c>
    </row>
    <row r="38">
      <c s="5" r="A38">
        <v>41663.0000115741</v>
      </c>
      <c t="s" r="B38">
        <v>49</v>
      </c>
      <c t="s" s="20" r="C38">
        <v>112</v>
      </c>
      <c t="s" s="1" r="D38">
        <v>10</v>
      </c>
      <c t="s" s="1" r="E38">
        <v>11</v>
      </c>
    </row>
    <row r="39">
      <c s="5" r="A39">
        <v>41663.0000115741</v>
      </c>
      <c t="s" r="B39">
        <v>50</v>
      </c>
      <c t="s" s="20" r="C39">
        <v>113</v>
      </c>
      <c t="s" s="1" r="D39">
        <v>10</v>
      </c>
      <c t="s" s="1" r="E39">
        <v>11</v>
      </c>
    </row>
    <row r="40">
      <c s="5" r="A40">
        <v>41663.0000115741</v>
      </c>
      <c t="s" r="B40">
        <v>51</v>
      </c>
      <c t="s" s="20" r="C40">
        <v>113</v>
      </c>
      <c t="s" s="1" r="D40">
        <v>10</v>
      </c>
      <c t="s" s="1" r="E40">
        <v>11</v>
      </c>
    </row>
    <row r="41">
      <c s="5" r="A41">
        <v>41663.0000115741</v>
      </c>
      <c t="s" r="B41">
        <v>52</v>
      </c>
      <c t="s" s="20" r="C41">
        <v>110</v>
      </c>
      <c t="s" s="1" r="D41">
        <v>10</v>
      </c>
      <c t="s" s="1" r="E41">
        <v>11</v>
      </c>
    </row>
    <row r="42">
      <c s="5" r="A42">
        <v>41663.0000115741</v>
      </c>
      <c t="s" r="B42">
        <v>53</v>
      </c>
      <c t="s" s="20" r="C42">
        <v>33</v>
      </c>
      <c t="s" s="1" r="D42">
        <v>10</v>
      </c>
      <c t="s" s="1" r="E42">
        <v>11</v>
      </c>
    </row>
    <row r="43">
      <c s="5" r="A43">
        <v>41663.0000115741</v>
      </c>
      <c t="s" r="B43">
        <v>54</v>
      </c>
      <c t="s" s="20" r="C43">
        <v>114</v>
      </c>
      <c t="s" s="1" r="D43">
        <v>10</v>
      </c>
      <c t="s" s="1" r="E43">
        <v>11</v>
      </c>
    </row>
    <row r="44">
      <c s="5" r="A44">
        <v>41663.0000115741</v>
      </c>
      <c t="s" r="B44">
        <v>55</v>
      </c>
      <c t="s" s="20" r="C44">
        <v>33</v>
      </c>
      <c t="s" s="1" r="D44">
        <v>10</v>
      </c>
      <c t="s" s="1" r="E44">
        <v>11</v>
      </c>
    </row>
    <row r="45">
      <c s="5" r="A45">
        <v>41663.0000115741</v>
      </c>
      <c t="s" r="B45">
        <v>56</v>
      </c>
      <c t="s" s="20" r="C45">
        <v>33</v>
      </c>
      <c t="s" s="1" r="D45">
        <v>10</v>
      </c>
      <c t="s" s="1" r="E45">
        <v>11</v>
      </c>
    </row>
    <row r="46">
      <c s="5" r="A46">
        <v>41663.0000115741</v>
      </c>
      <c t="s" r="B46">
        <v>57</v>
      </c>
      <c t="s" s="20" r="C46">
        <v>108</v>
      </c>
      <c t="s" s="1" r="D46">
        <v>10</v>
      </c>
      <c t="s" s="1" r="E46">
        <v>11</v>
      </c>
    </row>
    <row r="47">
      <c s="5" r="A47">
        <v>41663.0000115741</v>
      </c>
      <c t="s" r="B47">
        <v>58</v>
      </c>
      <c t="s" s="20" r="C47">
        <v>33</v>
      </c>
      <c t="s" s="1" r="D47">
        <v>10</v>
      </c>
      <c t="s" s="1" r="E47">
        <v>11</v>
      </c>
    </row>
    <row r="48">
      <c s="5" r="A48">
        <v>41663.0000115741</v>
      </c>
      <c t="s" r="B48">
        <v>59</v>
      </c>
      <c t="s" s="20" r="C48">
        <v>110</v>
      </c>
      <c t="s" s="1" r="D48">
        <v>10</v>
      </c>
      <c t="s" s="1" r="E48">
        <v>11</v>
      </c>
    </row>
    <row r="49">
      <c s="5" r="A49">
        <v>41663.0000115741</v>
      </c>
      <c t="s" r="B49">
        <v>60</v>
      </c>
      <c t="s" s="20" r="C49">
        <v>33</v>
      </c>
      <c t="s" s="1" r="D49">
        <v>10</v>
      </c>
      <c t="s" s="1" r="E49">
        <v>11</v>
      </c>
    </row>
    <row r="50">
      <c s="5" r="A50">
        <v>41663.0000115741</v>
      </c>
      <c t="s" r="B50">
        <v>61</v>
      </c>
      <c t="s" s="20" r="C50">
        <v>33</v>
      </c>
      <c t="s" s="1" r="D50">
        <v>10</v>
      </c>
      <c t="s" s="1" r="E50">
        <v>11</v>
      </c>
    </row>
    <row r="51">
      <c s="5" r="A51">
        <v>41663.0000115741</v>
      </c>
      <c t="s" r="B51">
        <v>62</v>
      </c>
      <c t="s" s="20" r="C51">
        <v>33</v>
      </c>
      <c t="s" s="1" r="D51">
        <v>10</v>
      </c>
      <c t="s" s="1" r="E51">
        <v>11</v>
      </c>
    </row>
    <row r="52">
      <c s="5" r="A52">
        <v>41663.0000115741</v>
      </c>
      <c t="s" r="B52">
        <v>63</v>
      </c>
      <c t="s" s="20" r="C52">
        <v>33</v>
      </c>
      <c t="s" s="1" r="D52">
        <v>10</v>
      </c>
      <c t="s" s="1" r="E52">
        <v>11</v>
      </c>
    </row>
    <row r="53">
      <c s="5" r="A53">
        <v>41663.0000115741</v>
      </c>
      <c t="s" r="B53">
        <v>64</v>
      </c>
      <c t="s" s="20" r="C53">
        <v>33</v>
      </c>
      <c t="s" s="1" r="D53">
        <v>10</v>
      </c>
      <c t="s" s="1" r="E53">
        <v>11</v>
      </c>
    </row>
    <row r="54">
      <c s="5" r="A54">
        <v>41663.0000115741</v>
      </c>
      <c t="s" r="B54">
        <v>65</v>
      </c>
      <c t="s" s="20" r="C54">
        <v>33</v>
      </c>
      <c t="s" s="1" r="D54">
        <v>10</v>
      </c>
      <c t="s" s="1" r="E54">
        <v>11</v>
      </c>
    </row>
    <row r="55">
      <c s="5" r="A55">
        <v>41663.0000115741</v>
      </c>
      <c t="s" r="B55">
        <v>66</v>
      </c>
      <c t="s" s="20" r="C55">
        <v>33</v>
      </c>
      <c t="s" s="1" r="D55">
        <v>10</v>
      </c>
      <c t="s" s="1" r="E55">
        <v>11</v>
      </c>
    </row>
    <row r="56">
      <c s="5" r="A56">
        <v>41663.0000115741</v>
      </c>
      <c t="s" r="B56">
        <v>67</v>
      </c>
      <c t="s" s="20" r="C56">
        <v>110</v>
      </c>
      <c t="s" s="1" r="D56">
        <v>10</v>
      </c>
      <c t="s" s="1" r="E56">
        <v>11</v>
      </c>
    </row>
    <row r="57">
      <c s="5" r="A57">
        <v>41663.0000115741</v>
      </c>
      <c t="s" r="B57">
        <v>68</v>
      </c>
      <c t="s" s="20" r="C57">
        <v>33</v>
      </c>
      <c t="s" s="1" r="D57">
        <v>10</v>
      </c>
      <c t="s" s="1" r="E57">
        <v>11</v>
      </c>
    </row>
    <row r="58">
      <c s="5" r="A58">
        <v>41663.0000115741</v>
      </c>
      <c t="s" r="B58">
        <v>69</v>
      </c>
      <c t="s" s="20" r="C58">
        <v>33</v>
      </c>
      <c t="s" s="1" r="D58">
        <v>10</v>
      </c>
      <c t="s" s="1" r="E58">
        <v>11</v>
      </c>
    </row>
    <row r="59">
      <c s="5" r="A59">
        <v>41663.0000115741</v>
      </c>
      <c t="s" r="B59">
        <v>70</v>
      </c>
      <c t="s" s="20" r="C59">
        <v>115</v>
      </c>
      <c t="s" s="1" r="D59">
        <v>10</v>
      </c>
      <c t="s" s="1" r="E59">
        <v>11</v>
      </c>
    </row>
    <row r="60">
      <c s="5" r="A60">
        <v>41663.0000115741</v>
      </c>
      <c t="s" r="B60">
        <v>71</v>
      </c>
      <c t="s" s="20" r="C60">
        <v>33</v>
      </c>
      <c t="s" s="1" r="D60">
        <v>10</v>
      </c>
      <c t="s" s="1" r="E60">
        <v>11</v>
      </c>
    </row>
    <row r="61">
      <c s="5" r="A61">
        <v>41663.0000115741</v>
      </c>
      <c t="s" r="B61">
        <v>72</v>
      </c>
      <c t="s" s="20" r="C61">
        <v>116</v>
      </c>
      <c t="s" s="1" r="D61">
        <v>10</v>
      </c>
      <c t="s" s="1" r="E61">
        <v>11</v>
      </c>
    </row>
    <row r="62">
      <c s="5" r="A62">
        <v>41663.0000115741</v>
      </c>
      <c t="s" r="B62">
        <v>73</v>
      </c>
      <c t="s" s="20" r="C62">
        <v>117</v>
      </c>
      <c t="s" s="1" r="D62">
        <v>10</v>
      </c>
      <c t="s" s="1" r="E62">
        <v>11</v>
      </c>
    </row>
    <row r="63">
      <c s="5" r="A63">
        <v>41663.0000115741</v>
      </c>
      <c t="s" r="B63">
        <v>74</v>
      </c>
      <c t="s" s="20" r="C63">
        <v>117</v>
      </c>
      <c t="s" s="1" r="D63">
        <v>10</v>
      </c>
      <c t="s" s="1" r="E63">
        <v>11</v>
      </c>
    </row>
    <row r="64">
      <c s="5" r="A64">
        <v>41663.0000115741</v>
      </c>
      <c t="s" r="B64">
        <v>75</v>
      </c>
      <c t="s" s="20" r="C64">
        <v>117</v>
      </c>
      <c t="s" s="1" r="D64">
        <v>10</v>
      </c>
      <c t="s" s="1" r="E64">
        <v>11</v>
      </c>
    </row>
    <row r="65">
      <c s="5" r="A65">
        <v>41663.0000115741</v>
      </c>
      <c t="s" r="B65">
        <v>76</v>
      </c>
      <c t="s" s="20" r="C65">
        <v>118</v>
      </c>
      <c t="s" s="1" r="D65">
        <v>10</v>
      </c>
      <c t="s" s="1" r="E65">
        <v>11</v>
      </c>
    </row>
    <row r="66">
      <c s="5" r="A66">
        <v>41663.0000115741</v>
      </c>
      <c t="s" r="B66">
        <v>77</v>
      </c>
      <c t="s" s="20" r="C66">
        <v>100</v>
      </c>
      <c t="s" s="1" r="D66">
        <v>10</v>
      </c>
      <c t="s" s="1" r="E66">
        <v>11</v>
      </c>
    </row>
    <row r="67">
      <c s="5" r="A67">
        <v>41663.0000115741</v>
      </c>
      <c t="s" r="B67">
        <v>78</v>
      </c>
      <c t="s" s="20" r="C67">
        <v>101</v>
      </c>
      <c t="s" s="1" r="D67">
        <v>10</v>
      </c>
      <c t="s" s="1" r="E67">
        <v>11</v>
      </c>
    </row>
    <row r="68">
      <c s="5" r="A68">
        <v>41663.0000115741</v>
      </c>
      <c t="s" r="B68">
        <v>79</v>
      </c>
      <c t="s" s="20" r="C68">
        <v>117</v>
      </c>
      <c t="s" s="1" r="D68">
        <v>10</v>
      </c>
      <c t="s" s="1" r="E68">
        <v>11</v>
      </c>
    </row>
    <row r="69">
      <c s="5" r="A69">
        <v>41663.0000115741</v>
      </c>
      <c t="s" r="B69">
        <v>80</v>
      </c>
      <c t="s" s="20" r="C69">
        <v>33</v>
      </c>
      <c t="s" s="1" r="D69">
        <v>10</v>
      </c>
      <c t="s" s="1" r="E69">
        <v>11</v>
      </c>
    </row>
    <row r="70">
      <c s="5" r="A70">
        <v>41663.0000115741</v>
      </c>
      <c t="s" r="B70">
        <v>81</v>
      </c>
      <c t="s" s="20" r="C70">
        <v>100</v>
      </c>
      <c t="s" s="1" r="D70">
        <v>10</v>
      </c>
      <c t="s" s="1" r="E70">
        <v>11</v>
      </c>
    </row>
    <row r="71">
      <c s="20" r="C71"/>
      <c s="1" r="D71"/>
      <c s="1" r="E71"/>
    </row>
    <row r="72">
      <c s="20" r="C72"/>
      <c s="1" r="D72"/>
      <c s="1" r="E72"/>
    </row>
    <row r="73">
      <c s="20" r="C73"/>
      <c s="1" r="D73"/>
      <c s="1" r="E73"/>
    </row>
    <row r="74">
      <c s="20" r="C74"/>
      <c s="1" r="D74"/>
      <c s="1" r="E74"/>
    </row>
    <row r="75">
      <c s="20" r="C75"/>
      <c s="1" r="D75"/>
      <c s="1" r="E75"/>
    </row>
    <row r="76">
      <c s="20" r="C76"/>
      <c s="1" r="D76"/>
      <c s="1" r="E76"/>
    </row>
    <row r="77">
      <c s="20" r="C77"/>
      <c s="1" r="D77"/>
      <c s="1" r="E77"/>
    </row>
    <row r="78">
      <c s="20" r="C78"/>
      <c s="1" r="D78"/>
      <c s="1" r="E78"/>
    </row>
    <row r="79">
      <c s="20" r="C79"/>
      <c s="1" r="D79"/>
      <c s="1" r="E79"/>
    </row>
    <row r="80">
      <c s="20" r="C80"/>
      <c s="1" r="D80"/>
      <c s="1" r="E80"/>
    </row>
    <row r="81">
      <c s="20" r="C81"/>
      <c s="1" r="D81"/>
      <c s="1" r="E81"/>
    </row>
    <row r="82">
      <c s="20" r="C82"/>
      <c s="1" r="D82"/>
      <c s="1" r="E82"/>
    </row>
    <row r="83">
      <c s="20" r="C83"/>
      <c s="1" r="D83"/>
      <c s="1" r="E83"/>
    </row>
    <row r="84">
      <c s="20" r="C84"/>
      <c s="1" r="D84"/>
      <c s="1" r="E84"/>
    </row>
    <row r="85">
      <c s="20" r="C85"/>
      <c s="1" r="D85"/>
      <c s="1" r="E85"/>
    </row>
    <row r="86">
      <c s="20" r="C86"/>
      <c s="1" r="D86"/>
      <c s="1" r="E86"/>
    </row>
    <row r="87">
      <c s="20" r="C87"/>
      <c s="1" r="D87"/>
      <c s="1" r="E87"/>
    </row>
    <row r="88">
      <c s="20" r="C88"/>
      <c s="1" r="D88"/>
      <c s="1" r="E88"/>
    </row>
    <row r="89">
      <c s="20" r="C89"/>
      <c s="1" r="D89"/>
      <c s="1" r="E89"/>
    </row>
    <row r="90">
      <c s="20" r="C90"/>
      <c s="1" r="D90"/>
      <c s="1" r="E90"/>
    </row>
    <row r="91">
      <c s="20" r="C91"/>
      <c s="1" r="D91"/>
      <c s="1" r="E91"/>
    </row>
    <row r="92">
      <c s="20" r="C92"/>
      <c s="1" r="D92"/>
      <c s="1" r="E92"/>
    </row>
    <row r="93">
      <c s="20" r="C93"/>
      <c s="1" r="D93"/>
      <c s="1" r="E93"/>
    </row>
    <row r="94">
      <c s="20" r="C94"/>
      <c s="1" r="D94"/>
      <c s="1" r="E94"/>
    </row>
    <row r="95">
      <c s="20" r="C95"/>
      <c s="1" r="D95"/>
      <c s="1" r="E95"/>
    </row>
    <row r="96">
      <c s="20" r="C96"/>
      <c s="1" r="D96"/>
      <c s="1" r="E96"/>
    </row>
    <row r="97">
      <c s="20" r="C97"/>
      <c s="1" r="D97"/>
      <c s="1" r="E97"/>
    </row>
    <row r="98">
      <c s="20" r="C98"/>
      <c s="1" r="D98"/>
      <c s="1" r="E98"/>
    </row>
    <row r="99">
      <c s="20" r="C99"/>
      <c s="1" r="D99"/>
      <c s="1" r="E99"/>
    </row>
    <row r="100">
      <c s="20" r="C100"/>
      <c s="1" r="D100"/>
      <c s="1" r="E100"/>
    </row>
  </sheetData>
</worksheet>
</file>