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Bennington\Desktop\CMU_BORG_AplysiaModularNeuromechanics\Animal Data\"/>
    </mc:Choice>
  </mc:AlternateContent>
  <xr:revisionPtr revIDLastSave="0" documentId="13_ncr:1_{61D415C7-A5F5-45FF-BFB7-7F2673418230}" xr6:coauthVersionLast="45" xr6:coauthVersionMax="45" xr10:uidLastSave="{00000000-0000-0000-0000-000000000000}"/>
  <bookViews>
    <workbookView xWindow="3510" yWindow="3510" windowWidth="21600" windowHeight="11385" xr2:uid="{7B8BC4AC-C49D-4F98-B794-394E8D07DB44}"/>
  </bookViews>
  <sheets>
    <sheet name="Per Animal Mean Data" sheetId="1" r:id="rId1"/>
    <sheet name="Copy of Cullins et al 2015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2" l="1"/>
  <c r="Z2" i="2"/>
  <c r="L25" i="1" l="1" a="1"/>
  <c r="L25" i="1" s="1"/>
  <c r="N25" i="1" s="1"/>
  <c r="L24" i="1" a="1"/>
  <c r="L24" i="1" s="1"/>
  <c r="N24" i="1" s="1"/>
  <c r="L23" i="1" a="1"/>
  <c r="L23" i="1" s="1"/>
  <c r="N23" i="1" s="1"/>
  <c r="L22" i="1" a="1"/>
  <c r="L22" i="1" s="1"/>
  <c r="N22" i="1" s="1"/>
  <c r="L21" i="1" a="1"/>
  <c r="L21" i="1" s="1"/>
  <c r="N21" i="1" s="1"/>
  <c r="L20" i="1" a="1"/>
  <c r="L20" i="1" s="1"/>
  <c r="N20" i="1" s="1"/>
  <c r="L19" i="1" a="1"/>
  <c r="L19" i="1" s="1"/>
  <c r="N19" i="1" s="1"/>
  <c r="L18" i="1" a="1"/>
  <c r="L18" i="1" s="1"/>
  <c r="N18" i="1" s="1"/>
  <c r="L17" i="1" a="1"/>
  <c r="L17" i="1" s="1"/>
  <c r="N17" i="1" s="1"/>
  <c r="L16" i="1" a="1"/>
  <c r="L16" i="1" s="1"/>
  <c r="N16" i="1" s="1"/>
  <c r="L15" i="1" a="1"/>
  <c r="L15" i="1" s="1"/>
  <c r="N15" i="1" s="1"/>
  <c r="L14" i="1" a="1"/>
  <c r="L14" i="1" s="1"/>
  <c r="N14" i="1" s="1"/>
  <c r="L13" i="1" a="1"/>
  <c r="L13" i="1" s="1"/>
  <c r="N13" i="1" s="1"/>
  <c r="L12" i="1" a="1"/>
  <c r="L12" i="1" s="1"/>
  <c r="N12" i="1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L11" i="1"/>
  <c r="L10" i="1"/>
  <c r="L9" i="1"/>
  <c r="L8" i="1"/>
  <c r="L7" i="1"/>
  <c r="L6" i="1"/>
  <c r="L5" i="1"/>
  <c r="L4" i="1"/>
  <c r="L3" i="1"/>
  <c r="L2" i="1"/>
  <c r="M25" i="1" a="1"/>
  <c r="M25" i="1" s="1"/>
  <c r="M24" i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M15" i="1" a="1"/>
  <c r="M15" i="1" s="1"/>
  <c r="M14" i="1" a="1"/>
  <c r="M14" i="1" s="1"/>
  <c r="M13" i="1" a="1"/>
  <c r="M13" i="1" s="1"/>
  <c r="M12" i="1" a="1"/>
  <c r="M12" i="1" s="1"/>
  <c r="H25" i="1" a="1"/>
  <c r="H25" i="1" s="1"/>
  <c r="J25" i="1" s="1"/>
  <c r="H24" i="1" a="1"/>
  <c r="H24" i="1" s="1"/>
  <c r="J24" i="1" s="1"/>
  <c r="H23" i="1" a="1"/>
  <c r="H23" i="1" s="1"/>
  <c r="J23" i="1" s="1"/>
  <c r="H22" i="1" a="1"/>
  <c r="H22" i="1" s="1"/>
  <c r="J22" i="1" s="1"/>
  <c r="H21" i="1" a="1"/>
  <c r="H21" i="1" s="1"/>
  <c r="J21" i="1" s="1"/>
  <c r="H20" i="1" a="1"/>
  <c r="H20" i="1" s="1"/>
  <c r="J20" i="1" s="1"/>
  <c r="H19" i="1" a="1"/>
  <c r="H19" i="1" s="1"/>
  <c r="J19" i="1" s="1"/>
  <c r="H18" i="1" a="1"/>
  <c r="H18" i="1" s="1"/>
  <c r="J18" i="1" s="1"/>
  <c r="H17" i="1" a="1"/>
  <c r="H17" i="1" s="1"/>
  <c r="J17" i="1" s="1"/>
  <c r="H16" i="1" a="1"/>
  <c r="H16" i="1" s="1"/>
  <c r="J16" i="1" s="1"/>
  <c r="H15" i="1" a="1"/>
  <c r="H15" i="1" s="1"/>
  <c r="J15" i="1" s="1"/>
  <c r="H14" i="1" a="1"/>
  <c r="H14" i="1" s="1"/>
  <c r="J14" i="1" s="1"/>
  <c r="H13" i="1" a="1"/>
  <c r="H13" i="1" s="1"/>
  <c r="J13" i="1" s="1"/>
  <c r="H12" i="1" a="1"/>
  <c r="H12" i="1" s="1"/>
  <c r="J12" i="1" s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H11" i="1"/>
  <c r="H10" i="1"/>
  <c r="H9" i="1"/>
  <c r="H8" i="1"/>
  <c r="H7" i="1"/>
  <c r="H2" i="1"/>
  <c r="H3" i="1"/>
  <c r="H4" i="1"/>
  <c r="H5" i="1"/>
  <c r="H6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E25" i="1" a="1"/>
  <c r="E25" i="1" s="1"/>
  <c r="D25" i="1" a="1"/>
  <c r="D25" i="1" s="1"/>
  <c r="C25" i="1"/>
  <c r="E24" i="1" a="1"/>
  <c r="E24" i="1" s="1"/>
  <c r="D24" i="1" a="1"/>
  <c r="D24" i="1" s="1"/>
  <c r="C24" i="1"/>
  <c r="E23" i="1" a="1"/>
  <c r="E23" i="1" s="1"/>
  <c r="D23" i="1" a="1"/>
  <c r="D23" i="1" s="1"/>
  <c r="C23" i="1"/>
  <c r="E22" i="1" a="1"/>
  <c r="E22" i="1" s="1"/>
  <c r="D22" i="1" a="1"/>
  <c r="D22" i="1" s="1"/>
  <c r="C22" i="1"/>
  <c r="E21" i="1" a="1"/>
  <c r="E21" i="1" s="1"/>
  <c r="D21" i="1" a="1"/>
  <c r="D21" i="1" s="1"/>
  <c r="C21" i="1"/>
  <c r="C20" i="1"/>
  <c r="E20" i="1" a="1"/>
  <c r="E20" i="1" s="1"/>
  <c r="D20" i="1" a="1"/>
  <c r="D20" i="1" s="1"/>
  <c r="E19" i="1" a="1"/>
  <c r="E19" i="1" s="1"/>
  <c r="D19" i="1" a="1"/>
  <c r="D19" i="1" s="1"/>
  <c r="C19" i="1"/>
  <c r="E18" i="1" a="1"/>
  <c r="E18" i="1" s="1"/>
  <c r="D18" i="1" a="1"/>
  <c r="D18" i="1" s="1"/>
  <c r="C18" i="1"/>
  <c r="E17" i="1" a="1"/>
  <c r="E17" i="1" s="1"/>
  <c r="D17" i="1" a="1"/>
  <c r="D17" i="1" s="1"/>
  <c r="C17" i="1"/>
  <c r="E16" i="1" a="1"/>
  <c r="E16" i="1" s="1"/>
  <c r="D16" i="1" a="1"/>
  <c r="D16" i="1" s="1"/>
  <c r="C16" i="1"/>
  <c r="E15" i="1" a="1"/>
  <c r="E15" i="1" s="1"/>
  <c r="D15" i="1" a="1"/>
  <c r="D15" i="1" s="1"/>
  <c r="C15" i="1"/>
  <c r="E14" i="1" a="1"/>
  <c r="E14" i="1" s="1"/>
  <c r="D14" i="1" a="1"/>
  <c r="D14" i="1" s="1"/>
  <c r="C14" i="1"/>
  <c r="E13" i="1" a="1"/>
  <c r="E13" i="1" s="1"/>
  <c r="D13" i="1" a="1"/>
  <c r="D13" i="1" s="1"/>
  <c r="C13" i="1"/>
  <c r="E12" i="1" a="1"/>
  <c r="E12" i="1" s="1"/>
  <c r="D12" i="1" a="1"/>
  <c r="D12" i="1" s="1"/>
  <c r="C12" i="1"/>
  <c r="AA396" i="2"/>
  <c r="Z396" i="2"/>
  <c r="Y396" i="2"/>
  <c r="AA395" i="2"/>
  <c r="Z395" i="2"/>
  <c r="Y395" i="2"/>
  <c r="AA394" i="2"/>
  <c r="Z394" i="2"/>
  <c r="Y394" i="2"/>
  <c r="AA393" i="2"/>
  <c r="Z393" i="2"/>
  <c r="Y393" i="2"/>
  <c r="AA392" i="2"/>
  <c r="Z392" i="2"/>
  <c r="Y392" i="2"/>
  <c r="AA391" i="2"/>
  <c r="Z391" i="2"/>
  <c r="Y391" i="2"/>
  <c r="AA390" i="2"/>
  <c r="Z390" i="2"/>
  <c r="Y390" i="2"/>
  <c r="AA389" i="2"/>
  <c r="Z389" i="2"/>
  <c r="Y389" i="2"/>
  <c r="AA388" i="2"/>
  <c r="Z388" i="2"/>
  <c r="Y388" i="2"/>
  <c r="AA387" i="2"/>
  <c r="Z387" i="2"/>
  <c r="Y387" i="2"/>
  <c r="AA386" i="2"/>
  <c r="Z386" i="2"/>
  <c r="Y386" i="2"/>
  <c r="AA385" i="2"/>
  <c r="Z385" i="2"/>
  <c r="Y385" i="2"/>
  <c r="AA384" i="2"/>
  <c r="Z384" i="2"/>
  <c r="Y384" i="2"/>
  <c r="AA383" i="2"/>
  <c r="Z383" i="2"/>
  <c r="Y383" i="2"/>
  <c r="AA382" i="2"/>
  <c r="Z382" i="2"/>
  <c r="Y382" i="2"/>
  <c r="AA381" i="2"/>
  <c r="Z381" i="2"/>
  <c r="Y381" i="2"/>
  <c r="AA380" i="2"/>
  <c r="Z380" i="2"/>
  <c r="Y380" i="2"/>
  <c r="AA379" i="2"/>
  <c r="Z379" i="2"/>
  <c r="Y379" i="2"/>
  <c r="AA378" i="2"/>
  <c r="Z378" i="2"/>
  <c r="Y378" i="2"/>
  <c r="AA377" i="2"/>
  <c r="Z377" i="2"/>
  <c r="Y377" i="2"/>
  <c r="AA376" i="2"/>
  <c r="Z376" i="2"/>
  <c r="Y376" i="2"/>
  <c r="AA375" i="2"/>
  <c r="Z375" i="2"/>
  <c r="Y375" i="2"/>
  <c r="AA374" i="2"/>
  <c r="Z374" i="2"/>
  <c r="Y374" i="2"/>
  <c r="AA373" i="2"/>
  <c r="Z373" i="2"/>
  <c r="Y373" i="2"/>
  <c r="AA372" i="2"/>
  <c r="Z372" i="2"/>
  <c r="Y372" i="2"/>
  <c r="AA371" i="2"/>
  <c r="Z371" i="2"/>
  <c r="Y371" i="2"/>
  <c r="AA370" i="2"/>
  <c r="Z370" i="2"/>
  <c r="Y370" i="2"/>
  <c r="AA369" i="2"/>
  <c r="Z369" i="2"/>
  <c r="Y369" i="2"/>
  <c r="AA368" i="2"/>
  <c r="Z368" i="2"/>
  <c r="Y368" i="2"/>
  <c r="AA367" i="2"/>
  <c r="Z367" i="2"/>
  <c r="Y367" i="2"/>
  <c r="AA366" i="2"/>
  <c r="Z366" i="2"/>
  <c r="Y366" i="2"/>
  <c r="AA365" i="2"/>
  <c r="Z365" i="2"/>
  <c r="Y365" i="2"/>
  <c r="AA364" i="2"/>
  <c r="Z364" i="2"/>
  <c r="Y364" i="2"/>
  <c r="AA363" i="2"/>
  <c r="Z363" i="2"/>
  <c r="Y363" i="2"/>
  <c r="AA362" i="2"/>
  <c r="Z362" i="2"/>
  <c r="Y362" i="2"/>
  <c r="AA361" i="2"/>
  <c r="Z361" i="2"/>
  <c r="Y361" i="2"/>
  <c r="AA360" i="2"/>
  <c r="Z360" i="2"/>
  <c r="Y360" i="2"/>
  <c r="AA359" i="2"/>
  <c r="Z359" i="2"/>
  <c r="Y359" i="2"/>
  <c r="AA358" i="2"/>
  <c r="Z358" i="2"/>
  <c r="Y358" i="2"/>
  <c r="AA357" i="2"/>
  <c r="Z357" i="2"/>
  <c r="Y357" i="2"/>
  <c r="AA356" i="2"/>
  <c r="Z356" i="2"/>
  <c r="Y356" i="2"/>
  <c r="AA355" i="2"/>
  <c r="Z355" i="2"/>
  <c r="Y355" i="2"/>
  <c r="AA354" i="2"/>
  <c r="Z354" i="2"/>
  <c r="Y354" i="2"/>
  <c r="AA353" i="2"/>
  <c r="Z353" i="2"/>
  <c r="Y353" i="2"/>
  <c r="AA352" i="2"/>
  <c r="Z352" i="2"/>
  <c r="Y352" i="2"/>
  <c r="AA351" i="2"/>
  <c r="Z351" i="2"/>
  <c r="Y351" i="2"/>
  <c r="AA350" i="2"/>
  <c r="Z350" i="2"/>
  <c r="Y350" i="2"/>
  <c r="AA349" i="2"/>
  <c r="Z349" i="2"/>
  <c r="Y349" i="2"/>
  <c r="AA348" i="2"/>
  <c r="Z348" i="2"/>
  <c r="Y348" i="2"/>
  <c r="AA347" i="2"/>
  <c r="Z347" i="2"/>
  <c r="Y347" i="2"/>
  <c r="AA346" i="2"/>
  <c r="Z346" i="2"/>
  <c r="Y346" i="2"/>
  <c r="AA345" i="2"/>
  <c r="Z345" i="2"/>
  <c r="Y345" i="2"/>
  <c r="AA344" i="2"/>
  <c r="Z344" i="2"/>
  <c r="Y344" i="2"/>
  <c r="AA343" i="2"/>
  <c r="Z343" i="2"/>
  <c r="Y343" i="2"/>
  <c r="AA342" i="2"/>
  <c r="Z342" i="2"/>
  <c r="Y342" i="2"/>
  <c r="AA341" i="2"/>
  <c r="Z341" i="2"/>
  <c r="Y341" i="2"/>
  <c r="AA340" i="2"/>
  <c r="Z340" i="2"/>
  <c r="Y340" i="2"/>
  <c r="AA339" i="2"/>
  <c r="Z339" i="2"/>
  <c r="Y339" i="2"/>
  <c r="AA338" i="2"/>
  <c r="Z338" i="2"/>
  <c r="Y338" i="2"/>
  <c r="AA337" i="2"/>
  <c r="Z337" i="2"/>
  <c r="Y337" i="2"/>
  <c r="AA336" i="2"/>
  <c r="Z336" i="2"/>
  <c r="Y336" i="2"/>
  <c r="AA335" i="2"/>
  <c r="Z335" i="2"/>
  <c r="Y335" i="2"/>
  <c r="AA334" i="2"/>
  <c r="Z334" i="2"/>
  <c r="Y334" i="2"/>
  <c r="AA333" i="2"/>
  <c r="Z333" i="2"/>
  <c r="Y333" i="2"/>
  <c r="AA332" i="2"/>
  <c r="Z332" i="2"/>
  <c r="Y332" i="2"/>
  <c r="AA331" i="2"/>
  <c r="Z331" i="2"/>
  <c r="Y331" i="2"/>
  <c r="AA330" i="2"/>
  <c r="Z330" i="2"/>
  <c r="Y330" i="2"/>
  <c r="AA329" i="2"/>
  <c r="Z329" i="2"/>
  <c r="Y329" i="2"/>
  <c r="AA328" i="2"/>
  <c r="Z328" i="2"/>
  <c r="Y328" i="2"/>
  <c r="AA327" i="2"/>
  <c r="Z327" i="2"/>
  <c r="Y327" i="2"/>
  <c r="AA326" i="2"/>
  <c r="Z326" i="2"/>
  <c r="Y326" i="2"/>
  <c r="AA325" i="2"/>
  <c r="Z325" i="2"/>
  <c r="Y325" i="2"/>
  <c r="AA324" i="2"/>
  <c r="Z324" i="2"/>
  <c r="Y324" i="2"/>
  <c r="AA323" i="2"/>
  <c r="Z323" i="2"/>
  <c r="Y323" i="2"/>
  <c r="AA322" i="2"/>
  <c r="Z322" i="2"/>
  <c r="Y322" i="2"/>
  <c r="AA321" i="2"/>
  <c r="Z321" i="2"/>
  <c r="Y321" i="2"/>
  <c r="AA320" i="2"/>
  <c r="Z320" i="2"/>
  <c r="Y320" i="2"/>
  <c r="AA319" i="2"/>
  <c r="Z319" i="2"/>
  <c r="Y319" i="2"/>
  <c r="AA318" i="2"/>
  <c r="Z318" i="2"/>
  <c r="Y318" i="2"/>
  <c r="AA317" i="2"/>
  <c r="Z317" i="2"/>
  <c r="Y317" i="2"/>
  <c r="AA316" i="2"/>
  <c r="Z316" i="2"/>
  <c r="Y316" i="2"/>
  <c r="AA315" i="2"/>
  <c r="Z315" i="2"/>
  <c r="Y315" i="2"/>
  <c r="AA314" i="2"/>
  <c r="Z314" i="2"/>
  <c r="Y314" i="2"/>
  <c r="AA313" i="2"/>
  <c r="Z313" i="2"/>
  <c r="Y313" i="2"/>
  <c r="AA312" i="2"/>
  <c r="Z312" i="2"/>
  <c r="Y312" i="2"/>
  <c r="AA311" i="2"/>
  <c r="Z311" i="2"/>
  <c r="Y311" i="2"/>
  <c r="AA310" i="2"/>
  <c r="Z310" i="2"/>
  <c r="Y310" i="2"/>
  <c r="AA309" i="2"/>
  <c r="Z309" i="2"/>
  <c r="Y309" i="2"/>
  <c r="AA308" i="2"/>
  <c r="Z308" i="2"/>
  <c r="Y308" i="2"/>
  <c r="AA307" i="2"/>
  <c r="Z307" i="2"/>
  <c r="Y307" i="2"/>
  <c r="AA306" i="2"/>
  <c r="Z306" i="2"/>
  <c r="Y306" i="2"/>
  <c r="AA305" i="2"/>
  <c r="Z305" i="2"/>
  <c r="Y305" i="2"/>
  <c r="AA304" i="2"/>
  <c r="Z304" i="2"/>
  <c r="Y304" i="2"/>
  <c r="AA303" i="2"/>
  <c r="Z303" i="2"/>
  <c r="Y303" i="2"/>
  <c r="AA302" i="2"/>
  <c r="Z302" i="2"/>
  <c r="Y302" i="2"/>
  <c r="AA301" i="2"/>
  <c r="Z301" i="2"/>
  <c r="Y301" i="2"/>
  <c r="AA300" i="2"/>
  <c r="Z300" i="2"/>
  <c r="Y300" i="2"/>
  <c r="AA299" i="2"/>
  <c r="Z299" i="2"/>
  <c r="Y299" i="2"/>
  <c r="AA298" i="2"/>
  <c r="Z298" i="2"/>
  <c r="Y298" i="2"/>
  <c r="AA297" i="2"/>
  <c r="Z297" i="2"/>
  <c r="Y297" i="2"/>
  <c r="AA296" i="2"/>
  <c r="Z296" i="2"/>
  <c r="Y296" i="2"/>
  <c r="AA295" i="2"/>
  <c r="Z295" i="2"/>
  <c r="Y295" i="2"/>
  <c r="AA294" i="2"/>
  <c r="Z294" i="2"/>
  <c r="Y294" i="2"/>
  <c r="AA293" i="2"/>
  <c r="Z293" i="2"/>
  <c r="Y293" i="2"/>
  <c r="AA292" i="2"/>
  <c r="Z292" i="2"/>
  <c r="Y292" i="2"/>
  <c r="AA291" i="2"/>
  <c r="Z291" i="2"/>
  <c r="Y291" i="2"/>
  <c r="AA290" i="2"/>
  <c r="Z290" i="2"/>
  <c r="Y290" i="2"/>
  <c r="AA289" i="2"/>
  <c r="Z289" i="2"/>
  <c r="Y289" i="2"/>
  <c r="AA288" i="2"/>
  <c r="Z288" i="2"/>
  <c r="Y288" i="2"/>
  <c r="AA287" i="2"/>
  <c r="Z287" i="2"/>
  <c r="Y287" i="2"/>
  <c r="AA286" i="2"/>
  <c r="Z286" i="2"/>
  <c r="Y286" i="2"/>
  <c r="AA285" i="2"/>
  <c r="Z285" i="2"/>
  <c r="Y285" i="2"/>
  <c r="AA284" i="2"/>
  <c r="Z284" i="2"/>
  <c r="Y284" i="2"/>
  <c r="AA283" i="2"/>
  <c r="Z283" i="2"/>
  <c r="Y283" i="2"/>
  <c r="AA282" i="2"/>
  <c r="Z282" i="2"/>
  <c r="Y282" i="2"/>
  <c r="AA281" i="2"/>
  <c r="Z281" i="2"/>
  <c r="Y281" i="2"/>
  <c r="AA280" i="2"/>
  <c r="Z280" i="2"/>
  <c r="Y280" i="2"/>
  <c r="AA279" i="2"/>
  <c r="Z279" i="2"/>
  <c r="Y279" i="2"/>
  <c r="AA278" i="2"/>
  <c r="Z278" i="2"/>
  <c r="Y278" i="2"/>
  <c r="AA277" i="2"/>
  <c r="Z277" i="2"/>
  <c r="Y277" i="2"/>
  <c r="AA276" i="2"/>
  <c r="Z276" i="2"/>
  <c r="Y276" i="2"/>
  <c r="AA275" i="2"/>
  <c r="Z275" i="2"/>
  <c r="Y275" i="2"/>
  <c r="AA274" i="2"/>
  <c r="Z274" i="2"/>
  <c r="Y274" i="2"/>
  <c r="AA273" i="2"/>
  <c r="Z273" i="2"/>
  <c r="Y273" i="2"/>
  <c r="AA272" i="2"/>
  <c r="Z272" i="2"/>
  <c r="Y272" i="2"/>
  <c r="AA271" i="2"/>
  <c r="Z271" i="2"/>
  <c r="Y271" i="2"/>
  <c r="AA270" i="2"/>
  <c r="Z270" i="2"/>
  <c r="Y270" i="2"/>
  <c r="AA269" i="2"/>
  <c r="Z269" i="2"/>
  <c r="Y269" i="2"/>
  <c r="AA268" i="2"/>
  <c r="Z268" i="2"/>
  <c r="Y268" i="2"/>
  <c r="AA267" i="2"/>
  <c r="Z267" i="2"/>
  <c r="Y267" i="2"/>
  <c r="AA266" i="2"/>
  <c r="Z266" i="2"/>
  <c r="Y266" i="2"/>
  <c r="AA265" i="2"/>
  <c r="Z265" i="2"/>
  <c r="Y265" i="2"/>
  <c r="AA264" i="2"/>
  <c r="Z264" i="2"/>
  <c r="Y264" i="2"/>
  <c r="AA263" i="2"/>
  <c r="Z263" i="2"/>
  <c r="Y263" i="2"/>
  <c r="AA262" i="2"/>
  <c r="Z262" i="2"/>
  <c r="Y262" i="2"/>
  <c r="AA261" i="2"/>
  <c r="Z261" i="2"/>
  <c r="Y261" i="2"/>
  <c r="AA260" i="2"/>
  <c r="Z260" i="2"/>
  <c r="Y260" i="2"/>
  <c r="AA259" i="2"/>
  <c r="Z259" i="2"/>
  <c r="Y259" i="2"/>
  <c r="AA258" i="2"/>
  <c r="Z258" i="2"/>
  <c r="Y258" i="2"/>
  <c r="AA257" i="2"/>
  <c r="Z257" i="2"/>
  <c r="Y257" i="2"/>
  <c r="AA256" i="2"/>
  <c r="Z256" i="2"/>
  <c r="Y256" i="2"/>
  <c r="AA255" i="2"/>
  <c r="Z255" i="2"/>
  <c r="Y255" i="2"/>
  <c r="AA254" i="2"/>
  <c r="Z254" i="2"/>
  <c r="Y254" i="2"/>
  <c r="AA253" i="2"/>
  <c r="Z253" i="2"/>
  <c r="Y253" i="2"/>
  <c r="AA252" i="2"/>
  <c r="Z252" i="2"/>
  <c r="Y252" i="2"/>
  <c r="AA251" i="2"/>
  <c r="Z251" i="2"/>
  <c r="Y251" i="2"/>
  <c r="AA250" i="2"/>
  <c r="Z250" i="2"/>
  <c r="Y250" i="2"/>
  <c r="AA249" i="2"/>
  <c r="Z249" i="2"/>
  <c r="Y249" i="2"/>
  <c r="AA248" i="2"/>
  <c r="Z248" i="2"/>
  <c r="Y248" i="2"/>
  <c r="AA247" i="2"/>
  <c r="Z247" i="2"/>
  <c r="Y247" i="2"/>
  <c r="AA246" i="2"/>
  <c r="Z246" i="2"/>
  <c r="Y246" i="2"/>
  <c r="AA245" i="2"/>
  <c r="Z245" i="2"/>
  <c r="Y245" i="2"/>
  <c r="AA244" i="2"/>
  <c r="Z244" i="2"/>
  <c r="Y244" i="2"/>
  <c r="AA243" i="2"/>
  <c r="Z243" i="2"/>
  <c r="Y243" i="2"/>
  <c r="AA242" i="2"/>
  <c r="Z242" i="2"/>
  <c r="Y242" i="2"/>
  <c r="AA241" i="2"/>
  <c r="Z241" i="2"/>
  <c r="Y241" i="2"/>
  <c r="AA240" i="2"/>
  <c r="Z240" i="2"/>
  <c r="Y240" i="2"/>
  <c r="AA239" i="2"/>
  <c r="Z239" i="2"/>
  <c r="Y239" i="2"/>
  <c r="AA238" i="2"/>
  <c r="Z238" i="2"/>
  <c r="Y238" i="2"/>
  <c r="AA237" i="2"/>
  <c r="Z237" i="2"/>
  <c r="Y237" i="2"/>
  <c r="AA236" i="2"/>
  <c r="Z236" i="2"/>
  <c r="Y236" i="2"/>
  <c r="AA235" i="2"/>
  <c r="Z235" i="2"/>
  <c r="Y235" i="2"/>
  <c r="AA234" i="2"/>
  <c r="Z234" i="2"/>
  <c r="Y234" i="2"/>
  <c r="AA233" i="2"/>
  <c r="Z233" i="2"/>
  <c r="Y233" i="2"/>
  <c r="AA232" i="2"/>
  <c r="Z232" i="2"/>
  <c r="Y232" i="2"/>
  <c r="AA231" i="2"/>
  <c r="Z231" i="2"/>
  <c r="Y231" i="2"/>
  <c r="AA230" i="2"/>
  <c r="Z230" i="2"/>
  <c r="Y230" i="2"/>
  <c r="AA229" i="2"/>
  <c r="Z229" i="2"/>
  <c r="Y229" i="2"/>
  <c r="AA228" i="2"/>
  <c r="Z228" i="2"/>
  <c r="Y228" i="2"/>
  <c r="AA227" i="2"/>
  <c r="Z227" i="2"/>
  <c r="Y227" i="2"/>
  <c r="AA226" i="2"/>
  <c r="Z226" i="2"/>
  <c r="Y226" i="2"/>
  <c r="AA225" i="2"/>
  <c r="Z225" i="2"/>
  <c r="Y225" i="2"/>
  <c r="AA224" i="2"/>
  <c r="Z224" i="2"/>
  <c r="Y224" i="2"/>
  <c r="AA223" i="2"/>
  <c r="Z223" i="2"/>
  <c r="Y223" i="2"/>
  <c r="AA222" i="2"/>
  <c r="Z222" i="2"/>
  <c r="Y222" i="2"/>
  <c r="AA221" i="2"/>
  <c r="Z221" i="2"/>
  <c r="Y221" i="2"/>
  <c r="AA220" i="2"/>
  <c r="Z220" i="2"/>
  <c r="Y220" i="2"/>
  <c r="AA219" i="2"/>
  <c r="Z219" i="2"/>
  <c r="Y219" i="2"/>
  <c r="AA218" i="2"/>
  <c r="Z218" i="2"/>
  <c r="Y218" i="2"/>
  <c r="AA217" i="2"/>
  <c r="Z217" i="2"/>
  <c r="Y217" i="2"/>
  <c r="AA216" i="2"/>
  <c r="Z216" i="2"/>
  <c r="Y216" i="2"/>
  <c r="AA215" i="2"/>
  <c r="Z215" i="2"/>
  <c r="Y215" i="2"/>
  <c r="AA214" i="2"/>
  <c r="Z214" i="2"/>
  <c r="Y214" i="2"/>
  <c r="AA213" i="2"/>
  <c r="Z213" i="2"/>
  <c r="Y213" i="2"/>
  <c r="AA212" i="2"/>
  <c r="Z212" i="2"/>
  <c r="Y212" i="2"/>
  <c r="AA211" i="2"/>
  <c r="Z211" i="2"/>
  <c r="Y211" i="2"/>
  <c r="AA210" i="2"/>
  <c r="Z210" i="2"/>
  <c r="Y210" i="2"/>
  <c r="AA209" i="2"/>
  <c r="Z209" i="2"/>
  <c r="Y209" i="2"/>
  <c r="AA208" i="2"/>
  <c r="Z208" i="2"/>
  <c r="Y208" i="2"/>
  <c r="AA207" i="2"/>
  <c r="Z207" i="2"/>
  <c r="Y207" i="2"/>
  <c r="AA206" i="2"/>
  <c r="Z206" i="2"/>
  <c r="Y206" i="2"/>
  <c r="AA205" i="2"/>
  <c r="Z205" i="2"/>
  <c r="Y205" i="2"/>
  <c r="AA204" i="2"/>
  <c r="Z204" i="2"/>
  <c r="Y204" i="2"/>
  <c r="AA203" i="2"/>
  <c r="Z203" i="2"/>
  <c r="Y203" i="2"/>
  <c r="AA202" i="2"/>
  <c r="Z202" i="2"/>
  <c r="Y202" i="2"/>
  <c r="AA201" i="2"/>
  <c r="Z201" i="2"/>
  <c r="Y201" i="2"/>
  <c r="AA200" i="2"/>
  <c r="Z200" i="2"/>
  <c r="Y200" i="2"/>
  <c r="AA199" i="2"/>
  <c r="Z199" i="2"/>
  <c r="Y199" i="2"/>
  <c r="AA198" i="2"/>
  <c r="Z198" i="2"/>
  <c r="Y198" i="2"/>
  <c r="AA197" i="2"/>
  <c r="Z197" i="2"/>
  <c r="Y197" i="2"/>
  <c r="AA196" i="2"/>
  <c r="Z196" i="2"/>
  <c r="Y196" i="2"/>
  <c r="AA195" i="2"/>
  <c r="Z195" i="2"/>
  <c r="Y195" i="2"/>
  <c r="AA194" i="2"/>
  <c r="Z194" i="2"/>
  <c r="Y194" i="2"/>
  <c r="AA193" i="2"/>
  <c r="Z193" i="2"/>
  <c r="Y193" i="2"/>
  <c r="AA192" i="2"/>
  <c r="Z192" i="2"/>
  <c r="Y192" i="2"/>
  <c r="AA191" i="2"/>
  <c r="Z191" i="2"/>
  <c r="Y191" i="2"/>
  <c r="AA190" i="2"/>
  <c r="Z190" i="2"/>
  <c r="Y190" i="2"/>
  <c r="AA189" i="2"/>
  <c r="Z189" i="2"/>
  <c r="Y189" i="2"/>
  <c r="Z188" i="2"/>
  <c r="Y188" i="2"/>
  <c r="AA187" i="2"/>
  <c r="Z187" i="2"/>
  <c r="Y187" i="2"/>
  <c r="AA186" i="2"/>
  <c r="Z186" i="2"/>
  <c r="Y186" i="2"/>
  <c r="AA185" i="2"/>
  <c r="Z185" i="2"/>
  <c r="Y185" i="2"/>
  <c r="AA184" i="2"/>
  <c r="Z184" i="2"/>
  <c r="Y184" i="2"/>
  <c r="AA183" i="2"/>
  <c r="Z183" i="2"/>
  <c r="Y183" i="2"/>
  <c r="AA182" i="2"/>
  <c r="Z182" i="2"/>
  <c r="Y182" i="2"/>
  <c r="AA181" i="2"/>
  <c r="Z181" i="2"/>
  <c r="Y181" i="2"/>
  <c r="AA180" i="2"/>
  <c r="Z180" i="2"/>
  <c r="Y180" i="2"/>
  <c r="AA179" i="2"/>
  <c r="Z179" i="2"/>
  <c r="Y179" i="2"/>
  <c r="AA178" i="2"/>
  <c r="Z178" i="2"/>
  <c r="Y178" i="2"/>
  <c r="AA177" i="2"/>
  <c r="Z177" i="2"/>
  <c r="Y177" i="2"/>
  <c r="AA176" i="2"/>
  <c r="Z176" i="2"/>
  <c r="Y176" i="2"/>
  <c r="AA175" i="2"/>
  <c r="Z175" i="2"/>
  <c r="Y175" i="2"/>
  <c r="AA174" i="2"/>
  <c r="Z174" i="2"/>
  <c r="Y174" i="2"/>
  <c r="AA173" i="2"/>
  <c r="Z173" i="2"/>
  <c r="Y173" i="2"/>
  <c r="AA172" i="2"/>
  <c r="Z172" i="2"/>
  <c r="Y172" i="2"/>
  <c r="AA171" i="2"/>
  <c r="Z171" i="2"/>
  <c r="Y171" i="2"/>
  <c r="Z170" i="2"/>
  <c r="Y170" i="2"/>
  <c r="AA169" i="2"/>
  <c r="Z169" i="2"/>
  <c r="Y169" i="2"/>
  <c r="AA168" i="2"/>
  <c r="Z168" i="2"/>
  <c r="Y168" i="2"/>
  <c r="AA167" i="2"/>
  <c r="Z167" i="2"/>
  <c r="Y167" i="2"/>
  <c r="AA166" i="2"/>
  <c r="Z166" i="2"/>
  <c r="Y166" i="2"/>
  <c r="AA165" i="2"/>
  <c r="Z165" i="2"/>
  <c r="Y165" i="2"/>
  <c r="AA164" i="2"/>
  <c r="Z164" i="2"/>
  <c r="Y164" i="2"/>
  <c r="AA163" i="2"/>
  <c r="Z163" i="2"/>
  <c r="Y163" i="2"/>
  <c r="AA162" i="2"/>
  <c r="Z162" i="2"/>
  <c r="Y162" i="2"/>
  <c r="AA161" i="2"/>
  <c r="Z161" i="2"/>
  <c r="Y161" i="2"/>
  <c r="AA160" i="2"/>
  <c r="Z160" i="2"/>
  <c r="Y160" i="2"/>
  <c r="AA159" i="2"/>
  <c r="Z159" i="2"/>
  <c r="Y159" i="2"/>
  <c r="AA158" i="2"/>
  <c r="Z158" i="2"/>
  <c r="Y158" i="2"/>
  <c r="AA157" i="2"/>
  <c r="Z157" i="2"/>
  <c r="Y157" i="2"/>
  <c r="AA156" i="2"/>
  <c r="Z156" i="2"/>
  <c r="Y156" i="2"/>
  <c r="AA155" i="2"/>
  <c r="Z155" i="2"/>
  <c r="Y155" i="2"/>
  <c r="AA154" i="2"/>
  <c r="Z154" i="2"/>
  <c r="Y154" i="2"/>
  <c r="AA153" i="2"/>
  <c r="Z153" i="2"/>
  <c r="Y153" i="2"/>
  <c r="AA152" i="2"/>
  <c r="Z152" i="2"/>
  <c r="Y152" i="2"/>
  <c r="AA151" i="2"/>
  <c r="Z151" i="2"/>
  <c r="Y151" i="2"/>
  <c r="AA150" i="2"/>
  <c r="Z150" i="2"/>
  <c r="Y150" i="2"/>
  <c r="AA149" i="2"/>
  <c r="Z149" i="2"/>
  <c r="Y149" i="2"/>
  <c r="AA148" i="2"/>
  <c r="Z148" i="2"/>
  <c r="Y148" i="2"/>
  <c r="AA147" i="2"/>
  <c r="Z147" i="2"/>
  <c r="Y147" i="2"/>
  <c r="AA146" i="2"/>
  <c r="Z146" i="2"/>
  <c r="Y146" i="2"/>
  <c r="AA145" i="2"/>
  <c r="Z145" i="2"/>
  <c r="Y145" i="2"/>
  <c r="AA144" i="2"/>
  <c r="Z144" i="2"/>
  <c r="Y144" i="2"/>
  <c r="AA143" i="2"/>
  <c r="Z143" i="2"/>
  <c r="Y143" i="2"/>
  <c r="AA142" i="2"/>
  <c r="Z142" i="2"/>
  <c r="Y142" i="2"/>
  <c r="AA141" i="2"/>
  <c r="Z141" i="2"/>
  <c r="Y141" i="2"/>
  <c r="AA140" i="2"/>
  <c r="Z140" i="2"/>
  <c r="Y140" i="2"/>
  <c r="AA139" i="2"/>
  <c r="Z139" i="2"/>
  <c r="Y139" i="2"/>
  <c r="AA138" i="2"/>
  <c r="Z138" i="2"/>
  <c r="Y138" i="2"/>
  <c r="AA137" i="2"/>
  <c r="Z137" i="2"/>
  <c r="Y137" i="2"/>
  <c r="AA136" i="2"/>
  <c r="Z136" i="2"/>
  <c r="Y136" i="2"/>
  <c r="AA135" i="2"/>
  <c r="Z135" i="2"/>
  <c r="Y135" i="2"/>
  <c r="AA134" i="2"/>
  <c r="Z134" i="2"/>
  <c r="Y134" i="2"/>
  <c r="AA133" i="2"/>
  <c r="Z133" i="2"/>
  <c r="Y133" i="2"/>
  <c r="AA132" i="2"/>
  <c r="Z132" i="2"/>
  <c r="Y132" i="2"/>
  <c r="AA131" i="2"/>
  <c r="Z131" i="2"/>
  <c r="Y131" i="2"/>
  <c r="AA130" i="2"/>
  <c r="Z130" i="2"/>
  <c r="Y130" i="2"/>
  <c r="AA129" i="2"/>
  <c r="Z129" i="2"/>
  <c r="Y129" i="2"/>
  <c r="AA128" i="2"/>
  <c r="Z128" i="2"/>
  <c r="Y128" i="2"/>
  <c r="AA127" i="2"/>
  <c r="Z127" i="2"/>
  <c r="Y127" i="2"/>
  <c r="AA126" i="2"/>
  <c r="Z126" i="2"/>
  <c r="Y126" i="2"/>
  <c r="AA125" i="2"/>
  <c r="Z125" i="2"/>
  <c r="Y125" i="2"/>
  <c r="AA124" i="2"/>
  <c r="Z124" i="2"/>
  <c r="Y124" i="2"/>
  <c r="AA123" i="2"/>
  <c r="Z123" i="2"/>
  <c r="Y123" i="2"/>
  <c r="AA122" i="2"/>
  <c r="Z122" i="2"/>
  <c r="Y122" i="2"/>
  <c r="AA121" i="2"/>
  <c r="Z121" i="2"/>
  <c r="Y121" i="2"/>
  <c r="AA120" i="2"/>
  <c r="Z120" i="2"/>
  <c r="Y120" i="2"/>
  <c r="AA119" i="2"/>
  <c r="Z119" i="2"/>
  <c r="Y119" i="2"/>
  <c r="AA118" i="2"/>
  <c r="Z118" i="2"/>
  <c r="Y118" i="2"/>
  <c r="AA117" i="2"/>
  <c r="Z117" i="2"/>
  <c r="Y117" i="2"/>
  <c r="AA116" i="2"/>
  <c r="Z116" i="2"/>
  <c r="Y116" i="2"/>
  <c r="AA115" i="2"/>
  <c r="Z115" i="2"/>
  <c r="Y115" i="2"/>
  <c r="AA114" i="2"/>
  <c r="Z114" i="2"/>
  <c r="Y114" i="2"/>
  <c r="AA113" i="2"/>
  <c r="Z113" i="2"/>
  <c r="Y113" i="2"/>
  <c r="AA112" i="2"/>
  <c r="Z112" i="2"/>
  <c r="Y112" i="2"/>
  <c r="AA111" i="2"/>
  <c r="Z111" i="2"/>
  <c r="Y111" i="2"/>
  <c r="AA110" i="2"/>
  <c r="Z110" i="2"/>
  <c r="Y110" i="2"/>
  <c r="AA109" i="2"/>
  <c r="Z109" i="2"/>
  <c r="Y109" i="2"/>
  <c r="AA108" i="2"/>
  <c r="Z108" i="2"/>
  <c r="Y108" i="2"/>
  <c r="AA107" i="2"/>
  <c r="Z107" i="2"/>
  <c r="Y107" i="2"/>
  <c r="AA106" i="2"/>
  <c r="Z106" i="2"/>
  <c r="Y106" i="2"/>
  <c r="AA105" i="2"/>
  <c r="Z105" i="2"/>
  <c r="Y105" i="2"/>
  <c r="AA104" i="2"/>
  <c r="Z104" i="2"/>
  <c r="Y104" i="2"/>
  <c r="AA103" i="2"/>
  <c r="Z103" i="2"/>
  <c r="Y103" i="2"/>
  <c r="AA102" i="2"/>
  <c r="Z102" i="2"/>
  <c r="Y102" i="2"/>
  <c r="AA101" i="2"/>
  <c r="Z101" i="2"/>
  <c r="Y101" i="2"/>
  <c r="AA100" i="2"/>
  <c r="Z100" i="2"/>
  <c r="Y100" i="2"/>
  <c r="AA99" i="2"/>
  <c r="Z99" i="2"/>
  <c r="Y99" i="2"/>
  <c r="AA98" i="2"/>
  <c r="Z98" i="2"/>
  <c r="Y98" i="2"/>
  <c r="AA97" i="2"/>
  <c r="Z97" i="2"/>
  <c r="Y97" i="2"/>
  <c r="AA96" i="2"/>
  <c r="Z96" i="2"/>
  <c r="Y96" i="2"/>
  <c r="AA95" i="2"/>
  <c r="Z95" i="2"/>
  <c r="Y95" i="2"/>
  <c r="AA94" i="2"/>
  <c r="Z94" i="2"/>
  <c r="Y94" i="2"/>
  <c r="AA93" i="2"/>
  <c r="Z93" i="2"/>
  <c r="Y93" i="2"/>
  <c r="AA92" i="2"/>
  <c r="Z92" i="2"/>
  <c r="Y92" i="2"/>
  <c r="AA91" i="2"/>
  <c r="Z91" i="2"/>
  <c r="Y91" i="2"/>
  <c r="AA90" i="2"/>
  <c r="Z90" i="2"/>
  <c r="Y90" i="2"/>
  <c r="AA89" i="2"/>
  <c r="Z89" i="2"/>
  <c r="Y89" i="2"/>
  <c r="AA88" i="2"/>
  <c r="Z88" i="2"/>
  <c r="Y88" i="2"/>
  <c r="AA87" i="2"/>
  <c r="Z87" i="2"/>
  <c r="Y87" i="2"/>
  <c r="AA86" i="2"/>
  <c r="Z86" i="2"/>
  <c r="Y86" i="2"/>
  <c r="AA85" i="2"/>
  <c r="Z85" i="2"/>
  <c r="Y85" i="2"/>
  <c r="AA84" i="2"/>
  <c r="Z84" i="2"/>
  <c r="Y84" i="2"/>
  <c r="AA83" i="2"/>
  <c r="Z83" i="2"/>
  <c r="Y83" i="2"/>
  <c r="AA82" i="2"/>
  <c r="Z82" i="2"/>
  <c r="Y82" i="2"/>
  <c r="AA81" i="2"/>
  <c r="Z81" i="2"/>
  <c r="Y81" i="2"/>
  <c r="AA80" i="2"/>
  <c r="Z80" i="2"/>
  <c r="Y80" i="2"/>
  <c r="AA79" i="2"/>
  <c r="Z79" i="2"/>
  <c r="Y79" i="2"/>
  <c r="AA78" i="2"/>
  <c r="Z78" i="2"/>
  <c r="Y78" i="2"/>
  <c r="AA77" i="2"/>
  <c r="Z77" i="2"/>
  <c r="Y77" i="2"/>
  <c r="AA76" i="2"/>
  <c r="Z76" i="2"/>
  <c r="Y76" i="2"/>
  <c r="AA75" i="2"/>
  <c r="Z75" i="2"/>
  <c r="Y75" i="2"/>
  <c r="AA74" i="2"/>
  <c r="Z74" i="2"/>
  <c r="Y74" i="2"/>
  <c r="AA73" i="2"/>
  <c r="Z73" i="2"/>
  <c r="Y73" i="2"/>
  <c r="AA72" i="2"/>
  <c r="Z72" i="2"/>
  <c r="Y72" i="2"/>
  <c r="AA71" i="2"/>
  <c r="Z71" i="2"/>
  <c r="Y71" i="2"/>
  <c r="AA70" i="2"/>
  <c r="Z70" i="2"/>
  <c r="Y70" i="2"/>
  <c r="AA69" i="2"/>
  <c r="Z69" i="2"/>
  <c r="Y69" i="2"/>
  <c r="AA68" i="2"/>
  <c r="Z68" i="2"/>
  <c r="Y68" i="2"/>
  <c r="AA67" i="2"/>
  <c r="Z67" i="2"/>
  <c r="Y67" i="2"/>
  <c r="AA66" i="2"/>
  <c r="Z66" i="2"/>
  <c r="Y66" i="2"/>
  <c r="AA65" i="2"/>
  <c r="Z65" i="2"/>
  <c r="Y65" i="2"/>
  <c r="AA64" i="2"/>
  <c r="Z64" i="2"/>
  <c r="Y64" i="2"/>
  <c r="AA63" i="2"/>
  <c r="Z63" i="2"/>
  <c r="Y63" i="2"/>
  <c r="AA62" i="2"/>
  <c r="Z62" i="2"/>
  <c r="Y62" i="2"/>
  <c r="AA61" i="2"/>
  <c r="Z61" i="2"/>
  <c r="Y61" i="2"/>
  <c r="AA60" i="2"/>
  <c r="Z60" i="2"/>
  <c r="Y60" i="2"/>
  <c r="AA59" i="2"/>
  <c r="Z59" i="2"/>
  <c r="Y59" i="2"/>
  <c r="AA58" i="2"/>
  <c r="Z58" i="2"/>
  <c r="Y58" i="2"/>
  <c r="AA57" i="2"/>
  <c r="Z57" i="2"/>
  <c r="Y57" i="2"/>
  <c r="AA56" i="2"/>
  <c r="Z56" i="2"/>
  <c r="Y56" i="2"/>
  <c r="AA55" i="2"/>
  <c r="Z55" i="2"/>
  <c r="Y55" i="2"/>
  <c r="AA54" i="2"/>
  <c r="Z54" i="2"/>
  <c r="Y54" i="2"/>
  <c r="AA53" i="2"/>
  <c r="Z53" i="2"/>
  <c r="Y53" i="2"/>
  <c r="AA52" i="2"/>
  <c r="Z52" i="2"/>
  <c r="Y52" i="2"/>
  <c r="AA51" i="2"/>
  <c r="Z51" i="2"/>
  <c r="Y51" i="2"/>
  <c r="AA50" i="2"/>
  <c r="Z50" i="2"/>
  <c r="Y50" i="2"/>
  <c r="AA49" i="2"/>
  <c r="Z49" i="2"/>
  <c r="Y49" i="2"/>
  <c r="AA48" i="2"/>
  <c r="Z48" i="2"/>
  <c r="Y48" i="2"/>
  <c r="AA47" i="2"/>
  <c r="Z47" i="2"/>
  <c r="Y47" i="2"/>
  <c r="AA46" i="2"/>
  <c r="Z46" i="2"/>
  <c r="Y46" i="2"/>
  <c r="AA45" i="2"/>
  <c r="Z45" i="2"/>
  <c r="Y45" i="2"/>
  <c r="AA44" i="2"/>
  <c r="Z44" i="2"/>
  <c r="Y44" i="2"/>
  <c r="AA43" i="2"/>
  <c r="Z43" i="2"/>
  <c r="Y43" i="2"/>
  <c r="AA42" i="2"/>
  <c r="Z42" i="2"/>
  <c r="Y42" i="2"/>
  <c r="AA41" i="2"/>
  <c r="Z41" i="2"/>
  <c r="Y41" i="2"/>
  <c r="AA40" i="2"/>
  <c r="Z40" i="2"/>
  <c r="Y40" i="2"/>
  <c r="AA39" i="2"/>
  <c r="Z39" i="2"/>
  <c r="Y39" i="2"/>
  <c r="AA38" i="2"/>
  <c r="Z38" i="2"/>
  <c r="Y38" i="2"/>
  <c r="AA37" i="2"/>
  <c r="Z37" i="2"/>
  <c r="Y37" i="2"/>
  <c r="AA36" i="2"/>
  <c r="Z36" i="2"/>
  <c r="Y36" i="2"/>
  <c r="AA35" i="2"/>
  <c r="Z35" i="2"/>
  <c r="Y35" i="2"/>
  <c r="AA34" i="2"/>
  <c r="Z34" i="2"/>
  <c r="Y34" i="2"/>
  <c r="AA33" i="2"/>
  <c r="Z33" i="2"/>
  <c r="Y33" i="2"/>
  <c r="AA32" i="2"/>
  <c r="Z32" i="2"/>
  <c r="Y32" i="2"/>
  <c r="AA31" i="2"/>
  <c r="Z31" i="2"/>
  <c r="Y31" i="2"/>
  <c r="AA30" i="2"/>
  <c r="Z30" i="2"/>
  <c r="Y30" i="2"/>
  <c r="AA29" i="2"/>
  <c r="Z29" i="2"/>
  <c r="Y29" i="2"/>
  <c r="AA28" i="2"/>
  <c r="Z28" i="2"/>
  <c r="Y28" i="2"/>
  <c r="AA27" i="2"/>
  <c r="Z27" i="2"/>
  <c r="Y27" i="2"/>
  <c r="AA26" i="2"/>
  <c r="Z26" i="2"/>
  <c r="Y26" i="2"/>
  <c r="AA25" i="2"/>
  <c r="Z25" i="2"/>
  <c r="Y25" i="2"/>
  <c r="AA24" i="2"/>
  <c r="Z24" i="2"/>
  <c r="Y24" i="2"/>
  <c r="AA23" i="2"/>
  <c r="Z23" i="2"/>
  <c r="Y23" i="2"/>
  <c r="AA22" i="2"/>
  <c r="Z22" i="2"/>
  <c r="Y22" i="2"/>
  <c r="AA21" i="2"/>
  <c r="Z21" i="2"/>
  <c r="Y21" i="2"/>
  <c r="AA20" i="2"/>
  <c r="Z20" i="2"/>
  <c r="Y20" i="2"/>
  <c r="AA19" i="2"/>
  <c r="Z19" i="2"/>
  <c r="Y19" i="2"/>
  <c r="AA18" i="2"/>
  <c r="Z18" i="2"/>
  <c r="Y18" i="2"/>
  <c r="AA17" i="2"/>
  <c r="Z17" i="2"/>
  <c r="Y17" i="2"/>
  <c r="AA16" i="2"/>
  <c r="Z16" i="2"/>
  <c r="Y16" i="2"/>
  <c r="AA15" i="2"/>
  <c r="Z15" i="2"/>
  <c r="Y15" i="2"/>
  <c r="AA14" i="2"/>
  <c r="Z14" i="2"/>
  <c r="Y14" i="2"/>
  <c r="AA13" i="2"/>
  <c r="Z13" i="2"/>
  <c r="Y13" i="2"/>
  <c r="AA12" i="2"/>
  <c r="Z12" i="2"/>
  <c r="Y12" i="2"/>
  <c r="AA11" i="2"/>
  <c r="Z11" i="2"/>
  <c r="Y11" i="2"/>
  <c r="AA10" i="2"/>
  <c r="Z10" i="2"/>
  <c r="Y10" i="2"/>
  <c r="AA9" i="2"/>
  <c r="Z9" i="2"/>
  <c r="Y9" i="2"/>
  <c r="AA8" i="2"/>
  <c r="Z8" i="2"/>
  <c r="Y8" i="2"/>
  <c r="AA7" i="2"/>
  <c r="Z7" i="2"/>
  <c r="Y7" i="2"/>
  <c r="AA6" i="2"/>
  <c r="Z6" i="2"/>
  <c r="Y6" i="2"/>
  <c r="AA5" i="2"/>
  <c r="Z5" i="2"/>
  <c r="Y5" i="2"/>
  <c r="AA4" i="2"/>
  <c r="Z4" i="2"/>
  <c r="Y4" i="2"/>
  <c r="AA3" i="2"/>
  <c r="Z3" i="2"/>
  <c r="Y3" i="2"/>
  <c r="Y2" i="2"/>
  <c r="D11" i="1"/>
  <c r="D10" i="1"/>
  <c r="D9" i="1"/>
  <c r="D8" i="1"/>
  <c r="D7" i="1"/>
  <c r="D6" i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<sst xmlns="http://schemas.openxmlformats.org/spreadsheetml/2006/main" count="2007" uniqueCount="81">
  <si>
    <t>Behavior</t>
  </si>
  <si>
    <t>Data Source</t>
  </si>
  <si>
    <t>Biting</t>
  </si>
  <si>
    <t>Unloaded Swallowing</t>
  </si>
  <si>
    <t>Gill et al 2020</t>
  </si>
  <si>
    <t>Loaded Swallowing</t>
  </si>
  <si>
    <t>Animal</t>
  </si>
  <si>
    <t>ID</t>
  </si>
  <si>
    <t>StartI2FS</t>
  </si>
  <si>
    <t>StartI2</t>
  </si>
  <si>
    <t>EndI2</t>
  </si>
  <si>
    <t>StartRNFS</t>
  </si>
  <si>
    <t>StartRN</t>
  </si>
  <si>
    <t>EndRN</t>
  </si>
  <si>
    <t>StartB3</t>
  </si>
  <si>
    <t>EndB3</t>
  </si>
  <si>
    <t>StartB6B9</t>
  </si>
  <si>
    <t>EndB6B9</t>
  </si>
  <si>
    <t>StartB43</t>
  </si>
  <si>
    <t>EndB43</t>
  </si>
  <si>
    <t>EndB38prot</t>
  </si>
  <si>
    <t>StartB38retr</t>
  </si>
  <si>
    <t>EndB10prot</t>
  </si>
  <si>
    <t>StartB10retr</t>
  </si>
  <si>
    <t>StartB4B5</t>
  </si>
  <si>
    <t>EndB4B5</t>
  </si>
  <si>
    <t>StartB4B5HF</t>
  </si>
  <si>
    <t>EndB4B5HF</t>
  </si>
  <si>
    <t>Behavior Duration (s)</t>
  </si>
  <si>
    <t>Protraction Duration (s)</t>
  </si>
  <si>
    <t>Retraction Duration (s)</t>
  </si>
  <si>
    <t>Q4</t>
  </si>
  <si>
    <t>bite</t>
  </si>
  <si>
    <t>NaN</t>
  </si>
  <si>
    <t>Q10</t>
  </si>
  <si>
    <t>Q19</t>
  </si>
  <si>
    <t>Q27</t>
  </si>
  <si>
    <t>Q28</t>
  </si>
  <si>
    <t>Q30</t>
  </si>
  <si>
    <t>Q17</t>
  </si>
  <si>
    <t>IG140121A</t>
  </si>
  <si>
    <t>carb</t>
  </si>
  <si>
    <t>IG090608</t>
  </si>
  <si>
    <t>IG121420</t>
  </si>
  <si>
    <t>IG122012</t>
  </si>
  <si>
    <t>IG090403</t>
  </si>
  <si>
    <t>IG140121B</t>
  </si>
  <si>
    <t>IG140123</t>
  </si>
  <si>
    <t>SBM122012</t>
  </si>
  <si>
    <t>SBMbite</t>
  </si>
  <si>
    <t>SBM130724</t>
  </si>
  <si>
    <t>SBM130731</t>
  </si>
  <si>
    <t>SBM130305</t>
  </si>
  <si>
    <t>SBM091112</t>
  </si>
  <si>
    <t>SBM090424</t>
  </si>
  <si>
    <t>SBM090608</t>
  </si>
  <si>
    <t>SBM121113</t>
  </si>
  <si>
    <t>SBMswallow</t>
  </si>
  <si>
    <t>SBM121108</t>
  </si>
  <si>
    <t>SBM130716</t>
  </si>
  <si>
    <t>SBM130717</t>
  </si>
  <si>
    <t>SBM140716</t>
  </si>
  <si>
    <t>SBM140711</t>
  </si>
  <si>
    <t>SBM140714</t>
  </si>
  <si>
    <t>thin swallow</t>
  </si>
  <si>
    <t>VR thin swallow</t>
  </si>
  <si>
    <t>weak bite</t>
  </si>
  <si>
    <t>305a</t>
  </si>
  <si>
    <t>Cullins et al 2015</t>
  </si>
  <si>
    <t>Cycle Duration Mean</t>
  </si>
  <si>
    <t>Cycle Duration STD</t>
  </si>
  <si>
    <t>Cycle Duration N</t>
  </si>
  <si>
    <t>Cycle Duration SEM</t>
  </si>
  <si>
    <t>Protraction Duration Mean</t>
  </si>
  <si>
    <t>Protraction Duration STD</t>
  </si>
  <si>
    <t>Protraction Duration N</t>
  </si>
  <si>
    <t>Protraction Duration SEM</t>
  </si>
  <si>
    <t>Retraction Duration Mean</t>
  </si>
  <si>
    <t>Retraction Duration STD</t>
  </si>
  <si>
    <t>Retraction Duration N</t>
  </si>
  <si>
    <t>Retraction Duration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</si>
</sst>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513F-38E0-43D6-9DB5-68FCFEC071B0}">
  <dimension ref="A1:N25"/>
  <sheetViews>
    <sheetView tabSelected="1" zoomScale="90" zoomScaleNormal="90" workbookViewId="0">
      <pane xSplit="1" topLeftCell="G1" activePane="topRight" state="frozen"/>
      <selection pane="topRight" activeCell="J8" sqref="J8"/>
    </sheetView>
  </sheetViews>
  <sheetFormatPr defaultRowHeight="15" x14ac:dyDescent="0.25"/>
  <cols>
    <col min="1" max="2" width="28.42578125" style="16" customWidth="1"/>
    <col min="3" max="6" width="24.7109375" style="12" customWidth="1"/>
    <col min="7" max="10" width="24.7109375" style="13" customWidth="1"/>
    <col min="11" max="14" width="24.7109375" style="14" customWidth="1"/>
    <col min="15" max="16384" width="9.140625" style="11"/>
  </cols>
  <sheetData>
    <row r="1" spans="1:14" s="10" customFormat="1" ht="38.25" customHeight="1" x14ac:dyDescent="0.25">
      <c r="A1" s="15" t="s">
        <v>0</v>
      </c>
      <c r="B1" s="15" t="s">
        <v>1</v>
      </c>
      <c r="C1" s="7" t="s">
        <v>69</v>
      </c>
      <c r="D1" s="7" t="s">
        <v>70</v>
      </c>
      <c r="E1" s="7" t="s">
        <v>71</v>
      </c>
      <c r="F1" s="7" t="s">
        <v>72</v>
      </c>
      <c r="G1" s="8" t="s">
        <v>73</v>
      </c>
      <c r="H1" s="8" t="s">
        <v>74</v>
      </c>
      <c r="I1" s="8" t="s">
        <v>75</v>
      </c>
      <c r="J1" s="8" t="s">
        <v>76</v>
      </c>
      <c r="K1" s="9" t="s">
        <v>77</v>
      </c>
      <c r="L1" s="9" t="s">
        <v>78</v>
      </c>
      <c r="M1" s="9" t="s">
        <v>79</v>
      </c>
      <c r="N1" s="9" t="s">
        <v>80</v>
      </c>
    </row>
    <row r="2" spans="1:14" x14ac:dyDescent="0.25">
      <c r="A2" s="16" t="s">
        <v>3</v>
      </c>
      <c r="B2" s="16" t="s">
        <v>4</v>
      </c>
      <c r="C2" s="12">
        <v>5.45</v>
      </c>
      <c r="D2" s="12">
        <f>SQRT(4)*0.5</f>
        <v>1</v>
      </c>
      <c r="E2" s="12">
        <v>4</v>
      </c>
      <c r="F2" s="12">
        <f>D2/SQRT(E2)</f>
        <v>0.5</v>
      </c>
      <c r="G2" s="13">
        <v>1.46</v>
      </c>
      <c r="H2" s="13">
        <f t="shared" ref="H2:H10" si="0">J2*SQRT(I2)</f>
        <v>0.316227766016838</v>
      </c>
      <c r="I2" s="13">
        <v>10</v>
      </c>
      <c r="J2" s="13">
        <v>0.1</v>
      </c>
      <c r="K2" s="14">
        <v>1.35</v>
      </c>
      <c r="L2" s="13">
        <f t="shared" ref="L2:L10" si="1">N2*SQRT(M2)</f>
        <v>0.44</v>
      </c>
      <c r="M2" s="14">
        <v>4</v>
      </c>
      <c r="N2" s="14">
        <v>0.22</v>
      </c>
    </row>
    <row r="3" spans="1:14" x14ac:dyDescent="0.25">
      <c r="A3" s="16" t="s">
        <v>3</v>
      </c>
      <c r="B3" s="16" t="s">
        <v>4</v>
      </c>
      <c r="C3" s="12">
        <v>5.97</v>
      </c>
      <c r="D3" s="12">
        <f>SQRT(4)*0.58</f>
        <v>1.1599999999999999</v>
      </c>
      <c r="E3" s="12">
        <v>4</v>
      </c>
      <c r="F3" s="12">
        <f t="shared" ref="F3:F25" si="2">D3/SQRT(E3)</f>
        <v>0.57999999999999996</v>
      </c>
      <c r="G3" s="13">
        <v>1.63</v>
      </c>
      <c r="H3" s="13">
        <f t="shared" si="0"/>
        <v>0.36742346141747667</v>
      </c>
      <c r="I3" s="13">
        <v>6</v>
      </c>
      <c r="J3" s="13">
        <v>0.15</v>
      </c>
      <c r="K3" s="14">
        <v>2.83</v>
      </c>
      <c r="L3" s="13">
        <f t="shared" si="1"/>
        <v>0.42</v>
      </c>
      <c r="M3" s="14">
        <v>4</v>
      </c>
      <c r="N3" s="14">
        <v>0.21</v>
      </c>
    </row>
    <row r="4" spans="1:14" x14ac:dyDescent="0.25">
      <c r="A4" s="16" t="s">
        <v>3</v>
      </c>
      <c r="B4" s="16" t="s">
        <v>4</v>
      </c>
      <c r="C4" s="12">
        <v>4.76</v>
      </c>
      <c r="D4" s="12">
        <f>SQRT(4)*0.28</f>
        <v>0.56000000000000005</v>
      </c>
      <c r="E4" s="12">
        <v>4</v>
      </c>
      <c r="F4" s="12">
        <f t="shared" si="2"/>
        <v>0.28000000000000003</v>
      </c>
      <c r="G4" s="13">
        <v>1.61</v>
      </c>
      <c r="H4" s="13">
        <f t="shared" si="0"/>
        <v>7.3484692283495329E-2</v>
      </c>
      <c r="I4" s="13">
        <v>6</v>
      </c>
      <c r="J4" s="13">
        <v>0.03</v>
      </c>
      <c r="K4" s="14">
        <v>2.02</v>
      </c>
      <c r="L4" s="13">
        <f t="shared" si="1"/>
        <v>0.3</v>
      </c>
      <c r="M4" s="14">
        <v>4</v>
      </c>
      <c r="N4" s="14">
        <v>0.15</v>
      </c>
    </row>
    <row r="5" spans="1:14" x14ac:dyDescent="0.25">
      <c r="A5" s="16" t="s">
        <v>3</v>
      </c>
      <c r="B5" s="16" t="s">
        <v>4</v>
      </c>
      <c r="C5" s="12">
        <v>4.6500000000000004</v>
      </c>
      <c r="D5" s="12">
        <f>SQRT(3)*0.16</f>
        <v>0.27712812921102037</v>
      </c>
      <c r="E5" s="12">
        <v>3</v>
      </c>
      <c r="F5" s="12">
        <f t="shared" si="2"/>
        <v>0.16</v>
      </c>
      <c r="G5" s="13">
        <v>1.58</v>
      </c>
      <c r="H5" s="13">
        <f t="shared" si="0"/>
        <v>0.46540305112880381</v>
      </c>
      <c r="I5" s="13">
        <v>6</v>
      </c>
      <c r="J5" s="13">
        <v>0.19</v>
      </c>
      <c r="K5" s="14">
        <v>1.95</v>
      </c>
      <c r="L5" s="13">
        <f t="shared" si="1"/>
        <v>0.36373066958946421</v>
      </c>
      <c r="M5" s="14">
        <v>3</v>
      </c>
      <c r="N5" s="14">
        <v>0.21</v>
      </c>
    </row>
    <row r="6" spans="1:14" x14ac:dyDescent="0.25">
      <c r="A6" s="16" t="s">
        <v>3</v>
      </c>
      <c r="B6" s="16" t="s">
        <v>4</v>
      </c>
      <c r="C6" s="12">
        <v>6.48</v>
      </c>
      <c r="D6" s="12">
        <f>SQRT(6)*0.32</f>
        <v>0.78383671769061691</v>
      </c>
      <c r="E6" s="12">
        <v>6</v>
      </c>
      <c r="F6" s="12">
        <f t="shared" si="2"/>
        <v>0.32</v>
      </c>
      <c r="G6" s="13">
        <v>1.68</v>
      </c>
      <c r="H6" s="13">
        <f>J6*SQRT(I6)</f>
        <v>0.431161222746202</v>
      </c>
      <c r="I6" s="13">
        <v>11</v>
      </c>
      <c r="J6" s="13">
        <v>0.13</v>
      </c>
      <c r="K6" s="14">
        <v>1.56</v>
      </c>
      <c r="L6" s="13">
        <f>N6*SQRT(M6)</f>
        <v>0.22045407685048601</v>
      </c>
      <c r="M6" s="14">
        <v>6</v>
      </c>
      <c r="N6" s="14">
        <v>0.09</v>
      </c>
    </row>
    <row r="7" spans="1:14" x14ac:dyDescent="0.25">
      <c r="A7" s="16" t="s">
        <v>5</v>
      </c>
      <c r="B7" s="16" t="s">
        <v>4</v>
      </c>
      <c r="C7" s="12">
        <v>6.91</v>
      </c>
      <c r="D7" s="12">
        <f>SQRT(4)*0.07</f>
        <v>0.14000000000000001</v>
      </c>
      <c r="E7" s="12">
        <v>4</v>
      </c>
      <c r="F7" s="12">
        <f t="shared" si="2"/>
        <v>7.0000000000000007E-2</v>
      </c>
      <c r="G7" s="13">
        <v>1.1200000000000001</v>
      </c>
      <c r="H7" s="13">
        <f t="shared" si="0"/>
        <v>0.22360679774997899</v>
      </c>
      <c r="I7" s="13">
        <v>5</v>
      </c>
      <c r="J7" s="13">
        <v>0.1</v>
      </c>
      <c r="K7" s="14">
        <v>3</v>
      </c>
      <c r="L7" s="13">
        <f t="shared" si="1"/>
        <v>0.54</v>
      </c>
      <c r="M7" s="14">
        <v>4</v>
      </c>
      <c r="N7" s="14">
        <v>0.27</v>
      </c>
    </row>
    <row r="8" spans="1:14" x14ac:dyDescent="0.25">
      <c r="A8" s="16" t="s">
        <v>5</v>
      </c>
      <c r="B8" s="16" t="s">
        <v>4</v>
      </c>
      <c r="C8" s="12">
        <v>7.48</v>
      </c>
      <c r="D8" s="12">
        <f>SQRT(12)*0.31</f>
        <v>1.0738715006927038</v>
      </c>
      <c r="E8" s="12">
        <v>12</v>
      </c>
      <c r="F8" s="12">
        <f t="shared" si="2"/>
        <v>0.31</v>
      </c>
      <c r="G8" s="13">
        <v>1.83</v>
      </c>
      <c r="H8" s="13">
        <f t="shared" si="0"/>
        <v>0.81332650270355755</v>
      </c>
      <c r="I8" s="13">
        <v>15</v>
      </c>
      <c r="J8" s="13">
        <v>0.21</v>
      </c>
      <c r="K8" s="14">
        <v>3.55</v>
      </c>
      <c r="L8" s="13">
        <f t="shared" si="1"/>
        <v>0.38105117766515301</v>
      </c>
      <c r="M8" s="14">
        <v>12</v>
      </c>
      <c r="N8" s="14">
        <v>0.11</v>
      </c>
    </row>
    <row r="9" spans="1:14" x14ac:dyDescent="0.25">
      <c r="A9" s="16" t="s">
        <v>5</v>
      </c>
      <c r="B9" s="16" t="s">
        <v>4</v>
      </c>
      <c r="C9" s="12">
        <v>7.8</v>
      </c>
      <c r="D9" s="12">
        <f>SQRT(4)*0.64</f>
        <v>1.28</v>
      </c>
      <c r="E9" s="12">
        <v>4</v>
      </c>
      <c r="F9" s="12">
        <f t="shared" si="2"/>
        <v>0.64</v>
      </c>
      <c r="G9" s="13">
        <v>1.36</v>
      </c>
      <c r="H9" s="13">
        <f t="shared" si="0"/>
        <v>0.58137767414994534</v>
      </c>
      <c r="I9" s="13">
        <v>5</v>
      </c>
      <c r="J9" s="13">
        <v>0.26</v>
      </c>
      <c r="K9" s="14">
        <v>2.8</v>
      </c>
      <c r="L9" s="13">
        <f t="shared" si="1"/>
        <v>0.78</v>
      </c>
      <c r="M9" s="14">
        <v>4</v>
      </c>
      <c r="N9" s="14">
        <v>0.39</v>
      </c>
    </row>
    <row r="10" spans="1:14" x14ac:dyDescent="0.25">
      <c r="A10" s="16" t="s">
        <v>5</v>
      </c>
      <c r="B10" s="16" t="s">
        <v>4</v>
      </c>
      <c r="C10" s="12">
        <v>6.39</v>
      </c>
      <c r="D10" s="12">
        <f>SQRT(7)*0.13</f>
        <v>0.3439476704383968</v>
      </c>
      <c r="E10" s="12">
        <v>7</v>
      </c>
      <c r="F10" s="12">
        <f t="shared" si="2"/>
        <v>0.13</v>
      </c>
      <c r="G10" s="13">
        <v>1.1599999999999999</v>
      </c>
      <c r="H10" s="13">
        <f t="shared" si="0"/>
        <v>0.18</v>
      </c>
      <c r="I10" s="13">
        <v>9</v>
      </c>
      <c r="J10" s="13">
        <v>0.06</v>
      </c>
      <c r="K10" s="14">
        <v>2.75</v>
      </c>
      <c r="L10" s="13">
        <f t="shared" si="1"/>
        <v>0.60852280154485594</v>
      </c>
      <c r="M10" s="14">
        <v>7</v>
      </c>
      <c r="N10" s="14">
        <v>0.23</v>
      </c>
    </row>
    <row r="11" spans="1:14" x14ac:dyDescent="0.25">
      <c r="A11" s="16" t="s">
        <v>5</v>
      </c>
      <c r="B11" s="16" t="s">
        <v>4</v>
      </c>
      <c r="C11" s="12">
        <v>6.99</v>
      </c>
      <c r="D11" s="12">
        <f>SQRT(4)*0.82</f>
        <v>1.64</v>
      </c>
      <c r="E11" s="12">
        <v>4</v>
      </c>
      <c r="F11" s="12">
        <f t="shared" si="2"/>
        <v>0.82</v>
      </c>
      <c r="G11" s="13">
        <v>1.1200000000000001</v>
      </c>
      <c r="H11" s="13">
        <f>J11*SQRT(I11)</f>
        <v>0.40249223594996214</v>
      </c>
      <c r="I11" s="13">
        <v>5</v>
      </c>
      <c r="J11" s="13">
        <v>0.18</v>
      </c>
      <c r="K11" s="14">
        <v>2.68</v>
      </c>
      <c r="L11" s="13">
        <f>N11*SQRT(M11)</f>
        <v>0.78</v>
      </c>
      <c r="M11" s="14">
        <v>4</v>
      </c>
      <c r="N11" s="14">
        <v>0.39</v>
      </c>
    </row>
    <row r="12" spans="1:14" x14ac:dyDescent="0.25">
      <c r="A12" s="16" t="s">
        <v>2</v>
      </c>
      <c r="B12" s="16" t="s">
        <v>68</v>
      </c>
      <c r="C12" s="12">
        <f>AVERAGEIF('Copy of Cullins et al 2015 data'!$A$2:$A$60,"Q4",'Copy of Cullins et al 2015 data'!$Y$2:$Y$60)</f>
        <v>5.7214999999999963</v>
      </c>
      <c r="D12" s="12" cm="1">
        <f t="array" ref="D12">_xlfn.STDEV.S(IF('Copy of Cullins et al 2015 data'!$A$2:$A$60="Q4",'Copy of Cullins et al 2015 data'!$Y$2:$Y$60))</f>
        <v>0.57841818781916587</v>
      </c>
      <c r="E12" s="12" cm="1">
        <f t="array" ref="E12">SUM(IF('Copy of Cullins et al 2015 data'!$A$2:$A$60="Q4",1,0))</f>
        <v>6</v>
      </c>
      <c r="F12" s="12">
        <f t="shared" si="2"/>
        <v>0.23613823635038012</v>
      </c>
      <c r="G12" s="13">
        <f>AVERAGEIF('Copy of Cullins et al 2015 data'!$A$2:$A$60,"Q4",'Copy of Cullins et al 2015 data'!$Z$2:$Z$60)</f>
        <v>2.6633333333333318</v>
      </c>
      <c r="H12" s="13" cm="1">
        <f t="array" ref="H12">_xlfn.STDEV.S(IF('Copy of Cullins et al 2015 data'!$A$2:$A$60="Q4",'Copy of Cullins et al 2015 data'!$Z$2:$Z$60))</f>
        <v>0.65555958285015092</v>
      </c>
      <c r="I12" s="13" cm="1">
        <f t="array" ref="I12">SUM(IF('Copy of Cullins et al 2015 data'!$A$2:$A$60="Q4",1,0))</f>
        <v>6</v>
      </c>
      <c r="J12" s="13">
        <f t="shared" ref="J12:J25" si="3">H12/SQRT(I12)</f>
        <v>0.26763107899577732</v>
      </c>
      <c r="K12" s="14">
        <f>AVERAGEIF('Copy of Cullins et al 2015 data'!$A$2:$A$60,"Q4",'Copy of Cullins et al 2015 data'!$AA$2:$AA$60)</f>
        <v>3.0575833333333358</v>
      </c>
      <c r="L12" s="14" cm="1">
        <f t="array" ref="L12">_xlfn.STDEV.S(IF('Copy of Cullins et al 2015 data'!$A$2:$A$60="Q4",'Copy of Cullins et al 2015 data'!$AA$2:$AA$60))</f>
        <v>0.17998912652341778</v>
      </c>
      <c r="M12" s="14" cm="1">
        <f t="array" ref="M12">SUM(IF('Copy of Cullins et al 2015 data'!$A$2:$A$60="Q4",1,0))</f>
        <v>6</v>
      </c>
      <c r="N12" s="14">
        <f t="shared" ref="N12:N25" si="4">L12/SQRT(M12)</f>
        <v>7.3480253205269255E-2</v>
      </c>
    </row>
    <row r="13" spans="1:14" x14ac:dyDescent="0.25">
      <c r="A13" s="16" t="s">
        <v>2</v>
      </c>
      <c r="B13" s="16" t="s">
        <v>68</v>
      </c>
      <c r="C13" s="12">
        <f>AVERAGEIF('Copy of Cullins et al 2015 data'!$A$2:$A$60,"Q10",'Copy of Cullins et al 2015 data'!$Y$2:$Y$60)</f>
        <v>3.9224374999999903</v>
      </c>
      <c r="D13" s="12" cm="1">
        <f t="array" ref="D13">_xlfn.STDEV.S(IF('Copy of Cullins et al 2015 data'!$A$2:$A$60="Q10",'Copy of Cullins et al 2015 data'!$Y$2:$Y$60))</f>
        <v>0.72637900563096114</v>
      </c>
      <c r="E13" s="12" cm="1">
        <f t="array" ref="E13">SUM(IF('Copy of Cullins et al 2015 data'!$A$2:$A$60="Q10",1,0))</f>
        <v>8</v>
      </c>
      <c r="F13" s="12">
        <f t="shared" si="2"/>
        <v>0.25681376029659697</v>
      </c>
      <c r="G13" s="13">
        <f>AVERAGEIF('Copy of Cullins et al 2015 data'!$A$2:$A$60,"Q10",'Copy of Cullins et al 2015 data'!$Z$2:$Z$60)</f>
        <v>1.7200624999999938</v>
      </c>
      <c r="H13" s="13" cm="1">
        <f t="array" ref="H13">_xlfn.STDEV.S(IF('Copy of Cullins et al 2015 data'!$A$2:$A$60="Q10",'Copy of Cullins et al 2015 data'!$Z$2:$Z$60))</f>
        <v>0.166739839591937</v>
      </c>
      <c r="I13" s="13" cm="1">
        <f t="array" ref="I13">SUM(IF('Copy of Cullins et al 2015 data'!$A$2:$A$60="Q10",1,0))</f>
        <v>8</v>
      </c>
      <c r="J13" s="13">
        <f t="shared" si="3"/>
        <v>5.8951435634707908E-2</v>
      </c>
      <c r="K13" s="14">
        <f>AVERAGEIF('Copy of Cullins et al 2015 data'!$A$2:$A$60,"Q10",'Copy of Cullins et al 2015 data'!$AA$2:$AA$60)</f>
        <v>2.0162750000000003</v>
      </c>
      <c r="L13" s="14" cm="1">
        <f t="array" ref="L13">_xlfn.STDEV.S(IF('Copy of Cullins et al 2015 data'!$A$2:$A$60="Q10",'Copy of Cullins et al 2015 data'!$AA$2:$AA$60))</f>
        <v>0.6584371338903231</v>
      </c>
      <c r="M13" s="14" cm="1">
        <f t="array" ref="M13">SUM(IF('Copy of Cullins et al 2015 data'!$A$2:$A$60="Q10",1,0))</f>
        <v>8</v>
      </c>
      <c r="N13" s="14">
        <f t="shared" si="4"/>
        <v>0.23279268117944107</v>
      </c>
    </row>
    <row r="14" spans="1:14" x14ac:dyDescent="0.25">
      <c r="A14" s="16" t="s">
        <v>2</v>
      </c>
      <c r="B14" s="16" t="s">
        <v>68</v>
      </c>
      <c r="C14" s="12">
        <f>AVERAGEIF('Copy of Cullins et al 2015 data'!$A$2:$A$60,"Q19",'Copy of Cullins et al 2015 data'!$Y$2:$Y$60)</f>
        <v>3.426385714285717</v>
      </c>
      <c r="D14" s="12" cm="1">
        <f t="array" ref="D14">_xlfn.STDEV.S(IF('Copy of Cullins et al 2015 data'!$A$2:$A$60="Q19",'Copy of Cullins et al 2015 data'!$Y$2:$Y$60))</f>
        <v>0.51546350478176672</v>
      </c>
      <c r="E14" s="12" cm="1">
        <f t="array" ref="E14">SUM(IF('Copy of Cullins et al 2015 data'!$A$2:$A$60="Q19",1,0))</f>
        <v>7</v>
      </c>
      <c r="F14" s="12">
        <f t="shared" si="2"/>
        <v>0.19482689194032973</v>
      </c>
      <c r="G14" s="13">
        <f>AVERAGEIF('Copy of Cullins et al 2015 data'!$A$2:$A$60,"Q19",'Copy of Cullins et al 2015 data'!$Z$2:$Z$60)</f>
        <v>1.7894714285714315</v>
      </c>
      <c r="H14" s="13" cm="1">
        <f t="array" ref="H14">_xlfn.STDEV.S(IF('Copy of Cullins et al 2015 data'!$A$2:$A$60="Q19",'Copy of Cullins et al 2015 data'!$Z$2:$Z$60))</f>
        <v>0.41730810645646288</v>
      </c>
      <c r="I14" s="13" cm="1">
        <f t="array" ref="I14">SUM(IF('Copy of Cullins et al 2015 data'!$A$2:$A$60="Q19",1,0))</f>
        <v>7</v>
      </c>
      <c r="J14" s="13">
        <f t="shared" si="3"/>
        <v>0.15772763853929547</v>
      </c>
      <c r="K14" s="14">
        <f>AVERAGEIF('Copy of Cullins et al 2015 data'!$A$2:$A$60,"Q19",'Copy of Cullins et al 2015 data'!$AA$2:$AA$60)</f>
        <v>1.5773142857142923</v>
      </c>
      <c r="L14" s="14" cm="1">
        <f t="array" ref="L14">_xlfn.STDEV.S(IF('Copy of Cullins et al 2015 data'!$A$2:$A$60="Q19",'Copy of Cullins et al 2015 data'!$AA$2:$AA$60))</f>
        <v>0.26490197827731077</v>
      </c>
      <c r="M14" s="14" cm="1">
        <f t="array" ref="M14">SUM(IF('Copy of Cullins et al 2015 data'!$A$2:$A$60="Q19",1,0))</f>
        <v>7</v>
      </c>
      <c r="N14" s="14">
        <f t="shared" si="4"/>
        <v>0.10012353661868552</v>
      </c>
    </row>
    <row r="15" spans="1:14" x14ac:dyDescent="0.25">
      <c r="A15" s="16" t="s">
        <v>2</v>
      </c>
      <c r="B15" s="16" t="s">
        <v>68</v>
      </c>
      <c r="C15" s="12">
        <f>AVERAGEIF('Copy of Cullins et al 2015 data'!$A$2:$A$60,"Q27",'Copy of Cullins et al 2015 data'!$Y$2:$Y$60)</f>
        <v>5.1488125000000053</v>
      </c>
      <c r="D15" s="12" cm="1">
        <f t="array" ref="D15">_xlfn.STDEV.S(IF('Copy of Cullins et al 2015 data'!$A$2:$A$60="Q27",'Copy of Cullins et al 2015 data'!$Y$2:$Y$60))</f>
        <v>0.32579533292902446</v>
      </c>
      <c r="E15" s="12" cm="1">
        <f t="array" ref="E15">SUM(IF('Copy of Cullins et al 2015 data'!$A$2:$A$60="Q27",1,0))</f>
        <v>4</v>
      </c>
      <c r="F15" s="12">
        <f t="shared" si="2"/>
        <v>0.16289766646451223</v>
      </c>
      <c r="G15" s="13">
        <f>AVERAGEIF('Copy of Cullins et al 2015 data'!$A$2:$A$60,"Q27",'Copy of Cullins et al 2015 data'!$Z$2:$Z$60)</f>
        <v>2.8155499999999982</v>
      </c>
      <c r="H15" s="13" cm="1">
        <f t="array" ref="H15">_xlfn.STDEV.S(IF('Copy of Cullins et al 2015 data'!$A$2:$A$60="Q27",'Copy of Cullins et al 2015 data'!$Z$2:$Z$60))</f>
        <v>0.39353189409075962</v>
      </c>
      <c r="I15" s="13" cm="1">
        <f t="array" ref="I15">SUM(IF('Copy of Cullins et al 2015 data'!$A$2:$A$60="Q27",1,0))</f>
        <v>4</v>
      </c>
      <c r="J15" s="13">
        <f t="shared" si="3"/>
        <v>0.19676594704537981</v>
      </c>
      <c r="K15" s="14">
        <f>AVERAGEIF('Copy of Cullins et al 2015 data'!$A$2:$A$60,"Q27",'Copy of Cullins et al 2015 data'!$AA$2:$AA$60)</f>
        <v>2.2844874999999867</v>
      </c>
      <c r="L15" s="14" cm="1">
        <f t="array" ref="L15">_xlfn.STDEV.S(IF('Copy of Cullins et al 2015 data'!$A$2:$A$60="Q27",'Copy of Cullins et al 2015 data'!$AA$2:$AA$60))</f>
        <v>0.25519468181173371</v>
      </c>
      <c r="M15" s="14" cm="1">
        <f t="array" ref="M15">SUM(IF('Copy of Cullins et al 2015 data'!$A$2:$A$60="Q27",1,0))</f>
        <v>4</v>
      </c>
      <c r="N15" s="14">
        <f t="shared" si="4"/>
        <v>0.12759734090586686</v>
      </c>
    </row>
    <row r="16" spans="1:14" x14ac:dyDescent="0.25">
      <c r="A16" s="16" t="s">
        <v>2</v>
      </c>
      <c r="B16" s="16" t="s">
        <v>68</v>
      </c>
      <c r="C16" s="12">
        <f>AVERAGEIF('Copy of Cullins et al 2015 data'!$A$2:$A$60,"Q28",'Copy of Cullins et al 2015 data'!$Y$2:$Y$60)</f>
        <v>4.3135857142857201</v>
      </c>
      <c r="D16" s="12" cm="1">
        <f t="array" ref="D16">_xlfn.STDEV.S(IF('Copy of Cullins et al 2015 data'!$A$2:$A$60="Q28",'Copy of Cullins et al 2015 data'!$Y$2:$Y$60))</f>
        <v>0.41535782878630428</v>
      </c>
      <c r="E16" s="12" cm="1">
        <f t="array" ref="E16">SUM(IF('Copy of Cullins et al 2015 data'!$A$2:$A$60="Q28",1,0))</f>
        <v>14</v>
      </c>
      <c r="F16" s="12">
        <f t="shared" si="2"/>
        <v>0.11100904915947582</v>
      </c>
      <c r="G16" s="13">
        <f>AVERAGEIF('Copy of Cullins et al 2015 data'!$A$2:$A$60,"Q28",'Copy of Cullins et al 2015 data'!$Z$2:$Z$60)</f>
        <v>1.9992285714285762</v>
      </c>
      <c r="H16" s="13" cm="1">
        <f t="array" ref="H16">_xlfn.STDEV.S(IF('Copy of Cullins et al 2015 data'!$A$2:$A$60="Q28",'Copy of Cullins et al 2015 data'!$Z$2:$Z$60))</f>
        <v>0.32054216434173555</v>
      </c>
      <c r="I16" s="13" cm="1">
        <f t="array" ref="I16">SUM(IF('Copy of Cullins et al 2015 data'!$A$2:$A$60="Q28",1,0))</f>
        <v>14</v>
      </c>
      <c r="J16" s="13">
        <f t="shared" si="3"/>
        <v>8.5668496927268675E-2</v>
      </c>
      <c r="K16" s="14">
        <f>AVERAGEIF('Copy of Cullins et al 2015 data'!$A$2:$A$60,"Q28",'Copy of Cullins et al 2015 data'!$AA$2:$AA$60)</f>
        <v>2.3826428571428573</v>
      </c>
      <c r="L16" s="14" cm="1">
        <f t="array" ref="L16">_xlfn.STDEV.S(IF('Copy of Cullins et al 2015 data'!$A$2:$A$60="Q28",'Copy of Cullins et al 2015 data'!$AA$2:$AA$60))</f>
        <v>0.17686033913921809</v>
      </c>
      <c r="M16" s="14" cm="1">
        <f t="array" ref="M16">SUM(IF('Copy of Cullins et al 2015 data'!$A$2:$A$60="Q28",1,0))</f>
        <v>14</v>
      </c>
      <c r="N16" s="14">
        <f t="shared" si="4"/>
        <v>4.7267913883399987E-2</v>
      </c>
    </row>
    <row r="17" spans="1:14" x14ac:dyDescent="0.25">
      <c r="A17" s="16" t="s">
        <v>2</v>
      </c>
      <c r="B17" s="16" t="s">
        <v>68</v>
      </c>
      <c r="C17" s="12">
        <f>AVERAGEIF('Copy of Cullins et al 2015 data'!$A$2:$A$60,"Q30",'Copy of Cullins et al 2015 data'!$Y$2:$Y$60)</f>
        <v>4.3415090909090788</v>
      </c>
      <c r="D17" s="12" cm="1">
        <f t="array" ref="D17">_xlfn.STDEV.S(IF('Copy of Cullins et al 2015 data'!$A$2:$A$60="Q30",'Copy of Cullins et al 2015 data'!$Y$2:$Y$60))</f>
        <v>1.2128803646316824</v>
      </c>
      <c r="E17" s="12" cm="1">
        <f t="array" ref="E17">SUM(IF('Copy of Cullins et al 2015 data'!$A$2:$A$60="Q30",1,0))</f>
        <v>11</v>
      </c>
      <c r="F17" s="12">
        <f t="shared" si="2"/>
        <v>0.36569718955206676</v>
      </c>
      <c r="G17" s="13">
        <f>AVERAGEIF('Copy of Cullins et al 2015 data'!$A$2:$A$60,"Q30",'Copy of Cullins et al 2015 data'!$Z$2:$Z$60)</f>
        <v>2.1696909090909058</v>
      </c>
      <c r="H17" s="13" cm="1">
        <f t="array" ref="H17">_xlfn.STDEV.S(IF('Copy of Cullins et al 2015 data'!$A$2:$A$60="Q30",'Copy of Cullins et al 2015 data'!$Z$2:$Z$60))</f>
        <v>0.90247512703071042</v>
      </c>
      <c r="I17" s="13" cm="1">
        <f t="array" ref="I17">SUM(IF('Copy of Cullins et al 2015 data'!$A$2:$A$60="Q30",1,0))</f>
        <v>11</v>
      </c>
      <c r="J17" s="13">
        <f t="shared" si="3"/>
        <v>0.27210648899901752</v>
      </c>
      <c r="K17" s="14">
        <f>AVERAGEIF('Copy of Cullins et al 2015 data'!$A$2:$A$60,"Q30",'Copy of Cullins et al 2015 data'!$AA$2:$AA$60)</f>
        <v>2.2166272727272758</v>
      </c>
      <c r="L17" s="14" cm="1">
        <f t="array" ref="L17">_xlfn.STDEV.S(IF('Copy of Cullins et al 2015 data'!$A$2:$A$60="Q30",'Copy of Cullins et al 2015 data'!$AA$2:$AA$60))</f>
        <v>0.68738536657526506</v>
      </c>
      <c r="M17" s="14" cm="1">
        <f t="array" ref="M17">SUM(IF('Copy of Cullins et al 2015 data'!$A$2:$A$60="Q30",1,0))</f>
        <v>11</v>
      </c>
      <c r="N17" s="14">
        <f t="shared" si="4"/>
        <v>0.20725448611918709</v>
      </c>
    </row>
    <row r="18" spans="1:14" x14ac:dyDescent="0.25">
      <c r="A18" s="16" t="s">
        <v>2</v>
      </c>
      <c r="B18" s="16" t="s">
        <v>68</v>
      </c>
      <c r="C18" s="12">
        <f>AVERAGEIF('Copy of Cullins et al 2015 data'!$A$2:$A$60,"Q17",'Copy of Cullins et al 2015 data'!$Y$2:$Y$60)</f>
        <v>3.6487333333333183</v>
      </c>
      <c r="D18" s="12" cm="1">
        <f t="array" ref="D18">_xlfn.STDEV.S(IF('Copy of Cullins et al 2015 data'!$A$2:$A$60="Q17",'Copy of Cullins et al 2015 data'!$Y$2:$Y$60))</f>
        <v>0.56653112668237715</v>
      </c>
      <c r="E18" s="12" cm="1">
        <f t="array" ref="E18">SUM(IF('Copy of Cullins et al 2015 data'!$A$2:$A$60="Q17",1,0))</f>
        <v>9</v>
      </c>
      <c r="F18" s="12">
        <f t="shared" si="2"/>
        <v>0.18884370889412572</v>
      </c>
      <c r="G18" s="13">
        <f>AVERAGEIF('Copy of Cullins et al 2015 data'!$A$2:$A$60,"Q17",'Copy of Cullins et al 2015 data'!$Z$2:$Z$60)</f>
        <v>1.5760555555555258</v>
      </c>
      <c r="H18" s="13" cm="1">
        <f t="array" ref="H18">_xlfn.STDEV.S(IF('Copy of Cullins et al 2015 data'!$A$2:$A$60="Q17",'Copy of Cullins et al 2015 data'!$Z$2:$Z$60))</f>
        <v>0.27092554840356864</v>
      </c>
      <c r="I18" s="13" cm="1">
        <f t="array" ref="I18">SUM(IF('Copy of Cullins et al 2015 data'!$A$2:$A$60="Q17",1,0))</f>
        <v>9</v>
      </c>
      <c r="J18" s="13">
        <f t="shared" si="3"/>
        <v>9.0308516134522884E-2</v>
      </c>
      <c r="K18" s="14">
        <f>AVERAGEIF('Copy of Cullins et al 2015 data'!$A$2:$A$60,"Q17",'Copy of Cullins et al 2015 data'!$AA$2:$AA$60)</f>
        <v>1.7418999999999949</v>
      </c>
      <c r="L18" s="14" cm="1">
        <f t="array" ref="L18">_xlfn.STDEV.S(IF('Copy of Cullins et al 2015 data'!$A$2:$A$60="Q17",'Copy of Cullins et al 2015 data'!$AA$2:$AA$60))</f>
        <v>0.5485187690498915</v>
      </c>
      <c r="M18" s="14" cm="1">
        <f t="array" ref="M18">SUM(IF('Copy of Cullins et al 2015 data'!$A$2:$A$60="Q17",1,0))</f>
        <v>9</v>
      </c>
      <c r="N18" s="14">
        <f t="shared" si="4"/>
        <v>0.18283958968329717</v>
      </c>
    </row>
    <row r="19" spans="1:14" x14ac:dyDescent="0.25">
      <c r="A19" s="16" t="s">
        <v>3</v>
      </c>
      <c r="B19" s="16" t="s">
        <v>68</v>
      </c>
      <c r="C19" s="12">
        <f>AVERAGEIF('Copy of Cullins et al 2015 data'!$A$298:$A$343,"Q4",'Copy of Cullins et al 2015 data'!$Y$298:$Y$343)</f>
        <v>5.2357999999999887</v>
      </c>
      <c r="D19" s="12" cm="1">
        <f t="array" ref="D19">_xlfn.STDEV.S(IF('Copy of Cullins et al 2015 data'!$A$298:$A$343="Q4",'Copy of Cullins et al 2015 data'!$Y$298:$Y$343))</f>
        <v>0.58578906186441981</v>
      </c>
      <c r="E19" s="12" cm="1">
        <f t="array" ref="E19">SUM(IF('Copy of Cullins et al 2015 data'!$A$298:$A$343="Q4",1,0))</f>
        <v>5</v>
      </c>
      <c r="F19" s="12">
        <f t="shared" si="2"/>
        <v>0.26197283256093445</v>
      </c>
      <c r="G19" s="13">
        <f>AVERAGEIF('Copy of Cullins et al 2015 data'!$A$298:$A$343,"Q4",'Copy of Cullins et al 2015 data'!$Z$298:$Z$343)</f>
        <v>1.5990999999999986</v>
      </c>
      <c r="H19" s="13" cm="1">
        <f t="array" ref="H19">_xlfn.STDEV.S(IF('Copy of Cullins et al 2015 data'!$A$298:$A$343="Q4",'Copy of Cullins et al 2015 data'!$Z$298:$Z$343))</f>
        <v>0.23945886911953176</v>
      </c>
      <c r="I19" s="13" cm="1">
        <f t="array" ref="I19">SUM(IF('Copy of Cullins et al 2015 data'!$A$298:$A$343="Q4",1,0))</f>
        <v>5</v>
      </c>
      <c r="J19" s="13">
        <f t="shared" si="3"/>
        <v>0.10708926183329964</v>
      </c>
      <c r="K19" s="14">
        <f>AVERAGEIF('Copy of Cullins et al 2015 data'!$A$298:$A$343,"Q4",'Copy of Cullins et al 2015 data'!$AA$298:$AA$343)</f>
        <v>3.4066999999999892</v>
      </c>
      <c r="L19" s="14" cm="1">
        <f t="array" ref="L19">_xlfn.STDEV.S(IF('Copy of Cullins et al 2015 data'!$A$298:$A$343="Q4",'Copy of Cullins et al 2015 data'!$AA$298:$AA$343))</f>
        <v>0.41017279285685676</v>
      </c>
      <c r="M19" s="14" cm="1">
        <f t="array" ref="M19">SUM(IF('Copy of Cullins et al 2015 data'!$A$298:$A$343="Q4",1,0))</f>
        <v>5</v>
      </c>
      <c r="N19" s="14">
        <f t="shared" si="4"/>
        <v>0.18343484946977437</v>
      </c>
    </row>
    <row r="20" spans="1:14" x14ac:dyDescent="0.25">
      <c r="A20" s="16" t="s">
        <v>3</v>
      </c>
      <c r="B20" s="16" t="s">
        <v>68</v>
      </c>
      <c r="C20" s="12">
        <f>AVERAGEIF('Copy of Cullins et al 2015 data'!$A$298:$A$343,"Q10",'Copy of Cullins et al 2015 data'!$Y$298:$Y$343)</f>
        <v>3.4169499999999999</v>
      </c>
      <c r="D20" s="12" cm="1">
        <f t="array" ref="D20">_xlfn.STDEV.S(IF('Copy of Cullins et al 2015 data'!$A$298:$A$343="Q10",'Copy of Cullins et al 2015 data'!$Y$298:$Y$343))</f>
        <v>0.62241045674592788</v>
      </c>
      <c r="E20" s="12" cm="1">
        <f t="array" ref="E20">SUM(IF('Copy of Cullins et al 2015 data'!$A$298:$A$343="Q10",1,0))</f>
        <v>4</v>
      </c>
      <c r="F20" s="12">
        <f t="shared" si="2"/>
        <v>0.31120522837296394</v>
      </c>
      <c r="G20" s="13">
        <f>AVERAGEIF('Copy of Cullins et al 2015 data'!$A$298:$A$343,"Q10",'Copy of Cullins et al 2015 data'!$Z$298:$Z$343)</f>
        <v>0.61737499999998136</v>
      </c>
      <c r="H20" s="13" cm="1">
        <f t="array" ref="H20">_xlfn.STDEV.S(IF('Copy of Cullins et al 2015 data'!$A$298:$A$343="Q10",'Copy of Cullins et al 2015 data'!$Z$298:$Z$343))</f>
        <v>0.25444101313794554</v>
      </c>
      <c r="I20" s="13" cm="1">
        <f t="array" ref="I20">SUM(IF('Copy of Cullins et al 2015 data'!$A$298:$A$343="Q10",1,0))</f>
        <v>4</v>
      </c>
      <c r="J20" s="13">
        <f t="shared" si="3"/>
        <v>0.12722050656897277</v>
      </c>
      <c r="K20" s="14">
        <f>AVERAGEIF('Copy of Cullins et al 2015 data'!$A$298:$A$343,"Q10",'Copy of Cullins et al 2015 data'!$AA$298:$AA$343)</f>
        <v>2.6793250000000057</v>
      </c>
      <c r="L20" s="14" cm="1">
        <f t="array" ref="L20">_xlfn.STDEV.S(IF('Copy of Cullins et al 2015 data'!$A$298:$A$343="Q10",'Copy of Cullins et al 2015 data'!$AA$298:$AA$343))</f>
        <v>0.6784070379695879</v>
      </c>
      <c r="M20" s="14" cm="1">
        <f t="array" ref="M20">SUM(IF('Copy of Cullins et al 2015 data'!$A$298:$A$343="Q10",1,0))</f>
        <v>4</v>
      </c>
      <c r="N20" s="14">
        <f t="shared" si="4"/>
        <v>0.33920351898479395</v>
      </c>
    </row>
    <row r="21" spans="1:14" x14ac:dyDescent="0.25">
      <c r="A21" s="16" t="s">
        <v>3</v>
      </c>
      <c r="B21" s="16" t="s">
        <v>68</v>
      </c>
      <c r="C21" s="12">
        <f>AVERAGEIF('Copy of Cullins et al 2015 data'!$A$298:$A$343,"Q19",'Copy of Cullins et al 2015 data'!$Y$298:$Y$343)</f>
        <v>3.9804999999999957</v>
      </c>
      <c r="D21" s="12" cm="1">
        <f t="array" ref="D21">_xlfn.STDEV.S(IF('Copy of Cullins et al 2015 data'!$A$298:$A$343="Q19",'Copy of Cullins et al 2015 data'!$Y$298:$Y$343))</f>
        <v>0.65403402052187432</v>
      </c>
      <c r="E21" s="12" cm="1">
        <f t="array" ref="E21">SUM(IF('Copy of Cullins et al 2015 data'!$A$298:$A$343="Q19",1,0))</f>
        <v>4</v>
      </c>
      <c r="F21" s="12">
        <f t="shared" si="2"/>
        <v>0.32701701026093716</v>
      </c>
      <c r="G21" s="13">
        <f>AVERAGEIF('Copy of Cullins et al 2015 data'!$A$298:$A$343,"Q19",'Copy of Cullins et al 2015 data'!$Z$298:$Z$343)</f>
        <v>0.94862500000000693</v>
      </c>
      <c r="H21" s="13" cm="1">
        <f t="array" ref="H21">_xlfn.STDEV.S(IF('Copy of Cullins et al 2015 data'!$A$298:$A$343="Q19",'Copy of Cullins et al 2015 data'!$Z$298:$Z$343))</f>
        <v>0.23289889616168108</v>
      </c>
      <c r="I21" s="13" cm="1">
        <f t="array" ref="I21">SUM(IF('Copy of Cullins et al 2015 data'!$A$298:$A$343="Q19",1,0))</f>
        <v>4</v>
      </c>
      <c r="J21" s="13">
        <f t="shared" si="3"/>
        <v>0.11644944808084054</v>
      </c>
      <c r="K21" s="14">
        <f>AVERAGEIF('Copy of Cullins et al 2015 data'!$A$298:$A$343,"Q19",'Copy of Cullins et al 2015 data'!$AA$298:$AA$343)</f>
        <v>3.0243999999999893</v>
      </c>
      <c r="L21" s="14" cm="1">
        <f t="array" ref="L21">_xlfn.STDEV.S(IF('Copy of Cullins et al 2015 data'!$A$298:$A$343="Q19",'Copy of Cullins et al 2015 data'!$AA$298:$AA$343))</f>
        <v>0.48775668114336113</v>
      </c>
      <c r="M21" s="14" cm="1">
        <f t="array" ref="M21">SUM(IF('Copy of Cullins et al 2015 data'!$A$298:$A$343="Q19",1,0))</f>
        <v>4</v>
      </c>
      <c r="N21" s="14">
        <f t="shared" si="4"/>
        <v>0.24387834057168056</v>
      </c>
    </row>
    <row r="22" spans="1:14" x14ac:dyDescent="0.25">
      <c r="A22" s="16" t="s">
        <v>3</v>
      </c>
      <c r="B22" s="16" t="s">
        <v>68</v>
      </c>
      <c r="C22" s="12">
        <f>AVERAGEIF('Copy of Cullins et al 2015 data'!$A$298:$A$343,"Q27",'Copy of Cullins et al 2015 data'!$Y$298:$Y$343)</f>
        <v>5.6376666666666511</v>
      </c>
      <c r="D22" s="12" cm="1">
        <f t="array" ref="D22">_xlfn.STDEV.S(IF('Copy of Cullins et al 2015 data'!$A$298:$A$343="Q27",'Copy of Cullins et al 2015 data'!$Y$298:$Y$343))</f>
        <v>2.0813399730302424</v>
      </c>
      <c r="E22" s="12" cm="1">
        <f t="array" ref="E22">SUM(IF('Copy of Cullins et al 2015 data'!$A$298:$A$343="Q27",1,0))</f>
        <v>3</v>
      </c>
      <c r="F22" s="12">
        <f t="shared" si="2"/>
        <v>1.201662193704139</v>
      </c>
      <c r="G22" s="13">
        <f>AVERAGEIF('Copy of Cullins et al 2015 data'!$A$298:$A$343,"Q27",'Copy of Cullins et al 2015 data'!$Z$298:$Z$343)</f>
        <v>2.227700000000008</v>
      </c>
      <c r="H22" s="13" cm="1">
        <f t="array" ref="H22">_xlfn.STDEV.S(IF('Copy of Cullins et al 2015 data'!$A$298:$A$343="Q27",'Copy of Cullins et al 2015 data'!$Z$298:$Z$343))</f>
        <v>1.6056587526620105</v>
      </c>
      <c r="I22" s="13" cm="1">
        <f t="array" ref="I22">SUM(IF('Copy of Cullins et al 2015 data'!$A$298:$A$343="Q27",1,0))</f>
        <v>3</v>
      </c>
      <c r="J22" s="13">
        <f t="shared" si="3"/>
        <v>0.92702751307609055</v>
      </c>
      <c r="K22" s="14">
        <f>AVERAGEIF('Copy of Cullins et al 2015 data'!$A$298:$A$343,"Q27",'Copy of Cullins et al 2015 data'!$AA$298:$AA$343)</f>
        <v>2.9788500000000036</v>
      </c>
      <c r="L22" s="14" cm="1">
        <f t="array" ref="L22">_xlfn.STDEV.S(IF('Copy of Cullins et al 2015 data'!$A$298:$A$343="Q27",'Copy of Cullins et al 2015 data'!$AA$298:$AA$343))</f>
        <v>0.83662351000914625</v>
      </c>
      <c r="M22" s="14" cm="1">
        <f t="array" ref="M22">SUM(IF('Copy of Cullins et al 2015 data'!$A$298:$A$343="Q27",1,0))</f>
        <v>3</v>
      </c>
      <c r="N22" s="14">
        <f t="shared" si="4"/>
        <v>0.48302480871415016</v>
      </c>
    </row>
    <row r="23" spans="1:14" x14ac:dyDescent="0.25">
      <c r="A23" s="16" t="s">
        <v>3</v>
      </c>
      <c r="B23" s="16" t="s">
        <v>68</v>
      </c>
      <c r="C23" s="12">
        <f>AVERAGEIF('Copy of Cullins et al 2015 data'!$A$298:$A$343,"Q28",'Copy of Cullins et al 2015 data'!$Y$298:$Y$343)</f>
        <v>3.9980888888889012</v>
      </c>
      <c r="D23" s="12" cm="1">
        <f t="array" ref="D23">_xlfn.STDEV.S(IF('Copy of Cullins et al 2015 data'!$A$298:$A$343="Q28",'Copy of Cullins et al 2015 data'!$Y$298:$Y$343))</f>
        <v>0.49050982774161239</v>
      </c>
      <c r="E23" s="12" cm="1">
        <f t="array" ref="E23">SUM(IF('Copy of Cullins et al 2015 data'!$A$298:$A$343="Q28",1,0))</f>
        <v>9</v>
      </c>
      <c r="F23" s="12">
        <f t="shared" si="2"/>
        <v>0.16350327591387079</v>
      </c>
      <c r="G23" s="13">
        <f>AVERAGEIF('Copy of Cullins et al 2015 data'!$A$298:$A$343,"Q28",'Copy of Cullins et al 2015 data'!$Z$298:$Z$343)</f>
        <v>1.1478222222222252</v>
      </c>
      <c r="H23" s="13" cm="1">
        <f t="array" ref="H23">_xlfn.STDEV.S(IF('Copy of Cullins et al 2015 data'!$A$298:$A$343="Q28",'Copy of Cullins et al 2015 data'!$Z$298:$Z$343))</f>
        <v>0.32297303981050357</v>
      </c>
      <c r="I23" s="13" cm="1">
        <f t="array" ref="I23">SUM(IF('Copy of Cullins et al 2015 data'!$A$298:$A$343="Q28",1,0))</f>
        <v>9</v>
      </c>
      <c r="J23" s="13">
        <f t="shared" si="3"/>
        <v>0.10765767993683452</v>
      </c>
      <c r="K23" s="14">
        <f>AVERAGEIF('Copy of Cullins et al 2015 data'!$A$298:$A$343,"Q28",'Copy of Cullins et al 2015 data'!$AA$298:$AA$343)</f>
        <v>2.899300000000014</v>
      </c>
      <c r="L23" s="14" cm="1">
        <f t="array" ref="L23">_xlfn.STDEV.S(IF('Copy of Cullins et al 2015 data'!$A$298:$A$343="Q28",'Copy of Cullins et al 2015 data'!$AA$298:$AA$343))</f>
        <v>0.51485671793228127</v>
      </c>
      <c r="M23" s="14" cm="1">
        <f t="array" ref="M23">SUM(IF('Copy of Cullins et al 2015 data'!$A$298:$A$343="Q28",1,0))</f>
        <v>9</v>
      </c>
      <c r="N23" s="14">
        <f t="shared" si="4"/>
        <v>0.1716189059774271</v>
      </c>
    </row>
    <row r="24" spans="1:14" x14ac:dyDescent="0.25">
      <c r="A24" s="16" t="s">
        <v>3</v>
      </c>
      <c r="B24" s="16" t="s">
        <v>68</v>
      </c>
      <c r="C24" s="12">
        <f>AVERAGEIF('Copy of Cullins et al 2015 data'!$A$298:$A$343,"Q30",'Copy of Cullins et al 2015 data'!$Y$298:$Y$343)</f>
        <v>4.1728909090909152</v>
      </c>
      <c r="D24" s="12" cm="1">
        <f t="array" ref="D24">_xlfn.STDEV.S(IF('Copy of Cullins et al 2015 data'!$A$298:$A$343="Q30",'Copy of Cullins et al 2015 data'!$Y$298:$Y$343))</f>
        <v>0.73497489134602645</v>
      </c>
      <c r="E24" s="12" cm="1">
        <f t="array" ref="E24">SUM(IF('Copy of Cullins et al 2015 data'!$A$298:$A$343="Q30",1,0))</f>
        <v>11</v>
      </c>
      <c r="F24" s="12">
        <f t="shared" si="2"/>
        <v>0.22160326772063615</v>
      </c>
      <c r="G24" s="13">
        <f>AVERAGEIF('Copy of Cullins et al 2015 data'!$A$298:$A$343,"Q30",'Copy of Cullins et al 2015 data'!$Z$298:$Z$343)</f>
        <v>1.2403636363636266</v>
      </c>
      <c r="H24" s="13" cm="1">
        <f t="array" ref="H24">_xlfn.STDEV.S(IF('Copy of Cullins et al 2015 data'!$A$298:$A$343="Q30",'Copy of Cullins et al 2015 data'!$Z$298:$Z$343))</f>
        <v>0.37180196683913691</v>
      </c>
      <c r="I24" s="13" cm="1">
        <f t="array" ref="I24">SUM(IF('Copy of Cullins et al 2015 data'!$A$298:$A$343="Q30",1,0))</f>
        <v>11</v>
      </c>
      <c r="J24" s="13">
        <f t="shared" si="3"/>
        <v>0.11210251093832525</v>
      </c>
      <c r="K24" s="14">
        <f>AVERAGEIF('Copy of Cullins et al 2015 data'!$A$298:$A$343,"Q30",'Copy of Cullins et al 2015 data'!$AA$298:$AA$343)</f>
        <v>2.8585636363636464</v>
      </c>
      <c r="L24" s="14" cm="1">
        <f t="array" ref="L24">_xlfn.STDEV.S(IF('Copy of Cullins et al 2015 data'!$A$298:$A$343="Q30",'Copy of Cullins et al 2015 data'!$AA$298:$AA$343))</f>
        <v>0.69979761684752173</v>
      </c>
      <c r="M24" s="14" cm="1">
        <f t="array" ref="M24">SUM(IF('Copy of Cullins et al 2015 data'!$A$298:$A$343="Q30",1,0))</f>
        <v>11</v>
      </c>
      <c r="N24" s="14">
        <f t="shared" si="4"/>
        <v>0.21099692038801093</v>
      </c>
    </row>
    <row r="25" spans="1:14" x14ac:dyDescent="0.25">
      <c r="A25" s="16" t="s">
        <v>3</v>
      </c>
      <c r="B25" s="16" t="s">
        <v>68</v>
      </c>
      <c r="C25" s="12">
        <f>AVERAGEIF('Copy of Cullins et al 2015 data'!$A$298:$A$343,"Q17",'Copy of Cullins et al 2015 data'!$Y$298:$Y$343)</f>
        <v>4.3357100000000033</v>
      </c>
      <c r="D25" s="12" cm="1">
        <f t="array" ref="D25">_xlfn.STDEV.S(IF('Copy of Cullins et al 2015 data'!$A$298:$A$343="Q17",'Copy of Cullins et al 2015 data'!$Y$298:$Y$343))</f>
        <v>0.9952042531281956</v>
      </c>
      <c r="E25" s="12" cm="1">
        <f t="array" ref="E25">SUM(IF('Copy of Cullins et al 2015 data'!$A$298:$A$343="Q17",1,0))</f>
        <v>10</v>
      </c>
      <c r="F25" s="12">
        <f t="shared" si="2"/>
        <v>0.31471121769718496</v>
      </c>
      <c r="G25" s="13">
        <f>AVERAGEIF('Copy of Cullins et al 2015 data'!$A$298:$A$343,"Q17",'Copy of Cullins et al 2015 data'!$Z$298:$Z$343)</f>
        <v>1.0150800000000004</v>
      </c>
      <c r="H25" s="13" cm="1">
        <f t="array" ref="H25">_xlfn.STDEV.S(IF('Copy of Cullins et al 2015 data'!$A$298:$A$343="Q17",'Copy of Cullins et al 2015 data'!$Z$298:$Z$343))</f>
        <v>0.15886432226554295</v>
      </c>
      <c r="I25" s="13" cm="1">
        <f t="array" ref="I25">SUM(IF('Copy of Cullins et al 2015 data'!$A$298:$A$343="Q17",1,0))</f>
        <v>10</v>
      </c>
      <c r="J25" s="13">
        <f t="shared" si="3"/>
        <v>5.0237309729811649E-2</v>
      </c>
      <c r="K25" s="14">
        <f>AVERAGEIF('Copy of Cullins et al 2015 data'!$A$298:$A$343,"Q17",'Copy of Cullins et al 2015 data'!$AA$298:$AA$343)</f>
        <v>3.1913400000000052</v>
      </c>
      <c r="L25" s="14" cm="1">
        <f t="array" ref="L25">_xlfn.STDEV.S(IF('Copy of Cullins et al 2015 data'!$A$298:$A$343="Q17",'Copy of Cullins et al 2015 data'!$AA$298:$AA$343))</f>
        <v>0.95378781264782819</v>
      </c>
      <c r="M25" s="14" cm="1">
        <f t="array" ref="M25">SUM(IF('Copy of Cullins et al 2015 data'!$A$298:$A$343="Q17",1,0))</f>
        <v>10</v>
      </c>
      <c r="N25" s="14">
        <f t="shared" si="4"/>
        <v>0.30161418924770905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1524-C17E-4EB9-A070-1AF5AFB843E4}">
  <dimension ref="A1:AB396"/>
  <sheetViews>
    <sheetView zoomScale="70" zoomScaleNormal="70" workbookViewId="0">
      <selection activeCell="S1" sqref="S1"/>
    </sheetView>
  </sheetViews>
  <sheetFormatPr defaultRowHeight="15" x14ac:dyDescent="0.25"/>
  <cols>
    <col min="3" max="3" width="6.28515625" bestFit="1" customWidth="1"/>
    <col min="4" max="4" width="12.42578125" bestFit="1" customWidth="1"/>
    <col min="7" max="13" width="9.140625" hidden="1" customWidth="1"/>
    <col min="14" max="14" width="17.5703125" hidden="1" customWidth="1"/>
    <col min="16" max="18" width="9.140625" hidden="1" customWidth="1"/>
    <col min="20" max="23" width="9.140625" hidden="1" customWidth="1"/>
    <col min="24" max="24" width="5.42578125" customWidth="1"/>
    <col min="25" max="25" width="25.140625" customWidth="1"/>
    <col min="26" max="26" width="29.28515625" customWidth="1"/>
    <col min="27" max="27" width="27" customWidth="1"/>
  </cols>
  <sheetData>
    <row r="1" spans="1:28" x14ac:dyDescent="0.25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/>
      <c r="Y1" s="1" t="s">
        <v>28</v>
      </c>
      <c r="Z1" s="1" t="s">
        <v>29</v>
      </c>
      <c r="AA1" s="1" t="s">
        <v>30</v>
      </c>
      <c r="AB1" s="1"/>
    </row>
    <row r="2" spans="1:28" x14ac:dyDescent="0.25">
      <c r="A2" s="2" t="s">
        <v>31</v>
      </c>
      <c r="B2" s="2" t="s">
        <v>32</v>
      </c>
      <c r="C2" s="2">
        <v>1</v>
      </c>
      <c r="D2" s="2">
        <v>186.16900000000001</v>
      </c>
      <c r="E2" s="2">
        <v>186.83099999999999</v>
      </c>
      <c r="F2" s="2">
        <v>190.131</v>
      </c>
      <c r="G2" s="2" t="s">
        <v>33</v>
      </c>
      <c r="H2" s="2">
        <v>189.24600000000001</v>
      </c>
      <c r="I2" s="2">
        <v>192.52850000000001</v>
      </c>
      <c r="J2" s="2">
        <v>192.35749999999999</v>
      </c>
      <c r="K2" s="2">
        <v>192.5805</v>
      </c>
      <c r="L2" s="2">
        <v>192.04650000000001</v>
      </c>
      <c r="M2" s="2">
        <v>192.95699999999999</v>
      </c>
      <c r="N2" s="2">
        <v>193.0557</v>
      </c>
      <c r="O2" s="2">
        <v>193.34649999999999</v>
      </c>
      <c r="P2" s="2" t="s">
        <v>33</v>
      </c>
      <c r="Q2" s="2">
        <v>193.94149999999999</v>
      </c>
      <c r="R2" s="2">
        <v>189.87200000000001</v>
      </c>
      <c r="S2" s="2">
        <v>190.17449999999999</v>
      </c>
      <c r="T2" s="2">
        <v>190.30680000000001</v>
      </c>
      <c r="U2" s="2">
        <v>190.78440000000001</v>
      </c>
      <c r="V2" s="2" t="s">
        <v>33</v>
      </c>
      <c r="W2" s="2" t="s">
        <v>33</v>
      </c>
      <c r="X2" s="2"/>
      <c r="Y2" s="2">
        <f>$O2-$E2</f>
        <v>6.515500000000003</v>
      </c>
      <c r="Z2" s="2">
        <f>$F2-$E2</f>
        <v>3.3000000000000114</v>
      </c>
      <c r="AA2" s="2">
        <f>$O2-$S2</f>
        <v>3.171999999999997</v>
      </c>
      <c r="AB2" s="2"/>
    </row>
    <row r="3" spans="1:28" x14ac:dyDescent="0.25">
      <c r="A3" s="2" t="s">
        <v>31</v>
      </c>
      <c r="B3" s="2" t="s">
        <v>32</v>
      </c>
      <c r="C3" s="2">
        <v>2</v>
      </c>
      <c r="D3" s="2">
        <v>202.95849999999999</v>
      </c>
      <c r="E3" s="2">
        <v>203.99850000000001</v>
      </c>
      <c r="F3" s="2">
        <v>206.4085</v>
      </c>
      <c r="G3" s="2" t="s">
        <v>33</v>
      </c>
      <c r="H3" s="2">
        <v>205.32400000000001</v>
      </c>
      <c r="I3" s="2">
        <v>208.78299999999999</v>
      </c>
      <c r="J3" s="2">
        <v>208.69049999999999</v>
      </c>
      <c r="K3" s="2">
        <v>208.88720000000001</v>
      </c>
      <c r="L3" s="2">
        <v>208.26300000000001</v>
      </c>
      <c r="M3" s="2">
        <v>209.11250000000001</v>
      </c>
      <c r="N3" s="2">
        <v>209.21950000000001</v>
      </c>
      <c r="O3" s="2">
        <v>209.851</v>
      </c>
      <c r="P3" s="2" t="s">
        <v>33</v>
      </c>
      <c r="Q3" s="2" t="s">
        <v>33</v>
      </c>
      <c r="R3" s="2">
        <v>206.29349999999999</v>
      </c>
      <c r="S3" s="2">
        <v>206.53749999999999</v>
      </c>
      <c r="T3" s="2">
        <v>206.6044</v>
      </c>
      <c r="U3" s="2">
        <v>208.38849999999999</v>
      </c>
      <c r="V3" s="2" t="s">
        <v>33</v>
      </c>
      <c r="W3" s="2" t="s">
        <v>33</v>
      </c>
      <c r="X3" s="2"/>
      <c r="Y3" s="2">
        <f t="shared" ref="Y3:Y66" si="0">$O3-$E3</f>
        <v>5.852499999999992</v>
      </c>
      <c r="Z3" s="2">
        <f t="shared" ref="Z3:Z66" si="1">$F3-$E3</f>
        <v>2.4099999999999966</v>
      </c>
      <c r="AA3" s="2">
        <f t="shared" ref="AA3:AA66" si="2">$O3-$S3</f>
        <v>3.3135000000000048</v>
      </c>
      <c r="AB3" s="2"/>
    </row>
    <row r="4" spans="1:28" x14ac:dyDescent="0.25">
      <c r="A4" s="2" t="s">
        <v>31</v>
      </c>
      <c r="B4" s="2" t="s">
        <v>32</v>
      </c>
      <c r="C4" s="2">
        <v>3</v>
      </c>
      <c r="D4" s="2">
        <v>209.86699999999999</v>
      </c>
      <c r="E4" s="2">
        <v>212.03700000000001</v>
      </c>
      <c r="F4" s="2">
        <v>213.91249999999999</v>
      </c>
      <c r="G4" s="2" t="s">
        <v>33</v>
      </c>
      <c r="H4" s="2">
        <v>213.21860000000001</v>
      </c>
      <c r="I4" s="2">
        <v>216.01859999999999</v>
      </c>
      <c r="J4" s="2">
        <v>215.89750000000001</v>
      </c>
      <c r="K4" s="2">
        <v>215.89760000000001</v>
      </c>
      <c r="L4" s="2">
        <v>215.72800000000001</v>
      </c>
      <c r="M4" s="2">
        <v>216.39250000000001</v>
      </c>
      <c r="N4" s="2">
        <v>216.51300000000001</v>
      </c>
      <c r="O4" s="2">
        <v>216.8665</v>
      </c>
      <c r="P4" s="2" t="s">
        <v>33</v>
      </c>
      <c r="Q4" s="2">
        <v>216.62200000000001</v>
      </c>
      <c r="R4" s="2">
        <v>213.232</v>
      </c>
      <c r="S4" s="2">
        <v>213.94589999999999</v>
      </c>
      <c r="T4" s="2">
        <v>214.03460000000001</v>
      </c>
      <c r="U4" s="2">
        <v>215.1814</v>
      </c>
      <c r="V4" s="2" t="s">
        <v>33</v>
      </c>
      <c r="W4" s="2" t="s">
        <v>33</v>
      </c>
      <c r="X4" s="2"/>
      <c r="Y4" s="2">
        <f t="shared" si="0"/>
        <v>4.8294999999999959</v>
      </c>
      <c r="Z4" s="2">
        <f t="shared" si="1"/>
        <v>1.8754999999999882</v>
      </c>
      <c r="AA4" s="2">
        <f t="shared" si="2"/>
        <v>2.9206000000000074</v>
      </c>
      <c r="AB4" s="2"/>
    </row>
    <row r="5" spans="1:28" x14ac:dyDescent="0.25">
      <c r="A5" s="2" t="s">
        <v>31</v>
      </c>
      <c r="B5" s="2" t="s">
        <v>32</v>
      </c>
      <c r="C5" s="2">
        <v>4</v>
      </c>
      <c r="D5" s="2">
        <v>233.1405</v>
      </c>
      <c r="E5" s="2">
        <v>233.1405</v>
      </c>
      <c r="F5" s="2">
        <v>235.75649999999999</v>
      </c>
      <c r="G5" s="2" t="s">
        <v>33</v>
      </c>
      <c r="H5" s="2">
        <v>235.09710000000001</v>
      </c>
      <c r="I5" s="2">
        <v>237.86359999999999</v>
      </c>
      <c r="J5" s="2">
        <v>237.35</v>
      </c>
      <c r="K5" s="2">
        <v>238.0035</v>
      </c>
      <c r="L5" s="2">
        <v>237.39449999999999</v>
      </c>
      <c r="M5" s="2">
        <v>238.083</v>
      </c>
      <c r="N5" s="2">
        <v>238.09200000000001</v>
      </c>
      <c r="O5" s="2">
        <v>238.82900000000001</v>
      </c>
      <c r="P5" s="2" t="s">
        <v>33</v>
      </c>
      <c r="Q5" s="2">
        <v>237.7122</v>
      </c>
      <c r="R5" s="2">
        <v>235.05869999999999</v>
      </c>
      <c r="S5" s="2">
        <v>235.8296</v>
      </c>
      <c r="T5" s="2">
        <v>235.9914</v>
      </c>
      <c r="U5" s="2">
        <v>235.99529999999999</v>
      </c>
      <c r="V5" s="2" t="s">
        <v>33</v>
      </c>
      <c r="W5" s="2" t="s">
        <v>33</v>
      </c>
      <c r="X5" s="2"/>
      <c r="Y5" s="2">
        <f t="shared" si="0"/>
        <v>5.6885000000000048</v>
      </c>
      <c r="Z5" s="2">
        <f t="shared" si="1"/>
        <v>2.6159999999999854</v>
      </c>
      <c r="AA5" s="2">
        <f t="shared" si="2"/>
        <v>2.9994000000000085</v>
      </c>
      <c r="AB5" s="2"/>
    </row>
    <row r="6" spans="1:28" x14ac:dyDescent="0.25">
      <c r="A6" s="2" t="s">
        <v>31</v>
      </c>
      <c r="B6" s="2" t="s">
        <v>32</v>
      </c>
      <c r="C6" s="2">
        <v>5</v>
      </c>
      <c r="D6" s="2">
        <v>315.86900000000003</v>
      </c>
      <c r="E6" s="2">
        <v>317.209</v>
      </c>
      <c r="F6" s="2">
        <v>319.40750000000003</v>
      </c>
      <c r="G6" s="2" t="s">
        <v>33</v>
      </c>
      <c r="H6" s="2">
        <v>318.63260000000002</v>
      </c>
      <c r="I6" s="2">
        <v>321.20909999999998</v>
      </c>
      <c r="J6" s="2">
        <v>321.45150000000001</v>
      </c>
      <c r="K6" s="2">
        <v>321.60300000000001</v>
      </c>
      <c r="L6" s="2">
        <v>320.94200000000001</v>
      </c>
      <c r="M6" s="2">
        <v>321.60300000000001</v>
      </c>
      <c r="N6" s="2">
        <v>321.62700000000001</v>
      </c>
      <c r="O6" s="2">
        <v>322.59249999999997</v>
      </c>
      <c r="P6" s="2" t="s">
        <v>33</v>
      </c>
      <c r="Q6" s="2" t="s">
        <v>33</v>
      </c>
      <c r="R6" s="2">
        <v>318.58699999999999</v>
      </c>
      <c r="S6" s="2">
        <v>319.471</v>
      </c>
      <c r="T6" s="2">
        <v>319.84800000000001</v>
      </c>
      <c r="U6" s="2">
        <v>321.37049999999999</v>
      </c>
      <c r="V6" s="2" t="s">
        <v>33</v>
      </c>
      <c r="W6" s="2" t="s">
        <v>33</v>
      </c>
      <c r="X6" s="2"/>
      <c r="Y6" s="2">
        <f t="shared" si="0"/>
        <v>5.3834999999999695</v>
      </c>
      <c r="Z6" s="2">
        <f t="shared" si="1"/>
        <v>2.1985000000000241</v>
      </c>
      <c r="AA6" s="2">
        <f t="shared" si="2"/>
        <v>3.1214999999999691</v>
      </c>
      <c r="AB6" s="2"/>
    </row>
    <row r="7" spans="1:28" x14ac:dyDescent="0.25">
      <c r="A7" s="2" t="s">
        <v>31</v>
      </c>
      <c r="B7" s="2" t="s">
        <v>32</v>
      </c>
      <c r="C7" s="2">
        <v>6</v>
      </c>
      <c r="D7" s="2">
        <v>329.92450000000002</v>
      </c>
      <c r="E7" s="2">
        <v>330.39449999999999</v>
      </c>
      <c r="F7" s="2">
        <v>333.97449999999998</v>
      </c>
      <c r="G7" s="2" t="s">
        <v>33</v>
      </c>
      <c r="H7" s="2">
        <v>332.39049999999997</v>
      </c>
      <c r="I7" s="2">
        <v>335.226</v>
      </c>
      <c r="J7" s="2" t="s">
        <v>33</v>
      </c>
      <c r="K7" s="2" t="s">
        <v>33</v>
      </c>
      <c r="L7" s="2">
        <v>335.00099999999998</v>
      </c>
      <c r="M7" s="2">
        <v>335.7645</v>
      </c>
      <c r="N7" s="2">
        <v>335.83550000000002</v>
      </c>
      <c r="O7" s="2">
        <v>336.45400000000001</v>
      </c>
      <c r="P7" s="2" t="s">
        <v>33</v>
      </c>
      <c r="Q7" s="2">
        <v>336.38749999999999</v>
      </c>
      <c r="R7" s="2">
        <v>332.76499999999999</v>
      </c>
      <c r="S7" s="2">
        <v>333.63549999999998</v>
      </c>
      <c r="T7" s="2">
        <v>333.87939999999998</v>
      </c>
      <c r="U7" s="2">
        <v>335.14339999999999</v>
      </c>
      <c r="V7" s="2" t="s">
        <v>33</v>
      </c>
      <c r="W7" s="2" t="s">
        <v>33</v>
      </c>
      <c r="X7" s="2"/>
      <c r="Y7" s="2">
        <f t="shared" si="0"/>
        <v>6.0595000000000141</v>
      </c>
      <c r="Z7" s="2">
        <f t="shared" si="1"/>
        <v>3.5799999999999841</v>
      </c>
      <c r="AA7" s="2">
        <f t="shared" si="2"/>
        <v>2.8185000000000286</v>
      </c>
      <c r="AB7" s="2"/>
    </row>
    <row r="8" spans="1:28" x14ac:dyDescent="0.25">
      <c r="A8" s="2" t="s">
        <v>34</v>
      </c>
      <c r="B8" s="2" t="s">
        <v>32</v>
      </c>
      <c r="C8" s="2">
        <v>1</v>
      </c>
      <c r="D8" s="2">
        <v>210.47200000000001</v>
      </c>
      <c r="E8" s="2">
        <v>210.88200000000001</v>
      </c>
      <c r="F8" s="2">
        <v>212.6395</v>
      </c>
      <c r="G8" s="2" t="s">
        <v>33</v>
      </c>
      <c r="H8" s="2">
        <v>212.16970000000001</v>
      </c>
      <c r="I8" s="2">
        <v>214.0077</v>
      </c>
      <c r="J8" s="2" t="s">
        <v>33</v>
      </c>
      <c r="K8" s="2" t="s">
        <v>33</v>
      </c>
      <c r="L8" s="2">
        <v>213.8167</v>
      </c>
      <c r="M8" s="2">
        <v>214.2251</v>
      </c>
      <c r="N8" s="2">
        <v>214.209</v>
      </c>
      <c r="O8" s="2">
        <v>214.97749999999999</v>
      </c>
      <c r="P8" s="2">
        <v>209.4297</v>
      </c>
      <c r="Q8" s="2">
        <v>214.22649999999999</v>
      </c>
      <c r="R8" s="2">
        <v>212.4435</v>
      </c>
      <c r="S8" s="2">
        <v>212.66399999999999</v>
      </c>
      <c r="T8" s="2">
        <v>212.65049999999999</v>
      </c>
      <c r="U8" s="2">
        <v>213.84469999999999</v>
      </c>
      <c r="V8" s="2">
        <v>212.67930000000001</v>
      </c>
      <c r="W8" s="2">
        <v>213.0162</v>
      </c>
      <c r="X8" s="2"/>
      <c r="Y8" s="2">
        <f t="shared" si="0"/>
        <v>4.095499999999987</v>
      </c>
      <c r="Z8" s="2">
        <f t="shared" si="1"/>
        <v>1.7574999999999932</v>
      </c>
      <c r="AA8" s="2">
        <f t="shared" si="2"/>
        <v>2.3135000000000048</v>
      </c>
      <c r="AB8" s="2"/>
    </row>
    <row r="9" spans="1:28" x14ac:dyDescent="0.25">
      <c r="A9" s="2" t="s">
        <v>34</v>
      </c>
      <c r="B9" s="2" t="s">
        <v>32</v>
      </c>
      <c r="C9" s="2">
        <v>5</v>
      </c>
      <c r="D9" s="2">
        <v>233.09700000000001</v>
      </c>
      <c r="E9" s="2">
        <v>233.09700000000001</v>
      </c>
      <c r="F9" s="2">
        <v>234.83699999999999</v>
      </c>
      <c r="G9" s="2" t="s">
        <v>33</v>
      </c>
      <c r="H9" s="2">
        <v>234.16249999999999</v>
      </c>
      <c r="I9" s="2">
        <v>235.52199999999999</v>
      </c>
      <c r="J9" s="2" t="s">
        <v>33</v>
      </c>
      <c r="K9" s="2" t="s">
        <v>33</v>
      </c>
      <c r="L9" s="2">
        <v>235.9212</v>
      </c>
      <c r="M9" s="2">
        <v>236.23169999999999</v>
      </c>
      <c r="N9" s="2">
        <v>236.2475</v>
      </c>
      <c r="O9" s="2">
        <v>236.71</v>
      </c>
      <c r="P9" s="2">
        <v>231.70519999999999</v>
      </c>
      <c r="Q9" s="2">
        <v>236.44049999999999</v>
      </c>
      <c r="R9" s="2">
        <v>234.80799999999999</v>
      </c>
      <c r="S9" s="2">
        <v>234.95</v>
      </c>
      <c r="T9" s="2">
        <v>234.8175</v>
      </c>
      <c r="U9" s="2">
        <v>236.06129999999999</v>
      </c>
      <c r="V9" s="2">
        <v>234.88550000000001</v>
      </c>
      <c r="W9" s="2">
        <v>234.93719999999999</v>
      </c>
      <c r="X9" s="2"/>
      <c r="Y9" s="2">
        <f t="shared" si="0"/>
        <v>3.6129999999999995</v>
      </c>
      <c r="Z9" s="2">
        <f t="shared" si="1"/>
        <v>1.7399999999999807</v>
      </c>
      <c r="AA9" s="2">
        <f t="shared" si="2"/>
        <v>1.7600000000000193</v>
      </c>
      <c r="AB9" s="2"/>
    </row>
    <row r="10" spans="1:28" x14ac:dyDescent="0.25">
      <c r="A10" s="2" t="s">
        <v>34</v>
      </c>
      <c r="B10" s="2" t="s">
        <v>32</v>
      </c>
      <c r="C10" s="2">
        <v>6</v>
      </c>
      <c r="D10" s="2">
        <v>237.99199999999999</v>
      </c>
      <c r="E10" s="2">
        <v>238.542</v>
      </c>
      <c r="F10" s="2">
        <v>240.18199999999999</v>
      </c>
      <c r="G10" s="2" t="s">
        <v>33</v>
      </c>
      <c r="H10" s="2">
        <v>239.6807</v>
      </c>
      <c r="I10" s="2">
        <v>241.0565</v>
      </c>
      <c r="J10" s="2" t="s">
        <v>33</v>
      </c>
      <c r="K10" s="2" t="s">
        <v>33</v>
      </c>
      <c r="L10" s="2">
        <v>241.14680000000001</v>
      </c>
      <c r="M10" s="2">
        <v>241.6317</v>
      </c>
      <c r="N10" s="2">
        <v>241.59299999999999</v>
      </c>
      <c r="O10" s="2">
        <v>242.21700000000001</v>
      </c>
      <c r="P10" s="2" t="s">
        <v>33</v>
      </c>
      <c r="Q10" s="2">
        <v>241.63249999999999</v>
      </c>
      <c r="R10" s="2">
        <v>239.928</v>
      </c>
      <c r="S10" s="2">
        <v>240.21299999999999</v>
      </c>
      <c r="T10" s="2">
        <v>240.07749999999999</v>
      </c>
      <c r="U10" s="2">
        <v>241.1705</v>
      </c>
      <c r="V10" s="2" t="s">
        <v>33</v>
      </c>
      <c r="W10" s="2" t="s">
        <v>33</v>
      </c>
      <c r="X10" s="2"/>
      <c r="Y10" s="2">
        <f t="shared" si="0"/>
        <v>3.6750000000000114</v>
      </c>
      <c r="Z10" s="2">
        <f t="shared" si="1"/>
        <v>1.6399999999999864</v>
      </c>
      <c r="AA10" s="2">
        <f t="shared" si="2"/>
        <v>2.0040000000000191</v>
      </c>
      <c r="AB10" s="2"/>
    </row>
    <row r="11" spans="1:28" x14ac:dyDescent="0.25">
      <c r="A11" s="2" t="s">
        <v>34</v>
      </c>
      <c r="B11" s="2" t="s">
        <v>32</v>
      </c>
      <c r="C11" s="2">
        <v>12</v>
      </c>
      <c r="D11" s="2">
        <v>350.41300000000001</v>
      </c>
      <c r="E11" s="2">
        <v>350.77300000000002</v>
      </c>
      <c r="F11" s="2">
        <v>352.315</v>
      </c>
      <c r="G11" s="2" t="s">
        <v>33</v>
      </c>
      <c r="H11" s="2">
        <v>351.68700000000001</v>
      </c>
      <c r="I11" s="2">
        <v>353.13</v>
      </c>
      <c r="J11" s="2" t="s">
        <v>33</v>
      </c>
      <c r="K11" s="2" t="s">
        <v>33</v>
      </c>
      <c r="L11" s="2">
        <v>353.173</v>
      </c>
      <c r="M11" s="2">
        <v>353.52600000000001</v>
      </c>
      <c r="N11" s="2">
        <v>353.524</v>
      </c>
      <c r="O11" s="2">
        <v>353.9735</v>
      </c>
      <c r="P11" s="2">
        <v>348.9975</v>
      </c>
      <c r="Q11" s="2">
        <v>353.79050000000001</v>
      </c>
      <c r="R11" s="2">
        <v>351.98200000000003</v>
      </c>
      <c r="S11" s="2">
        <v>352.40280000000001</v>
      </c>
      <c r="T11" s="2">
        <v>352.0675</v>
      </c>
      <c r="U11" s="2">
        <v>353.495</v>
      </c>
      <c r="V11" s="2">
        <v>352.18239999999997</v>
      </c>
      <c r="W11" s="2">
        <v>352.23309999999998</v>
      </c>
      <c r="X11" s="2"/>
      <c r="Y11" s="2">
        <f t="shared" si="0"/>
        <v>3.2004999999999768</v>
      </c>
      <c r="Z11" s="2">
        <f t="shared" si="1"/>
        <v>1.5419999999999732</v>
      </c>
      <c r="AA11" s="2">
        <f t="shared" si="2"/>
        <v>1.570699999999988</v>
      </c>
      <c r="AB11" s="2"/>
    </row>
    <row r="12" spans="1:28" x14ac:dyDescent="0.25">
      <c r="A12" s="2" t="s">
        <v>34</v>
      </c>
      <c r="B12" s="2" t="s">
        <v>32</v>
      </c>
      <c r="C12" s="2">
        <v>13</v>
      </c>
      <c r="D12" s="2">
        <v>354.73849999999999</v>
      </c>
      <c r="E12" s="2">
        <v>354.762</v>
      </c>
      <c r="F12" s="2">
        <v>356.67599999999999</v>
      </c>
      <c r="G12" s="2" t="s">
        <v>33</v>
      </c>
      <c r="H12" s="2">
        <v>356.0745</v>
      </c>
      <c r="I12" s="2">
        <v>357.43200000000002</v>
      </c>
      <c r="J12" s="2" t="s">
        <v>33</v>
      </c>
      <c r="K12" s="2" t="s">
        <v>33</v>
      </c>
      <c r="L12" s="2">
        <v>357.55200000000002</v>
      </c>
      <c r="M12" s="2">
        <v>357.61079999999998</v>
      </c>
      <c r="N12" s="2">
        <v>357.86520000000002</v>
      </c>
      <c r="O12" s="2">
        <v>358.22899999999998</v>
      </c>
      <c r="P12" s="2">
        <v>354.04649999999998</v>
      </c>
      <c r="Q12" s="2">
        <v>357.9665</v>
      </c>
      <c r="R12" s="2">
        <v>356.41550000000001</v>
      </c>
      <c r="S12" s="2">
        <v>356.79719999999998</v>
      </c>
      <c r="T12" s="2">
        <v>356.67</v>
      </c>
      <c r="U12" s="2">
        <v>357.32400000000001</v>
      </c>
      <c r="V12" s="2">
        <v>356.57089999999999</v>
      </c>
      <c r="W12" s="2">
        <v>356.57089999999999</v>
      </c>
      <c r="X12" s="2"/>
      <c r="Y12" s="2">
        <f t="shared" si="0"/>
        <v>3.4669999999999845</v>
      </c>
      <c r="Z12" s="2">
        <f t="shared" si="1"/>
        <v>1.9139999999999873</v>
      </c>
      <c r="AA12" s="2">
        <f t="shared" si="2"/>
        <v>1.4318000000000097</v>
      </c>
      <c r="AB12" s="2"/>
    </row>
    <row r="13" spans="1:28" x14ac:dyDescent="0.25">
      <c r="A13" s="2" t="s">
        <v>34</v>
      </c>
      <c r="B13" s="2" t="s">
        <v>32</v>
      </c>
      <c r="C13" s="2">
        <v>16</v>
      </c>
      <c r="D13" s="2">
        <v>308.40449999999998</v>
      </c>
      <c r="E13" s="2">
        <v>308.69450000000001</v>
      </c>
      <c r="F13" s="2">
        <v>310.38150000000002</v>
      </c>
      <c r="G13" s="2" t="s">
        <v>33</v>
      </c>
      <c r="H13" s="2">
        <v>309.73149999999998</v>
      </c>
      <c r="I13" s="2">
        <v>311.11250000000001</v>
      </c>
      <c r="J13" s="2">
        <v>311.97149999999999</v>
      </c>
      <c r="K13" s="2">
        <v>311.97149999999999</v>
      </c>
      <c r="L13" s="2">
        <v>311.02100000000002</v>
      </c>
      <c r="M13" s="2">
        <v>311.95600000000002</v>
      </c>
      <c r="N13" s="2">
        <v>312.14350000000002</v>
      </c>
      <c r="O13" s="2">
        <v>312.5675</v>
      </c>
      <c r="P13" s="2" t="s">
        <v>33</v>
      </c>
      <c r="Q13" s="2">
        <v>312.15449999999998</v>
      </c>
      <c r="R13" s="2">
        <v>310.64100000000002</v>
      </c>
      <c r="S13" s="2">
        <v>310.82650000000001</v>
      </c>
      <c r="T13" s="2">
        <v>310.29840000000002</v>
      </c>
      <c r="U13" s="2">
        <v>311.99790000000002</v>
      </c>
      <c r="V13" s="2">
        <v>310.38350000000003</v>
      </c>
      <c r="W13" s="2">
        <v>310.82069999999999</v>
      </c>
      <c r="X13" s="2"/>
      <c r="Y13" s="2">
        <f t="shared" si="0"/>
        <v>3.8729999999999905</v>
      </c>
      <c r="Z13" s="2">
        <f t="shared" si="1"/>
        <v>1.6870000000000118</v>
      </c>
      <c r="AA13" s="2">
        <f t="shared" si="2"/>
        <v>1.7409999999999854</v>
      </c>
      <c r="AB13" s="2"/>
    </row>
    <row r="14" spans="1:28" x14ac:dyDescent="0.25">
      <c r="A14" s="2" t="s">
        <v>34</v>
      </c>
      <c r="B14" s="2" t="s">
        <v>32</v>
      </c>
      <c r="C14" s="2">
        <v>17</v>
      </c>
      <c r="D14" s="2">
        <v>314.76150000000001</v>
      </c>
      <c r="E14" s="2">
        <v>314.76150000000001</v>
      </c>
      <c r="F14" s="2">
        <v>316.26150000000001</v>
      </c>
      <c r="G14" s="2" t="s">
        <v>33</v>
      </c>
      <c r="H14" s="2">
        <v>315.77359999999999</v>
      </c>
      <c r="I14" s="2">
        <v>316.32409999999999</v>
      </c>
      <c r="J14" s="2" t="s">
        <v>33</v>
      </c>
      <c r="K14" s="2" t="s">
        <v>33</v>
      </c>
      <c r="L14" s="2">
        <v>317.791</v>
      </c>
      <c r="M14" s="2">
        <v>318.3535</v>
      </c>
      <c r="N14" s="2">
        <v>318.30200000000002</v>
      </c>
      <c r="O14" s="2">
        <v>318.62950000000001</v>
      </c>
      <c r="P14" s="2">
        <v>313.06</v>
      </c>
      <c r="Q14" s="2">
        <v>318.36500000000001</v>
      </c>
      <c r="R14" s="2">
        <v>316.31349999999998</v>
      </c>
      <c r="S14" s="2">
        <v>316.8263</v>
      </c>
      <c r="T14" s="2">
        <v>316.24489999999997</v>
      </c>
      <c r="U14" s="2">
        <v>317.68540000000002</v>
      </c>
      <c r="V14" s="2">
        <v>316.32220000000001</v>
      </c>
      <c r="W14" s="2">
        <v>317.04160000000002</v>
      </c>
      <c r="X14" s="2"/>
      <c r="Y14" s="2">
        <f t="shared" si="0"/>
        <v>3.867999999999995</v>
      </c>
      <c r="Z14" s="2">
        <f t="shared" si="1"/>
        <v>1.5</v>
      </c>
      <c r="AA14" s="2">
        <f t="shared" si="2"/>
        <v>1.8032000000000039</v>
      </c>
      <c r="AB14" s="2"/>
    </row>
    <row r="15" spans="1:28" x14ac:dyDescent="0.25">
      <c r="A15" s="2" t="s">
        <v>34</v>
      </c>
      <c r="B15" s="2" t="s">
        <v>32</v>
      </c>
      <c r="C15" s="2">
        <v>20</v>
      </c>
      <c r="D15" s="2">
        <v>775.1345</v>
      </c>
      <c r="E15" s="2">
        <v>775.1345</v>
      </c>
      <c r="F15" s="2">
        <v>777.11450000000002</v>
      </c>
      <c r="G15" s="2" t="s">
        <v>33</v>
      </c>
      <c r="H15" s="2">
        <v>776.97550000000001</v>
      </c>
      <c r="I15" s="2">
        <v>777.5675</v>
      </c>
      <c r="J15" s="2">
        <v>779.16600000000005</v>
      </c>
      <c r="K15" s="2">
        <v>779.16610000000003</v>
      </c>
      <c r="L15" s="2">
        <v>778.71969999999999</v>
      </c>
      <c r="M15" s="2">
        <v>779.64380000000006</v>
      </c>
      <c r="N15" s="2">
        <v>780.1277</v>
      </c>
      <c r="O15" s="2">
        <v>780.72199999999998</v>
      </c>
      <c r="P15" s="2">
        <v>775.57569999999998</v>
      </c>
      <c r="Q15" s="2">
        <v>780.25400000000002</v>
      </c>
      <c r="R15" s="2">
        <v>776.34900000000005</v>
      </c>
      <c r="S15" s="2">
        <v>777.21600000000001</v>
      </c>
      <c r="T15" s="2">
        <v>777.20600000000002</v>
      </c>
      <c r="U15" s="2">
        <v>778.58900000000006</v>
      </c>
      <c r="V15" s="2">
        <v>777.41930000000002</v>
      </c>
      <c r="W15" s="2">
        <v>778.06989999999996</v>
      </c>
      <c r="X15" s="2"/>
      <c r="Y15" s="2">
        <f t="shared" si="0"/>
        <v>5.5874999999999773</v>
      </c>
      <c r="Z15" s="2">
        <f t="shared" si="1"/>
        <v>1.9800000000000182</v>
      </c>
      <c r="AA15" s="2">
        <f t="shared" si="2"/>
        <v>3.5059999999999718</v>
      </c>
      <c r="AB15" s="2"/>
    </row>
    <row r="16" spans="1:28" x14ac:dyDescent="0.25">
      <c r="A16" s="2" t="s">
        <v>35</v>
      </c>
      <c r="B16" s="2" t="s">
        <v>32</v>
      </c>
      <c r="C16" s="2">
        <v>5</v>
      </c>
      <c r="D16" s="2">
        <v>104.446</v>
      </c>
      <c r="E16" s="2">
        <v>104.446</v>
      </c>
      <c r="F16" s="2">
        <v>106.36799999999999</v>
      </c>
      <c r="G16" s="2" t="s">
        <v>33</v>
      </c>
      <c r="H16" s="2">
        <v>105.6075</v>
      </c>
      <c r="I16" s="2">
        <v>106.8768</v>
      </c>
      <c r="J16" s="2" t="s">
        <v>33</v>
      </c>
      <c r="K16" s="2" t="s">
        <v>33</v>
      </c>
      <c r="L16" s="2">
        <v>106.38</v>
      </c>
      <c r="M16" s="2">
        <v>107.3775</v>
      </c>
      <c r="N16" s="2">
        <v>107.542</v>
      </c>
      <c r="O16" s="2">
        <v>107.877</v>
      </c>
      <c r="P16" s="2" t="s">
        <v>33</v>
      </c>
      <c r="Q16" s="2">
        <v>107.62649999999999</v>
      </c>
      <c r="R16" s="2">
        <v>105.818</v>
      </c>
      <c r="S16" s="2">
        <v>106.27549999999999</v>
      </c>
      <c r="T16" s="2">
        <v>106.3107</v>
      </c>
      <c r="U16" s="2">
        <v>106.7963</v>
      </c>
      <c r="V16" s="2" t="s">
        <v>33</v>
      </c>
      <c r="W16" s="2" t="s">
        <v>33</v>
      </c>
      <c r="X16" s="2"/>
      <c r="Y16" s="2">
        <f t="shared" si="0"/>
        <v>3.4309999999999974</v>
      </c>
      <c r="Z16" s="2">
        <f t="shared" si="1"/>
        <v>1.921999999999997</v>
      </c>
      <c r="AA16" s="2">
        <f t="shared" si="2"/>
        <v>1.6015000000000015</v>
      </c>
      <c r="AB16" s="2"/>
    </row>
    <row r="17" spans="1:28" x14ac:dyDescent="0.25">
      <c r="A17" s="2" t="s">
        <v>35</v>
      </c>
      <c r="B17" s="2" t="s">
        <v>32</v>
      </c>
      <c r="C17" s="2">
        <v>7</v>
      </c>
      <c r="D17" s="2">
        <v>122.099</v>
      </c>
      <c r="E17" s="2">
        <v>122.15349999999999</v>
      </c>
      <c r="F17" s="2">
        <v>123.3635</v>
      </c>
      <c r="G17" s="2" t="s">
        <v>33</v>
      </c>
      <c r="H17" s="2">
        <v>123.15900000000001</v>
      </c>
      <c r="I17" s="2">
        <v>124.2285</v>
      </c>
      <c r="J17" s="2" t="s">
        <v>33</v>
      </c>
      <c r="K17" s="2" t="s">
        <v>33</v>
      </c>
      <c r="L17" s="2">
        <v>123.6382</v>
      </c>
      <c r="M17" s="2">
        <v>124.8459</v>
      </c>
      <c r="N17" s="2">
        <v>124.85380000000001</v>
      </c>
      <c r="O17" s="2">
        <v>125.152</v>
      </c>
      <c r="P17" s="2" t="s">
        <v>33</v>
      </c>
      <c r="Q17" s="2">
        <v>124.92149999999999</v>
      </c>
      <c r="R17" s="2">
        <v>123.3695</v>
      </c>
      <c r="S17" s="2">
        <v>123.59050000000001</v>
      </c>
      <c r="T17" s="2">
        <v>123.66849999999999</v>
      </c>
      <c r="U17" s="2">
        <v>124.334</v>
      </c>
      <c r="V17" s="2">
        <v>123.9447</v>
      </c>
      <c r="W17" s="2">
        <v>124.0295</v>
      </c>
      <c r="X17" s="2"/>
      <c r="Y17" s="2">
        <f t="shared" si="0"/>
        <v>2.998500000000007</v>
      </c>
      <c r="Z17" s="2">
        <f t="shared" si="1"/>
        <v>1.210000000000008</v>
      </c>
      <c r="AA17" s="2">
        <f t="shared" si="2"/>
        <v>1.5614999999999952</v>
      </c>
      <c r="AB17" s="2"/>
    </row>
    <row r="18" spans="1:28" x14ac:dyDescent="0.25">
      <c r="A18" s="2" t="s">
        <v>35</v>
      </c>
      <c r="B18" s="2" t="s">
        <v>32</v>
      </c>
      <c r="C18" s="2">
        <v>11</v>
      </c>
      <c r="D18" s="2">
        <v>153.29650000000001</v>
      </c>
      <c r="E18" s="2">
        <v>153.6165</v>
      </c>
      <c r="F18" s="2">
        <v>155.44130000000001</v>
      </c>
      <c r="G18" s="2" t="s">
        <v>33</v>
      </c>
      <c r="H18" s="2">
        <v>154.8365</v>
      </c>
      <c r="I18" s="2">
        <v>156.1885</v>
      </c>
      <c r="J18" s="2" t="s">
        <v>33</v>
      </c>
      <c r="K18" s="2" t="s">
        <v>33</v>
      </c>
      <c r="L18" s="2">
        <v>155.60650000000001</v>
      </c>
      <c r="M18" s="2">
        <v>156.65600000000001</v>
      </c>
      <c r="N18" s="2">
        <v>156.90559999999999</v>
      </c>
      <c r="O18" s="2">
        <v>157.11949999999999</v>
      </c>
      <c r="P18" s="2" t="s">
        <v>33</v>
      </c>
      <c r="Q18" s="2">
        <v>157.02850000000001</v>
      </c>
      <c r="R18" s="2">
        <v>155.11000000000001</v>
      </c>
      <c r="S18" s="2">
        <v>155.49199999999999</v>
      </c>
      <c r="T18" s="2">
        <v>155.58799999999999</v>
      </c>
      <c r="U18" s="2">
        <v>156.262</v>
      </c>
      <c r="V18" s="2" t="s">
        <v>33</v>
      </c>
      <c r="W18" s="2" t="s">
        <v>33</v>
      </c>
      <c r="X18" s="2"/>
      <c r="Y18" s="2">
        <f t="shared" si="0"/>
        <v>3.5029999999999859</v>
      </c>
      <c r="Z18" s="2">
        <f t="shared" si="1"/>
        <v>1.8248000000000104</v>
      </c>
      <c r="AA18" s="2">
        <f t="shared" si="2"/>
        <v>1.6274999999999977</v>
      </c>
      <c r="AB18" s="2"/>
    </row>
    <row r="19" spans="1:28" x14ac:dyDescent="0.25">
      <c r="A19" s="2" t="s">
        <v>35</v>
      </c>
      <c r="B19" s="2" t="s">
        <v>32</v>
      </c>
      <c r="C19" s="2">
        <v>23</v>
      </c>
      <c r="D19" s="2">
        <v>325.6515</v>
      </c>
      <c r="E19" s="2">
        <v>325.6515</v>
      </c>
      <c r="F19" s="2">
        <v>327.21949999999998</v>
      </c>
      <c r="G19" s="2" t="s">
        <v>33</v>
      </c>
      <c r="H19" s="2">
        <v>326.529</v>
      </c>
      <c r="I19" s="2">
        <v>328.03019999999998</v>
      </c>
      <c r="J19" s="2" t="s">
        <v>33</v>
      </c>
      <c r="K19" s="2" t="s">
        <v>33</v>
      </c>
      <c r="L19" s="2">
        <v>327.375</v>
      </c>
      <c r="M19" s="2">
        <v>328.31799999999998</v>
      </c>
      <c r="N19" s="2">
        <v>328.34649999999999</v>
      </c>
      <c r="O19" s="2">
        <v>328.40269999999998</v>
      </c>
      <c r="P19" s="2" t="s">
        <v>33</v>
      </c>
      <c r="Q19" s="2">
        <v>328.41750000000002</v>
      </c>
      <c r="R19" s="2">
        <v>327.21499999999997</v>
      </c>
      <c r="S19" s="2">
        <v>327.07549999999998</v>
      </c>
      <c r="T19" s="2">
        <v>326.93599999999998</v>
      </c>
      <c r="U19" s="2">
        <v>328.01749999999998</v>
      </c>
      <c r="V19" s="2" t="s">
        <v>33</v>
      </c>
      <c r="W19" s="2" t="s">
        <v>33</v>
      </c>
      <c r="X19" s="2"/>
      <c r="Y19" s="2">
        <f t="shared" si="0"/>
        <v>2.751199999999983</v>
      </c>
      <c r="Z19" s="2">
        <f t="shared" si="1"/>
        <v>1.5679999999999836</v>
      </c>
      <c r="AA19" s="2">
        <f t="shared" si="2"/>
        <v>1.3272000000000048</v>
      </c>
      <c r="AB19" s="2"/>
    </row>
    <row r="20" spans="1:28" x14ac:dyDescent="0.25">
      <c r="A20" s="2" t="s">
        <v>35</v>
      </c>
      <c r="B20" s="2" t="s">
        <v>32</v>
      </c>
      <c r="C20" s="2">
        <v>26</v>
      </c>
      <c r="D20" s="2">
        <v>446.40550000000002</v>
      </c>
      <c r="E20" s="2">
        <v>446.9855</v>
      </c>
      <c r="F20" s="2">
        <v>448.53550000000001</v>
      </c>
      <c r="G20" s="2" t="s">
        <v>33</v>
      </c>
      <c r="H20" s="2">
        <v>448.18</v>
      </c>
      <c r="I20" s="2">
        <v>449.49450000000002</v>
      </c>
      <c r="J20" s="2" t="s">
        <v>33</v>
      </c>
      <c r="K20" s="2" t="s">
        <v>33</v>
      </c>
      <c r="L20" s="2">
        <v>448.95249999999999</v>
      </c>
      <c r="M20" s="2">
        <v>450.02050000000003</v>
      </c>
      <c r="N20" s="2">
        <v>450.084</v>
      </c>
      <c r="O20" s="2">
        <v>450.32600000000002</v>
      </c>
      <c r="P20" s="2" t="s">
        <v>33</v>
      </c>
      <c r="Q20" s="2">
        <v>450.15100000000001</v>
      </c>
      <c r="R20" s="2">
        <v>448.51600000000002</v>
      </c>
      <c r="S20" s="2">
        <v>448.73250000000002</v>
      </c>
      <c r="T20" s="2">
        <v>448.37200000000001</v>
      </c>
      <c r="U20" s="2">
        <v>449.69549999999998</v>
      </c>
      <c r="V20" s="2">
        <v>448.56950000000001</v>
      </c>
      <c r="W20" s="2">
        <v>448.71859999999998</v>
      </c>
      <c r="X20" s="2"/>
      <c r="Y20" s="2">
        <f t="shared" si="0"/>
        <v>3.34050000000002</v>
      </c>
      <c r="Z20" s="2">
        <f t="shared" si="1"/>
        <v>1.5500000000000114</v>
      </c>
      <c r="AA20" s="2">
        <f t="shared" si="2"/>
        <v>1.5935000000000059</v>
      </c>
      <c r="AB20" s="2"/>
    </row>
    <row r="21" spans="1:28" x14ac:dyDescent="0.25">
      <c r="A21" s="2" t="s">
        <v>35</v>
      </c>
      <c r="B21" s="2" t="s">
        <v>32</v>
      </c>
      <c r="C21" s="2">
        <v>29</v>
      </c>
      <c r="D21" s="2">
        <v>632.24800000000005</v>
      </c>
      <c r="E21" s="2">
        <v>632.27800000000002</v>
      </c>
      <c r="F21" s="2">
        <v>634.82249999999999</v>
      </c>
      <c r="G21" s="2" t="s">
        <v>33</v>
      </c>
      <c r="H21" s="2">
        <v>634.13689999999997</v>
      </c>
      <c r="I21" s="2">
        <v>635.53549999999996</v>
      </c>
      <c r="J21" s="2" t="s">
        <v>33</v>
      </c>
      <c r="K21" s="2" t="s">
        <v>33</v>
      </c>
      <c r="L21" s="2">
        <v>634.97299999999996</v>
      </c>
      <c r="M21" s="2">
        <v>636.08199999999999</v>
      </c>
      <c r="N21" s="2">
        <v>636.18150000000003</v>
      </c>
      <c r="O21" s="2">
        <v>636.6635</v>
      </c>
      <c r="P21" s="2" t="s">
        <v>33</v>
      </c>
      <c r="Q21" s="2">
        <v>636.44849999999997</v>
      </c>
      <c r="R21" s="2">
        <v>635.06579999999997</v>
      </c>
      <c r="S21" s="2">
        <v>635.41049999999996</v>
      </c>
      <c r="T21" s="2">
        <v>634.87900000000002</v>
      </c>
      <c r="U21" s="2">
        <v>635.58600000000001</v>
      </c>
      <c r="V21" s="2" t="s">
        <v>33</v>
      </c>
      <c r="W21" s="2" t="s">
        <v>33</v>
      </c>
      <c r="X21" s="2"/>
      <c r="Y21" s="2">
        <f t="shared" si="0"/>
        <v>4.3854999999999791</v>
      </c>
      <c r="Z21" s="2">
        <f t="shared" si="1"/>
        <v>2.5444999999999709</v>
      </c>
      <c r="AA21" s="2">
        <f t="shared" si="2"/>
        <v>1.2530000000000427</v>
      </c>
      <c r="AB21" s="2"/>
    </row>
    <row r="22" spans="1:28" x14ac:dyDescent="0.25">
      <c r="A22" s="2" t="s">
        <v>35</v>
      </c>
      <c r="B22" s="2" t="s">
        <v>32</v>
      </c>
      <c r="C22" s="2">
        <v>36</v>
      </c>
      <c r="D22" s="2">
        <v>703.40650000000005</v>
      </c>
      <c r="E22" s="2">
        <v>703.755</v>
      </c>
      <c r="F22" s="2">
        <v>705.66200000000003</v>
      </c>
      <c r="G22" s="2" t="s">
        <v>33</v>
      </c>
      <c r="H22" s="2">
        <v>704.87840000000006</v>
      </c>
      <c r="I22" s="2">
        <v>706.23900000000003</v>
      </c>
      <c r="J22" s="2">
        <v>706.30849999999998</v>
      </c>
      <c r="K22" s="2">
        <v>706.30859999999996</v>
      </c>
      <c r="L22" s="2">
        <v>706.11279999999999</v>
      </c>
      <c r="M22" s="2">
        <v>706.87580000000003</v>
      </c>
      <c r="N22" s="2">
        <v>706.87450000000001</v>
      </c>
      <c r="O22" s="2">
        <v>707.33</v>
      </c>
      <c r="P22" s="2" t="s">
        <v>33</v>
      </c>
      <c r="Q22" s="2">
        <v>707.00049999999999</v>
      </c>
      <c r="R22" s="2">
        <v>705.54179999999997</v>
      </c>
      <c r="S22" s="2">
        <v>705.25300000000004</v>
      </c>
      <c r="T22" s="2">
        <v>705.47749999999996</v>
      </c>
      <c r="U22" s="2">
        <v>706.39800000000002</v>
      </c>
      <c r="V22" s="2" t="s">
        <v>33</v>
      </c>
      <c r="W22" s="2" t="s">
        <v>33</v>
      </c>
      <c r="X22" s="2"/>
      <c r="Y22" s="2">
        <f t="shared" si="0"/>
        <v>3.5750000000000455</v>
      </c>
      <c r="Z22" s="2">
        <f t="shared" si="1"/>
        <v>1.9070000000000391</v>
      </c>
      <c r="AA22" s="2">
        <f t="shared" si="2"/>
        <v>2.0769999999999982</v>
      </c>
      <c r="AB22" s="2"/>
    </row>
    <row r="23" spans="1:28" x14ac:dyDescent="0.25">
      <c r="A23" s="2" t="s">
        <v>36</v>
      </c>
      <c r="B23" s="2" t="s">
        <v>32</v>
      </c>
      <c r="C23" s="2">
        <v>3</v>
      </c>
      <c r="D23" s="2">
        <v>94.682000000000002</v>
      </c>
      <c r="E23" s="2">
        <v>94.971999999999994</v>
      </c>
      <c r="F23" s="2">
        <v>98.241749999999996</v>
      </c>
      <c r="G23" s="2" t="s">
        <v>33</v>
      </c>
      <c r="H23" s="2">
        <v>96.401200000000003</v>
      </c>
      <c r="I23" s="2">
        <v>99.97475</v>
      </c>
      <c r="J23" s="2" t="s">
        <v>33</v>
      </c>
      <c r="K23" s="2" t="s">
        <v>33</v>
      </c>
      <c r="L23" s="2">
        <v>99.545249999999996</v>
      </c>
      <c r="M23" s="2">
        <v>99.971500000000006</v>
      </c>
      <c r="N23" s="2">
        <v>99.99</v>
      </c>
      <c r="O23" s="2">
        <v>100.6015</v>
      </c>
      <c r="P23" s="2" t="s">
        <v>33</v>
      </c>
      <c r="Q23" s="2" t="s">
        <v>33</v>
      </c>
      <c r="R23" s="2">
        <v>97.7119</v>
      </c>
      <c r="S23" s="2">
        <v>98.293700000000001</v>
      </c>
      <c r="T23" s="2">
        <v>98.345799999999997</v>
      </c>
      <c r="U23" s="2">
        <v>99.587500000000006</v>
      </c>
      <c r="V23" s="2">
        <v>98.387150000000005</v>
      </c>
      <c r="W23" s="2">
        <v>98.904600000000002</v>
      </c>
      <c r="X23" s="2"/>
      <c r="Y23" s="2">
        <f t="shared" si="0"/>
        <v>5.6295000000000073</v>
      </c>
      <c r="Z23" s="2">
        <f t="shared" si="1"/>
        <v>3.2697500000000019</v>
      </c>
      <c r="AA23" s="2">
        <f t="shared" si="2"/>
        <v>2.3078000000000003</v>
      </c>
      <c r="AB23" s="2"/>
    </row>
    <row r="24" spans="1:28" x14ac:dyDescent="0.25">
      <c r="A24" s="2" t="s">
        <v>36</v>
      </c>
      <c r="B24" s="2" t="s">
        <v>32</v>
      </c>
      <c r="C24" s="2">
        <v>6</v>
      </c>
      <c r="D24" s="2">
        <v>201.34649999999999</v>
      </c>
      <c r="E24" s="2">
        <v>201.9265</v>
      </c>
      <c r="F24" s="2">
        <v>204.91849999999999</v>
      </c>
      <c r="G24" s="2" t="s">
        <v>33</v>
      </c>
      <c r="H24" s="2">
        <v>203.27525</v>
      </c>
      <c r="I24" s="2">
        <v>206.19874999999999</v>
      </c>
      <c r="J24" s="2" t="s">
        <v>33</v>
      </c>
      <c r="K24" s="2" t="s">
        <v>33</v>
      </c>
      <c r="L24" s="2">
        <v>205.82050000000001</v>
      </c>
      <c r="M24" s="2">
        <v>206.35575</v>
      </c>
      <c r="N24" s="2">
        <v>206.59475</v>
      </c>
      <c r="O24" s="2">
        <v>206.99625</v>
      </c>
      <c r="P24" s="2">
        <v>199.70009999999999</v>
      </c>
      <c r="Q24" s="2">
        <v>207.01175000000001</v>
      </c>
      <c r="R24" s="2">
        <v>204.07339999999999</v>
      </c>
      <c r="S24" s="2">
        <v>205.0352</v>
      </c>
      <c r="T24" s="2">
        <v>204.97229999999999</v>
      </c>
      <c r="U24" s="2">
        <v>205.89699999999999</v>
      </c>
      <c r="V24" s="2">
        <v>204.99969999999999</v>
      </c>
      <c r="W24" s="2">
        <v>205.33275</v>
      </c>
      <c r="X24" s="2"/>
      <c r="Y24" s="2">
        <f t="shared" si="0"/>
        <v>5.0697499999999991</v>
      </c>
      <c r="Z24" s="2">
        <f t="shared" si="1"/>
        <v>2.9919999999999902</v>
      </c>
      <c r="AA24" s="2">
        <f t="shared" si="2"/>
        <v>1.9610500000000002</v>
      </c>
      <c r="AB24" s="2"/>
    </row>
    <row r="25" spans="1:28" x14ac:dyDescent="0.25">
      <c r="A25" s="2" t="s">
        <v>36</v>
      </c>
      <c r="B25" s="2" t="s">
        <v>32</v>
      </c>
      <c r="C25" s="2">
        <v>11</v>
      </c>
      <c r="D25" s="2">
        <v>348.09899999999999</v>
      </c>
      <c r="E25" s="2">
        <v>348.399</v>
      </c>
      <c r="F25" s="2">
        <v>351.01819999999998</v>
      </c>
      <c r="G25" s="2" t="s">
        <v>33</v>
      </c>
      <c r="H25" s="2">
        <v>349.66899999999998</v>
      </c>
      <c r="I25" s="2">
        <v>352.464</v>
      </c>
      <c r="J25" s="2" t="s">
        <v>33</v>
      </c>
      <c r="K25" s="2" t="s">
        <v>33</v>
      </c>
      <c r="L25" s="2">
        <v>351.97800000000001</v>
      </c>
      <c r="M25" s="2">
        <v>352.86225000000002</v>
      </c>
      <c r="N25" s="2">
        <v>352.87925000000001</v>
      </c>
      <c r="O25" s="2">
        <v>353.33175</v>
      </c>
      <c r="P25" s="2" t="s">
        <v>33</v>
      </c>
      <c r="Q25" s="2">
        <v>353.46749999999997</v>
      </c>
      <c r="R25" s="2">
        <v>350.334</v>
      </c>
      <c r="S25" s="2">
        <v>351.04750000000001</v>
      </c>
      <c r="T25" s="2">
        <v>351.0985</v>
      </c>
      <c r="U25" s="2">
        <v>351.96199999999999</v>
      </c>
      <c r="V25" s="2">
        <v>351.13929999999999</v>
      </c>
      <c r="W25" s="2">
        <v>351.46185000000003</v>
      </c>
      <c r="X25" s="2"/>
      <c r="Y25" s="2">
        <f t="shared" si="0"/>
        <v>4.9327499999999986</v>
      </c>
      <c r="Z25" s="2">
        <f t="shared" si="1"/>
        <v>2.619199999999978</v>
      </c>
      <c r="AA25" s="2">
        <f t="shared" si="2"/>
        <v>2.2842499999999859</v>
      </c>
      <c r="AB25" s="2"/>
    </row>
    <row r="26" spans="1:28" x14ac:dyDescent="0.25">
      <c r="A26" s="2" t="s">
        <v>36</v>
      </c>
      <c r="B26" s="2" t="s">
        <v>32</v>
      </c>
      <c r="C26" s="2">
        <v>16</v>
      </c>
      <c r="D26" s="2">
        <v>516.25250000000005</v>
      </c>
      <c r="E26" s="2">
        <v>516.57249999999999</v>
      </c>
      <c r="F26" s="2">
        <v>518.95375000000001</v>
      </c>
      <c r="G26" s="2" t="s">
        <v>33</v>
      </c>
      <c r="H26" s="2">
        <v>517.46574999999996</v>
      </c>
      <c r="I26" s="2">
        <v>520.37369999999999</v>
      </c>
      <c r="J26" s="2" t="s">
        <v>33</v>
      </c>
      <c r="K26" s="2" t="s">
        <v>33</v>
      </c>
      <c r="L26" s="2">
        <v>519.87699999999995</v>
      </c>
      <c r="M26" s="2">
        <v>520.74099999999999</v>
      </c>
      <c r="N26" s="2">
        <v>520.75300000000004</v>
      </c>
      <c r="O26" s="2">
        <v>521.53575000000001</v>
      </c>
      <c r="P26" s="2" t="s">
        <v>33</v>
      </c>
      <c r="Q26" s="2">
        <v>521.56925000000001</v>
      </c>
      <c r="R26" s="2">
        <v>518.04425000000003</v>
      </c>
      <c r="S26" s="2">
        <v>518.95090000000005</v>
      </c>
      <c r="T26" s="2">
        <v>519.04930000000002</v>
      </c>
      <c r="U26" s="2">
        <v>520.06475</v>
      </c>
      <c r="V26" s="2">
        <v>516.78719999999998</v>
      </c>
      <c r="W26" s="2">
        <v>519.49075000000005</v>
      </c>
      <c r="X26" s="2"/>
      <c r="Y26" s="2">
        <f t="shared" si="0"/>
        <v>4.9632500000000164</v>
      </c>
      <c r="Z26" s="2">
        <f t="shared" si="1"/>
        <v>2.3812500000000227</v>
      </c>
      <c r="AA26" s="2">
        <f t="shared" si="2"/>
        <v>2.5848499999999603</v>
      </c>
      <c r="AB26" s="2"/>
    </row>
    <row r="27" spans="1:28" x14ac:dyDescent="0.25">
      <c r="A27" s="2" t="s">
        <v>37</v>
      </c>
      <c r="B27" s="2" t="s">
        <v>32</v>
      </c>
      <c r="C27" s="2">
        <v>1</v>
      </c>
      <c r="D27" s="2">
        <v>162.8056</v>
      </c>
      <c r="E27" s="2">
        <v>162.8056</v>
      </c>
      <c r="F27" s="2">
        <v>165.41560000000001</v>
      </c>
      <c r="G27" s="2" t="s">
        <v>33</v>
      </c>
      <c r="H27" s="2">
        <v>164.33410000000001</v>
      </c>
      <c r="I27" s="2">
        <v>166.7063</v>
      </c>
      <c r="J27" s="2" t="s">
        <v>33</v>
      </c>
      <c r="K27" s="2" t="s">
        <v>33</v>
      </c>
      <c r="L27" s="2">
        <v>166.5676</v>
      </c>
      <c r="M27" s="2">
        <v>167.3398</v>
      </c>
      <c r="N27" s="2">
        <v>167.3536</v>
      </c>
      <c r="O27" s="2">
        <v>167.75620000000001</v>
      </c>
      <c r="P27" s="2">
        <v>162.39599999999999</v>
      </c>
      <c r="Q27" s="2">
        <v>167.74379999999999</v>
      </c>
      <c r="R27" s="2">
        <v>165.11490000000001</v>
      </c>
      <c r="S27" s="2">
        <v>165.41849999999999</v>
      </c>
      <c r="T27" s="2">
        <v>165.42359999999999</v>
      </c>
      <c r="U27" s="2">
        <v>166.33080000000001</v>
      </c>
      <c r="V27" s="2">
        <v>165.48624000000001</v>
      </c>
      <c r="W27" s="2">
        <v>165.48624000000001</v>
      </c>
      <c r="X27" s="2"/>
      <c r="Y27" s="2">
        <f t="shared" si="0"/>
        <v>4.9506000000000085</v>
      </c>
      <c r="Z27" s="2">
        <f t="shared" si="1"/>
        <v>2.6100000000000136</v>
      </c>
      <c r="AA27" s="2">
        <f t="shared" si="2"/>
        <v>2.3377000000000123</v>
      </c>
      <c r="AB27" s="2"/>
    </row>
    <row r="28" spans="1:28" x14ac:dyDescent="0.25">
      <c r="A28" s="2" t="s">
        <v>37</v>
      </c>
      <c r="B28" s="2" t="s">
        <v>32</v>
      </c>
      <c r="C28" s="2">
        <v>2</v>
      </c>
      <c r="D28" s="2">
        <v>168.87219999999999</v>
      </c>
      <c r="E28" s="2">
        <v>169.0222</v>
      </c>
      <c r="F28" s="2">
        <v>171.04159999999999</v>
      </c>
      <c r="G28" s="2" t="s">
        <v>33</v>
      </c>
      <c r="H28" s="2">
        <v>170.29900000000001</v>
      </c>
      <c r="I28" s="2">
        <v>172.04060000000001</v>
      </c>
      <c r="J28" s="2" t="s">
        <v>33</v>
      </c>
      <c r="K28" s="2" t="s">
        <v>33</v>
      </c>
      <c r="L28" s="2">
        <v>172.22980000000001</v>
      </c>
      <c r="M28" s="2">
        <v>172.8186</v>
      </c>
      <c r="N28" s="2">
        <v>172.85919999999999</v>
      </c>
      <c r="O28" s="2">
        <v>173.5376</v>
      </c>
      <c r="P28" s="2">
        <v>167.74379999999999</v>
      </c>
      <c r="Q28" s="2">
        <v>173.41800000000001</v>
      </c>
      <c r="R28" s="2">
        <v>170.83680000000001</v>
      </c>
      <c r="S28" s="2">
        <v>170.91550000000001</v>
      </c>
      <c r="T28" s="2">
        <v>171.02340000000001</v>
      </c>
      <c r="U28" s="2">
        <v>171.7766</v>
      </c>
      <c r="V28" s="2" t="s">
        <v>33</v>
      </c>
      <c r="W28" s="2" t="s">
        <v>33</v>
      </c>
      <c r="X28" s="2"/>
      <c r="Y28" s="2">
        <f t="shared" si="0"/>
        <v>4.5153999999999996</v>
      </c>
      <c r="Z28" s="2">
        <f t="shared" si="1"/>
        <v>2.0193999999999903</v>
      </c>
      <c r="AA28" s="2">
        <f t="shared" si="2"/>
        <v>2.622099999999989</v>
      </c>
      <c r="AB28" s="2"/>
    </row>
    <row r="29" spans="1:28" x14ac:dyDescent="0.25">
      <c r="A29" s="2" t="s">
        <v>37</v>
      </c>
      <c r="B29" s="2" t="s">
        <v>32</v>
      </c>
      <c r="C29" s="2">
        <v>3</v>
      </c>
      <c r="D29" s="2">
        <v>176.00139999999999</v>
      </c>
      <c r="E29" s="2">
        <v>176.00139999999999</v>
      </c>
      <c r="F29" s="2">
        <v>178.13140000000001</v>
      </c>
      <c r="G29" s="2" t="s">
        <v>33</v>
      </c>
      <c r="H29" s="2">
        <v>177.59440000000001</v>
      </c>
      <c r="I29" s="2">
        <v>179.36199999999999</v>
      </c>
      <c r="J29" s="2">
        <v>180.15979999999999</v>
      </c>
      <c r="K29" s="2">
        <v>180.15989999999999</v>
      </c>
      <c r="L29" s="2">
        <v>179.0565</v>
      </c>
      <c r="M29" s="2">
        <v>179.8449</v>
      </c>
      <c r="N29" s="2">
        <v>179.99039999999999</v>
      </c>
      <c r="O29" s="2">
        <v>180.61660000000001</v>
      </c>
      <c r="P29" s="2" t="s">
        <v>33</v>
      </c>
      <c r="Q29" s="2">
        <v>180.15979999999999</v>
      </c>
      <c r="R29" s="2">
        <v>177.85239999999999</v>
      </c>
      <c r="S29" s="2">
        <v>178.15710000000001</v>
      </c>
      <c r="T29" s="2">
        <v>178.20359999999999</v>
      </c>
      <c r="U29" s="2">
        <v>178.67</v>
      </c>
      <c r="V29" s="2" t="s">
        <v>33</v>
      </c>
      <c r="W29" s="2" t="s">
        <v>33</v>
      </c>
      <c r="X29" s="2"/>
      <c r="Y29" s="2">
        <f t="shared" si="0"/>
        <v>4.6152000000000157</v>
      </c>
      <c r="Z29" s="2">
        <f t="shared" si="1"/>
        <v>2.1300000000000239</v>
      </c>
      <c r="AA29" s="2">
        <f t="shared" si="2"/>
        <v>2.4594999999999914</v>
      </c>
      <c r="AB29" s="2"/>
    </row>
    <row r="30" spans="1:28" x14ac:dyDescent="0.25">
      <c r="A30" s="2" t="s">
        <v>37</v>
      </c>
      <c r="B30" s="2" t="s">
        <v>32</v>
      </c>
      <c r="C30" s="2">
        <v>4</v>
      </c>
      <c r="D30" s="2">
        <v>254.50219999999999</v>
      </c>
      <c r="E30" s="2">
        <v>254.36340000000001</v>
      </c>
      <c r="F30" s="2">
        <v>256.3152</v>
      </c>
      <c r="G30" s="2" t="s">
        <v>33</v>
      </c>
      <c r="H30" s="2">
        <v>255.33879999999999</v>
      </c>
      <c r="I30" s="2">
        <v>257.24509999999998</v>
      </c>
      <c r="J30" s="2" t="s">
        <v>33</v>
      </c>
      <c r="K30" s="2" t="s">
        <v>33</v>
      </c>
      <c r="L30" s="2">
        <v>257.32769999999999</v>
      </c>
      <c r="M30" s="2">
        <v>257.97590000000002</v>
      </c>
      <c r="N30" s="2">
        <v>257.76119999999997</v>
      </c>
      <c r="O30" s="2">
        <v>258.37580000000003</v>
      </c>
      <c r="P30" s="2" t="s">
        <v>33</v>
      </c>
      <c r="Q30" s="2">
        <v>257.78359999999998</v>
      </c>
      <c r="R30" s="2">
        <v>256.09300000000002</v>
      </c>
      <c r="S30" s="2">
        <v>256.1986</v>
      </c>
      <c r="T30" s="2">
        <v>256.33699999999999</v>
      </c>
      <c r="U30" s="2">
        <v>256.87819999999999</v>
      </c>
      <c r="V30" s="2">
        <v>256.37475999999998</v>
      </c>
      <c r="W30" s="2">
        <v>256.61036000000001</v>
      </c>
      <c r="X30" s="2"/>
      <c r="Y30" s="2">
        <f t="shared" si="0"/>
        <v>4.0124000000000137</v>
      </c>
      <c r="Z30" s="2">
        <f t="shared" si="1"/>
        <v>1.9517999999999915</v>
      </c>
      <c r="AA30" s="2">
        <f t="shared" si="2"/>
        <v>2.1772000000000276</v>
      </c>
      <c r="AB30" s="2"/>
    </row>
    <row r="31" spans="1:28" x14ac:dyDescent="0.25">
      <c r="A31" s="2" t="s">
        <v>37</v>
      </c>
      <c r="B31" s="2" t="s">
        <v>32</v>
      </c>
      <c r="C31" s="2">
        <v>5</v>
      </c>
      <c r="D31" s="2">
        <v>270.0772</v>
      </c>
      <c r="E31" s="2">
        <v>270.18060000000003</v>
      </c>
      <c r="F31" s="2">
        <v>272.2774</v>
      </c>
      <c r="G31" s="2" t="s">
        <v>33</v>
      </c>
      <c r="H31" s="2">
        <v>271.49160000000001</v>
      </c>
      <c r="I31" s="2">
        <v>272.85840000000002</v>
      </c>
      <c r="J31" s="2">
        <v>273.84320000000002</v>
      </c>
      <c r="K31" s="2">
        <v>273.8433</v>
      </c>
      <c r="L31" s="2">
        <v>273.23149999999998</v>
      </c>
      <c r="M31" s="2">
        <v>273.91030000000001</v>
      </c>
      <c r="N31" s="2">
        <v>273.7</v>
      </c>
      <c r="O31" s="2">
        <v>274.30500000000001</v>
      </c>
      <c r="P31" s="2" t="s">
        <v>33</v>
      </c>
      <c r="Q31" s="2">
        <v>273.84320000000002</v>
      </c>
      <c r="R31" s="2">
        <v>272.04719999999998</v>
      </c>
      <c r="S31" s="2">
        <v>272.13650000000001</v>
      </c>
      <c r="T31" s="2">
        <v>272.3408</v>
      </c>
      <c r="U31" s="2">
        <v>272.86939999999998</v>
      </c>
      <c r="V31" s="2">
        <v>272.40231999999997</v>
      </c>
      <c r="W31" s="2">
        <v>272.47044</v>
      </c>
      <c r="X31" s="2"/>
      <c r="Y31" s="2">
        <f t="shared" si="0"/>
        <v>4.1243999999999801</v>
      </c>
      <c r="Z31" s="2">
        <f t="shared" si="1"/>
        <v>2.0967999999999734</v>
      </c>
      <c r="AA31" s="2">
        <f t="shared" si="2"/>
        <v>2.1684999999999945</v>
      </c>
      <c r="AB31" s="2"/>
    </row>
    <row r="32" spans="1:28" x14ac:dyDescent="0.25">
      <c r="A32" s="2" t="s">
        <v>37</v>
      </c>
      <c r="B32" s="2" t="s">
        <v>32</v>
      </c>
      <c r="C32" s="2">
        <v>6</v>
      </c>
      <c r="D32" s="2">
        <v>284.45960000000002</v>
      </c>
      <c r="E32" s="2">
        <v>285.12180000000001</v>
      </c>
      <c r="F32" s="2">
        <v>286.94380000000001</v>
      </c>
      <c r="G32" s="2" t="s">
        <v>33</v>
      </c>
      <c r="H32" s="2">
        <v>286.22219999999999</v>
      </c>
      <c r="I32" s="2">
        <v>287.9042</v>
      </c>
      <c r="J32" s="2" t="s">
        <v>33</v>
      </c>
      <c r="K32" s="2" t="s">
        <v>33</v>
      </c>
      <c r="L32" s="2">
        <v>287.8424</v>
      </c>
      <c r="M32" s="2">
        <v>288.40780000000001</v>
      </c>
      <c r="N32" s="2">
        <v>288.59620000000001</v>
      </c>
      <c r="O32" s="2">
        <v>289.02480000000003</v>
      </c>
      <c r="P32" s="2" t="s">
        <v>33</v>
      </c>
      <c r="Q32" s="2">
        <v>288.8852</v>
      </c>
      <c r="R32" s="2">
        <v>286.73340000000002</v>
      </c>
      <c r="S32" s="2">
        <v>286.84719999999999</v>
      </c>
      <c r="T32" s="2">
        <v>286.94479999999999</v>
      </c>
      <c r="U32" s="2">
        <v>287.53699999999998</v>
      </c>
      <c r="V32" s="2">
        <v>286.97991999999999</v>
      </c>
      <c r="W32" s="2">
        <v>287.30944</v>
      </c>
      <c r="X32" s="2"/>
      <c r="Y32" s="2">
        <f t="shared" si="0"/>
        <v>3.90300000000002</v>
      </c>
      <c r="Z32" s="2">
        <f t="shared" si="1"/>
        <v>1.8220000000000027</v>
      </c>
      <c r="AA32" s="2">
        <f t="shared" si="2"/>
        <v>2.1776000000000408</v>
      </c>
      <c r="AB32" s="2"/>
    </row>
    <row r="33" spans="1:28" x14ac:dyDescent="0.25">
      <c r="A33" s="2" t="s">
        <v>37</v>
      </c>
      <c r="B33" s="2" t="s">
        <v>32</v>
      </c>
      <c r="C33" s="2">
        <v>7</v>
      </c>
      <c r="D33" s="2">
        <v>313.67939999999999</v>
      </c>
      <c r="E33" s="2">
        <v>314.55119999999999</v>
      </c>
      <c r="F33" s="2">
        <v>316.64359999999999</v>
      </c>
      <c r="G33" s="2" t="s">
        <v>33</v>
      </c>
      <c r="H33" s="2">
        <v>315.70100000000002</v>
      </c>
      <c r="I33" s="2">
        <v>317.77699999999999</v>
      </c>
      <c r="J33" s="2" t="s">
        <v>33</v>
      </c>
      <c r="K33" s="2" t="s">
        <v>33</v>
      </c>
      <c r="L33" s="2">
        <v>317.6164</v>
      </c>
      <c r="M33" s="2">
        <v>318.21179999999998</v>
      </c>
      <c r="N33" s="2">
        <v>318.4006</v>
      </c>
      <c r="O33" s="2">
        <v>319.0034</v>
      </c>
      <c r="P33" s="2" t="s">
        <v>33</v>
      </c>
      <c r="Q33" s="2">
        <v>318.4522</v>
      </c>
      <c r="R33" s="2">
        <v>316.54480000000001</v>
      </c>
      <c r="S33" s="2">
        <v>316.60120000000001</v>
      </c>
      <c r="T33" s="2">
        <v>316.63400000000001</v>
      </c>
      <c r="U33" s="2">
        <v>317.4966</v>
      </c>
      <c r="V33" s="2">
        <v>316.68112000000002</v>
      </c>
      <c r="W33" s="2">
        <v>316.88783999999998</v>
      </c>
      <c r="X33" s="2"/>
      <c r="Y33" s="2">
        <f t="shared" si="0"/>
        <v>4.4522000000000048</v>
      </c>
      <c r="Z33" s="2">
        <f t="shared" si="1"/>
        <v>2.0923999999999978</v>
      </c>
      <c r="AA33" s="2">
        <f t="shared" si="2"/>
        <v>2.4021999999999935</v>
      </c>
      <c r="AB33" s="2"/>
    </row>
    <row r="34" spans="1:28" x14ac:dyDescent="0.25">
      <c r="A34" s="2" t="s">
        <v>37</v>
      </c>
      <c r="B34" s="2" t="s">
        <v>32</v>
      </c>
      <c r="C34" s="2">
        <v>8</v>
      </c>
      <c r="D34" s="2">
        <v>414.27080000000001</v>
      </c>
      <c r="E34" s="2">
        <v>414.63080000000002</v>
      </c>
      <c r="F34" s="2">
        <v>416.47980000000001</v>
      </c>
      <c r="G34" s="2" t="s">
        <v>33</v>
      </c>
      <c r="H34" s="2">
        <v>415.67559999999997</v>
      </c>
      <c r="I34" s="2">
        <v>417.79649999999998</v>
      </c>
      <c r="J34" s="2">
        <v>417.96100000000001</v>
      </c>
      <c r="K34" s="2">
        <v>418.30259999999998</v>
      </c>
      <c r="L34" s="2">
        <v>417.67059999999998</v>
      </c>
      <c r="M34" s="2">
        <v>418.68720000000002</v>
      </c>
      <c r="N34" s="2">
        <v>418.85739999999998</v>
      </c>
      <c r="O34" s="2">
        <v>419.12200000000001</v>
      </c>
      <c r="P34" s="2">
        <v>414.04140000000001</v>
      </c>
      <c r="Q34" s="2">
        <v>418.92320000000001</v>
      </c>
      <c r="R34" s="2">
        <v>415.85520000000002</v>
      </c>
      <c r="S34" s="2">
        <v>416.40600000000001</v>
      </c>
      <c r="T34" s="2">
        <v>416.47480000000002</v>
      </c>
      <c r="U34" s="2">
        <v>417.08</v>
      </c>
      <c r="V34" s="2">
        <v>416.50727999999998</v>
      </c>
      <c r="W34" s="2">
        <v>416.71843999999999</v>
      </c>
      <c r="X34" s="2"/>
      <c r="Y34" s="2">
        <f t="shared" si="0"/>
        <v>4.4911999999999921</v>
      </c>
      <c r="Z34" s="2">
        <f t="shared" si="1"/>
        <v>1.8489999999999895</v>
      </c>
      <c r="AA34" s="2">
        <f t="shared" si="2"/>
        <v>2.7160000000000082</v>
      </c>
      <c r="AB34" s="2"/>
    </row>
    <row r="35" spans="1:28" x14ac:dyDescent="0.25">
      <c r="A35" s="2" t="s">
        <v>37</v>
      </c>
      <c r="B35" s="2" t="s">
        <v>32</v>
      </c>
      <c r="C35" s="2">
        <v>9</v>
      </c>
      <c r="D35" s="2">
        <v>426.96019999999999</v>
      </c>
      <c r="E35" s="2">
        <v>427.69459999999998</v>
      </c>
      <c r="F35" s="2">
        <v>429.40980000000002</v>
      </c>
      <c r="G35" s="2" t="s">
        <v>33</v>
      </c>
      <c r="H35" s="2">
        <v>428.74900000000002</v>
      </c>
      <c r="I35" s="2">
        <v>430.99239999999998</v>
      </c>
      <c r="J35" s="2">
        <v>430.92559999999997</v>
      </c>
      <c r="K35" s="2">
        <v>430.92570000000001</v>
      </c>
      <c r="L35" s="2">
        <v>430.517</v>
      </c>
      <c r="M35" s="2">
        <v>431.03539999999998</v>
      </c>
      <c r="N35" s="2">
        <v>431.1746</v>
      </c>
      <c r="O35" s="2">
        <v>431.69119999999998</v>
      </c>
      <c r="P35" s="2">
        <v>424.90019999999998</v>
      </c>
      <c r="Q35" s="2">
        <v>431.18200000000002</v>
      </c>
      <c r="R35" s="2">
        <v>428.97280000000001</v>
      </c>
      <c r="S35" s="2">
        <v>429.37740000000002</v>
      </c>
      <c r="T35" s="2">
        <v>429.471</v>
      </c>
      <c r="U35" s="2">
        <v>429.78919999999999</v>
      </c>
      <c r="V35" s="2">
        <v>429.48036000000002</v>
      </c>
      <c r="W35" s="2">
        <v>429.61448000000001</v>
      </c>
      <c r="X35" s="2"/>
      <c r="Y35" s="2">
        <f t="shared" si="0"/>
        <v>3.9966000000000008</v>
      </c>
      <c r="Z35" s="2">
        <f t="shared" si="1"/>
        <v>1.7152000000000385</v>
      </c>
      <c r="AA35" s="2">
        <f t="shared" si="2"/>
        <v>2.3137999999999579</v>
      </c>
      <c r="AB35" s="2"/>
    </row>
    <row r="36" spans="1:28" x14ac:dyDescent="0.25">
      <c r="A36" s="2" t="s">
        <v>37</v>
      </c>
      <c r="B36" s="2" t="s">
        <v>32</v>
      </c>
      <c r="C36" s="2">
        <v>10</v>
      </c>
      <c r="D36" s="2">
        <v>436.63679999999999</v>
      </c>
      <c r="E36" s="2">
        <v>437.31360000000001</v>
      </c>
      <c r="F36" s="2">
        <v>438.77359999999999</v>
      </c>
      <c r="G36" s="2" t="s">
        <v>33</v>
      </c>
      <c r="H36" s="2">
        <v>438.15640000000002</v>
      </c>
      <c r="I36" s="2">
        <v>439.79059999999998</v>
      </c>
      <c r="J36" s="2">
        <v>440.57799999999997</v>
      </c>
      <c r="K36" s="2">
        <v>440.57810000000001</v>
      </c>
      <c r="L36" s="2">
        <v>439.73320000000001</v>
      </c>
      <c r="M36" s="2">
        <v>440.4128</v>
      </c>
      <c r="N36" s="2">
        <v>440.5224</v>
      </c>
      <c r="O36" s="2">
        <v>441.11259999999999</v>
      </c>
      <c r="P36" s="2">
        <v>436.91140000000001</v>
      </c>
      <c r="Q36" s="2">
        <v>440.57799999999997</v>
      </c>
      <c r="R36" s="2">
        <v>438.65179999999998</v>
      </c>
      <c r="S36" s="2">
        <v>438.77670000000001</v>
      </c>
      <c r="T36" s="2">
        <v>438.83519999999999</v>
      </c>
      <c r="U36" s="2">
        <v>439.4</v>
      </c>
      <c r="V36" s="2">
        <v>438.86707999999999</v>
      </c>
      <c r="W36" s="2">
        <v>439.05759999999998</v>
      </c>
      <c r="X36" s="2"/>
      <c r="Y36" s="2">
        <f t="shared" si="0"/>
        <v>3.7989999999999782</v>
      </c>
      <c r="Z36" s="2">
        <f t="shared" si="1"/>
        <v>1.4599999999999795</v>
      </c>
      <c r="AA36" s="2">
        <f t="shared" si="2"/>
        <v>2.335899999999981</v>
      </c>
      <c r="AB36" s="2"/>
    </row>
    <row r="37" spans="1:28" x14ac:dyDescent="0.25">
      <c r="A37" s="2" t="s">
        <v>37</v>
      </c>
      <c r="B37" s="2" t="s">
        <v>32</v>
      </c>
      <c r="C37" s="2">
        <v>11</v>
      </c>
      <c r="D37" s="2">
        <v>456.0874</v>
      </c>
      <c r="E37" s="2">
        <v>457.55739999999997</v>
      </c>
      <c r="F37" s="2">
        <v>459.67720000000003</v>
      </c>
      <c r="G37" s="2" t="s">
        <v>33</v>
      </c>
      <c r="H37" s="2">
        <v>458.99349999999998</v>
      </c>
      <c r="I37" s="2">
        <v>460.40120000000002</v>
      </c>
      <c r="J37" s="2">
        <v>461.16160000000002</v>
      </c>
      <c r="K37" s="2">
        <v>461.1617</v>
      </c>
      <c r="L37" s="2">
        <v>460.6268</v>
      </c>
      <c r="M37" s="2">
        <v>461.46879999999999</v>
      </c>
      <c r="N37" s="2">
        <v>461.63380000000001</v>
      </c>
      <c r="O37" s="2">
        <v>462.22340000000003</v>
      </c>
      <c r="P37" s="2">
        <v>453.2414</v>
      </c>
      <c r="Q37" s="2">
        <v>461.88339999999999</v>
      </c>
      <c r="R37" s="2">
        <v>459.35899999999998</v>
      </c>
      <c r="S37" s="2">
        <v>459.62369999999999</v>
      </c>
      <c r="T37" s="2">
        <v>459.63240000000002</v>
      </c>
      <c r="U37" s="2">
        <v>460.23340000000002</v>
      </c>
      <c r="V37" s="2">
        <v>459.66180000000003</v>
      </c>
      <c r="W37" s="2">
        <v>459.93792000000002</v>
      </c>
      <c r="X37" s="2"/>
      <c r="Y37" s="2">
        <f t="shared" si="0"/>
        <v>4.6660000000000537</v>
      </c>
      <c r="Z37" s="2">
        <f t="shared" si="1"/>
        <v>2.1198000000000548</v>
      </c>
      <c r="AA37" s="2">
        <f t="shared" si="2"/>
        <v>2.5997000000000412</v>
      </c>
      <c r="AB37" s="2"/>
    </row>
    <row r="38" spans="1:28" x14ac:dyDescent="0.25">
      <c r="A38" s="2" t="s">
        <v>37</v>
      </c>
      <c r="B38" s="2" t="s">
        <v>32</v>
      </c>
      <c r="C38" s="2">
        <v>12</v>
      </c>
      <c r="D38" s="2">
        <v>480.97719999999998</v>
      </c>
      <c r="E38" s="2">
        <v>480.97719999999998</v>
      </c>
      <c r="F38" s="2">
        <v>483.56180000000001</v>
      </c>
      <c r="G38" s="2" t="s">
        <v>33</v>
      </c>
      <c r="H38" s="2">
        <v>481.62240000000003</v>
      </c>
      <c r="I38" s="2">
        <v>484.32619999999997</v>
      </c>
      <c r="J38" s="2">
        <v>484.91199999999998</v>
      </c>
      <c r="K38" s="2">
        <v>484.91210000000001</v>
      </c>
      <c r="L38" s="2">
        <v>484.53699999999998</v>
      </c>
      <c r="M38" s="2">
        <v>485.18860000000001</v>
      </c>
      <c r="N38" s="2">
        <v>485.35480000000001</v>
      </c>
      <c r="O38" s="2">
        <v>486.0188</v>
      </c>
      <c r="P38" s="2" t="s">
        <v>33</v>
      </c>
      <c r="Q38" s="2">
        <v>485.56779999999998</v>
      </c>
      <c r="R38" s="2">
        <v>483.36399999999998</v>
      </c>
      <c r="S38" s="2">
        <v>483.50310000000002</v>
      </c>
      <c r="T38" s="2">
        <v>483.53960000000001</v>
      </c>
      <c r="U38" s="2">
        <v>484.0736</v>
      </c>
      <c r="V38" s="2">
        <v>483.56747999999999</v>
      </c>
      <c r="W38" s="2">
        <v>483.8322</v>
      </c>
      <c r="X38" s="2"/>
      <c r="Y38" s="2">
        <f t="shared" si="0"/>
        <v>5.0416000000000167</v>
      </c>
      <c r="Z38" s="2">
        <f t="shared" si="1"/>
        <v>2.5846000000000231</v>
      </c>
      <c r="AA38" s="2">
        <f t="shared" si="2"/>
        <v>2.5156999999999812</v>
      </c>
      <c r="AB38" s="2"/>
    </row>
    <row r="39" spans="1:28" x14ac:dyDescent="0.25">
      <c r="A39" s="2" t="s">
        <v>37</v>
      </c>
      <c r="B39" s="2" t="s">
        <v>32</v>
      </c>
      <c r="C39" s="2">
        <v>13</v>
      </c>
      <c r="D39" s="2">
        <v>490.63619999999997</v>
      </c>
      <c r="E39" s="2">
        <v>491.11619999999999</v>
      </c>
      <c r="F39" s="2">
        <v>493.01979999999998</v>
      </c>
      <c r="G39" s="2" t="s">
        <v>33</v>
      </c>
      <c r="H39" s="2">
        <v>492.226</v>
      </c>
      <c r="I39" s="2">
        <v>494.1044</v>
      </c>
      <c r="J39" s="2" t="s">
        <v>33</v>
      </c>
      <c r="K39" s="2" t="s">
        <v>33</v>
      </c>
      <c r="L39" s="2">
        <v>493.93239999999997</v>
      </c>
      <c r="M39" s="2">
        <v>494.80160000000001</v>
      </c>
      <c r="N39" s="2">
        <v>495.03019999999998</v>
      </c>
      <c r="O39" s="2">
        <v>495.11779999999999</v>
      </c>
      <c r="P39" s="2" t="s">
        <v>33</v>
      </c>
      <c r="Q39" s="2">
        <v>495.13619999999997</v>
      </c>
      <c r="R39" s="2">
        <v>492.73739999999998</v>
      </c>
      <c r="S39" s="2">
        <v>492.83510000000001</v>
      </c>
      <c r="T39" s="2">
        <v>492.97919999999999</v>
      </c>
      <c r="U39" s="2">
        <v>493.51179999999999</v>
      </c>
      <c r="V39" s="2">
        <v>493.00688000000002</v>
      </c>
      <c r="W39" s="2">
        <v>493.1506</v>
      </c>
      <c r="X39" s="2"/>
      <c r="Y39" s="2">
        <f t="shared" si="0"/>
        <v>4.0015999999999963</v>
      </c>
      <c r="Z39" s="2">
        <f t="shared" si="1"/>
        <v>1.9035999999999831</v>
      </c>
      <c r="AA39" s="2">
        <f t="shared" si="2"/>
        <v>2.2826999999999771</v>
      </c>
      <c r="AB39" s="2"/>
    </row>
    <row r="40" spans="1:28" x14ac:dyDescent="0.25">
      <c r="A40" s="2" t="s">
        <v>37</v>
      </c>
      <c r="B40" s="2" t="s">
        <v>32</v>
      </c>
      <c r="C40" s="2">
        <v>14</v>
      </c>
      <c r="D40" s="2">
        <v>174.29939999999999</v>
      </c>
      <c r="E40" s="2">
        <v>174.7294</v>
      </c>
      <c r="F40" s="2">
        <v>176.364</v>
      </c>
      <c r="G40" s="2" t="s">
        <v>33</v>
      </c>
      <c r="H40" s="2">
        <v>175.37899999999999</v>
      </c>
      <c r="I40" s="2">
        <v>177.209</v>
      </c>
      <c r="J40" s="2">
        <v>177.28280000000001</v>
      </c>
      <c r="K40" s="2">
        <v>177.7303</v>
      </c>
      <c r="L40" s="2">
        <v>177.1534</v>
      </c>
      <c r="M40" s="2">
        <v>177.8708</v>
      </c>
      <c r="N40" s="2">
        <v>177.91220000000001</v>
      </c>
      <c r="O40" s="2">
        <v>178.5504</v>
      </c>
      <c r="P40" s="2" t="s">
        <v>33</v>
      </c>
      <c r="Q40" s="2" t="s">
        <v>33</v>
      </c>
      <c r="R40" s="2">
        <v>176.2175</v>
      </c>
      <c r="S40" s="2">
        <v>176.30199999999999</v>
      </c>
      <c r="T40" s="2">
        <v>176.34639999999999</v>
      </c>
      <c r="U40" s="2">
        <v>176.67859999999999</v>
      </c>
      <c r="V40" s="2">
        <v>176.3914</v>
      </c>
      <c r="W40" s="2">
        <v>176.59896000000001</v>
      </c>
      <c r="X40" s="2"/>
      <c r="Y40" s="2">
        <f t="shared" si="0"/>
        <v>3.820999999999998</v>
      </c>
      <c r="Z40" s="2">
        <f t="shared" si="1"/>
        <v>1.634600000000006</v>
      </c>
      <c r="AA40" s="2">
        <f t="shared" si="2"/>
        <v>2.2484000000000037</v>
      </c>
      <c r="AB40" s="2"/>
    </row>
    <row r="41" spans="1:28" x14ac:dyDescent="0.25">
      <c r="A41" s="2" t="s">
        <v>38</v>
      </c>
      <c r="B41" s="2" t="s">
        <v>32</v>
      </c>
      <c r="C41" s="2">
        <v>1</v>
      </c>
      <c r="D41" s="2">
        <v>655.38080000000002</v>
      </c>
      <c r="E41" s="2">
        <v>655.38080000000002</v>
      </c>
      <c r="F41" s="2">
        <v>657.79780000000005</v>
      </c>
      <c r="G41" s="2" t="s">
        <v>33</v>
      </c>
      <c r="H41" s="2">
        <v>657.08479999999997</v>
      </c>
      <c r="I41" s="2">
        <v>658.76919999999996</v>
      </c>
      <c r="J41" s="2">
        <v>658.10299999999995</v>
      </c>
      <c r="K41" s="2">
        <v>658.99180000000001</v>
      </c>
      <c r="L41" s="2">
        <v>658.06489999999997</v>
      </c>
      <c r="M41" s="2">
        <v>658.97529999999995</v>
      </c>
      <c r="N41" s="2">
        <v>658.82590000000005</v>
      </c>
      <c r="O41" s="2">
        <v>659.64139999999998</v>
      </c>
      <c r="P41" s="2">
        <v>655.42039999999997</v>
      </c>
      <c r="Q41" s="2">
        <v>658.91279999999995</v>
      </c>
      <c r="R41" s="2" t="s">
        <v>33</v>
      </c>
      <c r="S41" s="2">
        <v>657.72220000000004</v>
      </c>
      <c r="T41" s="2">
        <v>657.31380000000001</v>
      </c>
      <c r="U41" s="2">
        <v>658.89620000000002</v>
      </c>
      <c r="V41" s="2" t="s">
        <v>33</v>
      </c>
      <c r="W41" s="2" t="s">
        <v>33</v>
      </c>
      <c r="X41" s="2"/>
      <c r="Y41" s="2">
        <f t="shared" si="0"/>
        <v>4.260599999999954</v>
      </c>
      <c r="Z41" s="2">
        <f t="shared" si="1"/>
        <v>2.41700000000003</v>
      </c>
      <c r="AA41" s="2">
        <f t="shared" si="2"/>
        <v>1.9191999999999325</v>
      </c>
      <c r="AB41" s="2"/>
    </row>
    <row r="42" spans="1:28" x14ac:dyDescent="0.25">
      <c r="A42" s="2" t="s">
        <v>38</v>
      </c>
      <c r="B42" s="2" t="s">
        <v>32</v>
      </c>
      <c r="C42" s="2">
        <v>7</v>
      </c>
      <c r="D42" s="2">
        <v>860.87480000000005</v>
      </c>
      <c r="E42" s="2">
        <v>861.31479999999999</v>
      </c>
      <c r="F42" s="2">
        <v>864.96879999999999</v>
      </c>
      <c r="G42" s="2" t="s">
        <v>33</v>
      </c>
      <c r="H42" s="2">
        <v>863.55939999999998</v>
      </c>
      <c r="I42" s="2">
        <v>866.05700000000002</v>
      </c>
      <c r="J42" s="2">
        <v>865.66359999999997</v>
      </c>
      <c r="K42" s="2">
        <v>866.19539999999995</v>
      </c>
      <c r="L42" s="2">
        <v>865.16840000000002</v>
      </c>
      <c r="M42" s="2">
        <v>866.32680000000005</v>
      </c>
      <c r="N42" s="2">
        <v>866.3365</v>
      </c>
      <c r="O42" s="2">
        <v>867.00819999999999</v>
      </c>
      <c r="P42" s="2" t="s">
        <v>33</v>
      </c>
      <c r="Q42" s="2">
        <v>866.37080000000003</v>
      </c>
      <c r="R42" s="2">
        <v>863.80280000000005</v>
      </c>
      <c r="S42" s="2">
        <v>864.98209999999995</v>
      </c>
      <c r="T42" s="2">
        <v>864.87459999999999</v>
      </c>
      <c r="U42" s="2">
        <v>866.46900000000005</v>
      </c>
      <c r="V42" s="2">
        <v>864.86779999999999</v>
      </c>
      <c r="W42" s="2">
        <v>865.14355999999998</v>
      </c>
      <c r="X42" s="2"/>
      <c r="Y42" s="2">
        <f t="shared" si="0"/>
        <v>5.6933999999999969</v>
      </c>
      <c r="Z42" s="2">
        <f t="shared" si="1"/>
        <v>3.6539999999999964</v>
      </c>
      <c r="AA42" s="2">
        <f t="shared" si="2"/>
        <v>2.0261000000000422</v>
      </c>
      <c r="AB42" s="2"/>
    </row>
    <row r="43" spans="1:28" x14ac:dyDescent="0.25">
      <c r="A43" s="2" t="s">
        <v>38</v>
      </c>
      <c r="B43" s="2" t="s">
        <v>32</v>
      </c>
      <c r="C43" s="2">
        <v>8</v>
      </c>
      <c r="D43" s="2">
        <v>881.45439999999996</v>
      </c>
      <c r="E43" s="2">
        <v>881.90560000000005</v>
      </c>
      <c r="F43" s="2">
        <v>884.84559999999999</v>
      </c>
      <c r="G43" s="2" t="s">
        <v>33</v>
      </c>
      <c r="H43" s="2">
        <v>883.22119999999995</v>
      </c>
      <c r="I43" s="2">
        <v>886.3424</v>
      </c>
      <c r="J43" s="2">
        <v>885.53620000000001</v>
      </c>
      <c r="K43" s="2">
        <v>886.30200000000002</v>
      </c>
      <c r="L43" s="2">
        <v>885.07230000000004</v>
      </c>
      <c r="M43" s="2">
        <v>886.45910000000003</v>
      </c>
      <c r="N43" s="2">
        <v>886.52059999999994</v>
      </c>
      <c r="O43" s="2">
        <v>887.02319999999997</v>
      </c>
      <c r="P43" s="2">
        <v>881.62249999999995</v>
      </c>
      <c r="Q43" s="2">
        <v>886.55920000000003</v>
      </c>
      <c r="R43" s="2">
        <v>883.45609999999999</v>
      </c>
      <c r="S43" s="2">
        <v>884.84209999999996</v>
      </c>
      <c r="T43" s="2">
        <v>884.81560000000002</v>
      </c>
      <c r="U43" s="2">
        <v>886.39819999999997</v>
      </c>
      <c r="V43" s="2">
        <v>884.82028000000003</v>
      </c>
      <c r="W43" s="2">
        <v>885.55804000000001</v>
      </c>
      <c r="X43" s="2"/>
      <c r="Y43" s="2">
        <f t="shared" si="0"/>
        <v>5.1175999999999249</v>
      </c>
      <c r="Z43" s="2">
        <f t="shared" si="1"/>
        <v>2.9399999999999409</v>
      </c>
      <c r="AA43" s="2">
        <f t="shared" si="2"/>
        <v>2.1811000000000149</v>
      </c>
      <c r="AB43" s="2"/>
    </row>
    <row r="44" spans="1:28" x14ac:dyDescent="0.25">
      <c r="A44" s="2" t="s">
        <v>38</v>
      </c>
      <c r="B44" s="2" t="s">
        <v>32</v>
      </c>
      <c r="C44" s="2">
        <v>9</v>
      </c>
      <c r="D44" s="2">
        <v>897.12</v>
      </c>
      <c r="E44" s="2">
        <v>898.65</v>
      </c>
      <c r="F44" s="2">
        <v>901.99680000000001</v>
      </c>
      <c r="G44" s="2" t="s">
        <v>33</v>
      </c>
      <c r="H44" s="2">
        <v>900.62980000000005</v>
      </c>
      <c r="I44" s="2">
        <v>903.01980000000003</v>
      </c>
      <c r="J44" s="2">
        <v>902.71019999999999</v>
      </c>
      <c r="K44" s="2">
        <v>902.93520000000001</v>
      </c>
      <c r="L44" s="2">
        <v>902.12279999999998</v>
      </c>
      <c r="M44" s="2">
        <v>903.25540000000001</v>
      </c>
      <c r="N44" s="2">
        <v>903.28009999999995</v>
      </c>
      <c r="O44" s="2">
        <v>904.07560000000001</v>
      </c>
      <c r="P44" s="2" t="s">
        <v>33</v>
      </c>
      <c r="Q44" s="2">
        <v>903.32180000000005</v>
      </c>
      <c r="R44" s="2">
        <v>901.36900000000003</v>
      </c>
      <c r="S44" s="2">
        <v>901.96029999999996</v>
      </c>
      <c r="T44" s="2">
        <v>901.16560000000004</v>
      </c>
      <c r="U44" s="2">
        <v>903.21540000000005</v>
      </c>
      <c r="V44" s="2">
        <v>902.17435999999998</v>
      </c>
      <c r="W44" s="2">
        <v>902.75872000000004</v>
      </c>
      <c r="X44" s="2"/>
      <c r="Y44" s="2">
        <f t="shared" si="0"/>
        <v>5.4256000000000313</v>
      </c>
      <c r="Z44" s="2">
        <f t="shared" si="1"/>
        <v>3.3468000000000302</v>
      </c>
      <c r="AA44" s="2">
        <f t="shared" si="2"/>
        <v>2.1153000000000475</v>
      </c>
      <c r="AB44" s="2"/>
    </row>
    <row r="45" spans="1:28" x14ac:dyDescent="0.25">
      <c r="A45" s="2" t="s">
        <v>38</v>
      </c>
      <c r="B45" s="2" t="s">
        <v>32</v>
      </c>
      <c r="C45" s="2">
        <v>11</v>
      </c>
      <c r="D45" s="2">
        <v>107.2676</v>
      </c>
      <c r="E45" s="2">
        <v>107.6476</v>
      </c>
      <c r="F45" s="2">
        <v>108.65940000000001</v>
      </c>
      <c r="G45" s="2" t="s">
        <v>33</v>
      </c>
      <c r="H45" s="2">
        <v>108.0214</v>
      </c>
      <c r="I45" s="2">
        <v>109.6508</v>
      </c>
      <c r="J45" s="2" t="s">
        <v>33</v>
      </c>
      <c r="K45" s="2" t="s">
        <v>33</v>
      </c>
      <c r="L45" s="2">
        <v>109.006</v>
      </c>
      <c r="M45" s="2">
        <v>110.33342</v>
      </c>
      <c r="N45" s="2">
        <v>110.28100000000001</v>
      </c>
      <c r="O45" s="2">
        <v>110.5706</v>
      </c>
      <c r="P45" s="2">
        <v>107.93600000000001</v>
      </c>
      <c r="Q45" s="2">
        <v>110.334</v>
      </c>
      <c r="R45" s="2" t="s">
        <v>33</v>
      </c>
      <c r="S45" s="2">
        <v>108.797</v>
      </c>
      <c r="T45" s="2">
        <v>108.2542</v>
      </c>
      <c r="U45" s="2">
        <v>109.8926</v>
      </c>
      <c r="V45" s="2">
        <v>108.73796</v>
      </c>
      <c r="W45" s="2">
        <v>108.88656</v>
      </c>
      <c r="X45" s="2"/>
      <c r="Y45" s="2">
        <f t="shared" si="0"/>
        <v>2.9230000000000018</v>
      </c>
      <c r="Z45" s="2">
        <f t="shared" si="1"/>
        <v>1.011800000000008</v>
      </c>
      <c r="AA45" s="2">
        <f t="shared" si="2"/>
        <v>1.7736000000000018</v>
      </c>
      <c r="AB45" s="2"/>
    </row>
    <row r="46" spans="1:28" x14ac:dyDescent="0.25">
      <c r="A46" s="2" t="s">
        <v>38</v>
      </c>
      <c r="B46" s="2" t="s">
        <v>32</v>
      </c>
      <c r="C46" s="2">
        <v>12</v>
      </c>
      <c r="D46" s="2">
        <v>113.6872</v>
      </c>
      <c r="E46" s="2">
        <v>114.2508</v>
      </c>
      <c r="F46" s="2">
        <v>115.7662</v>
      </c>
      <c r="G46" s="2" t="s">
        <v>33</v>
      </c>
      <c r="H46" s="2">
        <v>114.911</v>
      </c>
      <c r="I46" s="2">
        <v>116.5736</v>
      </c>
      <c r="J46" s="2" t="s">
        <v>33</v>
      </c>
      <c r="K46" s="2" t="s">
        <v>33</v>
      </c>
      <c r="L46" s="2">
        <v>116.2414</v>
      </c>
      <c r="M46" s="2">
        <v>117.1632</v>
      </c>
      <c r="N46" s="2">
        <v>117.17319999999999</v>
      </c>
      <c r="O46" s="2">
        <v>117.4894</v>
      </c>
      <c r="P46" s="2">
        <v>114.0697</v>
      </c>
      <c r="Q46" s="2">
        <v>117.2992</v>
      </c>
      <c r="R46" s="2">
        <v>115.8018</v>
      </c>
      <c r="S46" s="2">
        <v>115.8186</v>
      </c>
      <c r="T46" s="2">
        <v>115.0508</v>
      </c>
      <c r="U46" s="2">
        <v>116.9734</v>
      </c>
      <c r="V46" s="2">
        <v>115.29416000000001</v>
      </c>
      <c r="W46" s="2">
        <v>116.26468</v>
      </c>
      <c r="X46" s="2"/>
      <c r="Y46" s="2">
        <f t="shared" si="0"/>
        <v>3.2386000000000053</v>
      </c>
      <c r="Z46" s="2">
        <f t="shared" si="1"/>
        <v>1.5153999999999996</v>
      </c>
      <c r="AA46" s="2">
        <f t="shared" si="2"/>
        <v>1.6707999999999998</v>
      </c>
      <c r="AB46" s="2"/>
    </row>
    <row r="47" spans="1:28" x14ac:dyDescent="0.25">
      <c r="A47" s="2" t="s">
        <v>38</v>
      </c>
      <c r="B47" s="2" t="s">
        <v>32</v>
      </c>
      <c r="C47" s="2">
        <v>21</v>
      </c>
      <c r="D47" s="2">
        <v>189.46960000000001</v>
      </c>
      <c r="E47" s="2">
        <v>189.46960000000001</v>
      </c>
      <c r="F47" s="2">
        <v>192.0796</v>
      </c>
      <c r="G47" s="2" t="s">
        <v>33</v>
      </c>
      <c r="H47" s="2">
        <v>190.13499999999999</v>
      </c>
      <c r="I47" s="2">
        <v>194.73500000000001</v>
      </c>
      <c r="J47" s="2" t="s">
        <v>33</v>
      </c>
      <c r="K47" s="2" t="s">
        <v>33</v>
      </c>
      <c r="L47" s="2">
        <v>192.92230000000001</v>
      </c>
      <c r="M47" s="2">
        <v>195.09729999999999</v>
      </c>
      <c r="N47" s="2">
        <v>195.52189999999999</v>
      </c>
      <c r="O47" s="2">
        <v>196.08699999999999</v>
      </c>
      <c r="P47" s="2" t="s">
        <v>33</v>
      </c>
      <c r="Q47" s="2">
        <v>195.71019999999999</v>
      </c>
      <c r="R47" s="2" t="s">
        <v>33</v>
      </c>
      <c r="S47" s="2">
        <v>191.98230000000001</v>
      </c>
      <c r="T47" s="2">
        <v>191.82470000000001</v>
      </c>
      <c r="U47" s="2">
        <v>195.5582</v>
      </c>
      <c r="V47" s="2" t="s">
        <v>33</v>
      </c>
      <c r="W47" s="2" t="s">
        <v>33</v>
      </c>
      <c r="X47" s="2"/>
      <c r="Y47" s="2">
        <f t="shared" si="0"/>
        <v>6.6173999999999751</v>
      </c>
      <c r="Z47" s="2">
        <f t="shared" si="1"/>
        <v>2.6099999999999852</v>
      </c>
      <c r="AA47" s="2">
        <f t="shared" si="2"/>
        <v>4.1046999999999798</v>
      </c>
      <c r="AB47" s="2"/>
    </row>
    <row r="48" spans="1:28" x14ac:dyDescent="0.25">
      <c r="A48" s="2" t="s">
        <v>38</v>
      </c>
      <c r="B48" s="2" t="s">
        <v>32</v>
      </c>
      <c r="C48" s="2">
        <v>22</v>
      </c>
      <c r="D48" s="2">
        <v>214.75299999999999</v>
      </c>
      <c r="E48" s="2">
        <v>215.44300000000001</v>
      </c>
      <c r="F48" s="2">
        <v>216.43299999999999</v>
      </c>
      <c r="G48" s="2" t="s">
        <v>33</v>
      </c>
      <c r="H48" s="2">
        <v>215.80099999999999</v>
      </c>
      <c r="I48" s="2">
        <v>217.642</v>
      </c>
      <c r="J48" s="2" t="s">
        <v>33</v>
      </c>
      <c r="K48" s="2" t="s">
        <v>33</v>
      </c>
      <c r="L48" s="2">
        <v>217.46700000000001</v>
      </c>
      <c r="M48" s="2">
        <v>217.99870000000001</v>
      </c>
      <c r="N48" s="2">
        <v>217.99799999999999</v>
      </c>
      <c r="O48" s="2">
        <v>218.60499999999999</v>
      </c>
      <c r="P48" s="2">
        <v>212.34690000000001</v>
      </c>
      <c r="Q48" s="2">
        <v>218.10900000000001</v>
      </c>
      <c r="R48" s="2">
        <v>216.4727</v>
      </c>
      <c r="S48" s="2">
        <v>215.8475</v>
      </c>
      <c r="T48" s="2">
        <v>215.1816</v>
      </c>
      <c r="U48" s="2">
        <v>218.08940000000001</v>
      </c>
      <c r="V48" s="2">
        <v>215.14187999999999</v>
      </c>
      <c r="W48" s="2">
        <v>216.60900000000001</v>
      </c>
      <c r="X48" s="2"/>
      <c r="Y48" s="2">
        <f t="shared" si="0"/>
        <v>3.1619999999999777</v>
      </c>
      <c r="Z48" s="2">
        <f t="shared" si="1"/>
        <v>0.98999999999998067</v>
      </c>
      <c r="AA48" s="2">
        <f t="shared" si="2"/>
        <v>2.7574999999999932</v>
      </c>
      <c r="AB48" s="2"/>
    </row>
    <row r="49" spans="1:28" x14ac:dyDescent="0.25">
      <c r="A49" s="2" t="s">
        <v>38</v>
      </c>
      <c r="B49" s="2" t="s">
        <v>32</v>
      </c>
      <c r="C49" s="2">
        <v>25</v>
      </c>
      <c r="D49" s="2">
        <v>241.46719999999999</v>
      </c>
      <c r="E49" s="2">
        <v>241.46719999999999</v>
      </c>
      <c r="F49" s="2">
        <v>243.1472</v>
      </c>
      <c r="G49" s="2" t="s">
        <v>33</v>
      </c>
      <c r="H49" s="2">
        <v>242.1722</v>
      </c>
      <c r="I49" s="2">
        <v>244.25659999999999</v>
      </c>
      <c r="J49" s="2" t="s">
        <v>33</v>
      </c>
      <c r="K49" s="2" t="s">
        <v>33</v>
      </c>
      <c r="L49" s="2" t="s">
        <v>33</v>
      </c>
      <c r="M49" s="2" t="s">
        <v>33</v>
      </c>
      <c r="N49" s="2">
        <v>244.7484</v>
      </c>
      <c r="O49" s="2">
        <v>245.1148</v>
      </c>
      <c r="P49" s="2" t="s">
        <v>33</v>
      </c>
      <c r="Q49" s="2">
        <v>244.89840000000001</v>
      </c>
      <c r="R49" s="2">
        <v>243.2568</v>
      </c>
      <c r="S49" s="2">
        <v>243.2638</v>
      </c>
      <c r="T49" s="2">
        <v>242.0506</v>
      </c>
      <c r="U49" s="2">
        <v>244.58600000000001</v>
      </c>
      <c r="V49" s="2">
        <v>243.27907999999999</v>
      </c>
      <c r="W49" s="2">
        <v>243.55004</v>
      </c>
      <c r="X49" s="2"/>
      <c r="Y49" s="2">
        <f t="shared" si="0"/>
        <v>3.6476000000000113</v>
      </c>
      <c r="Z49" s="2">
        <f t="shared" si="1"/>
        <v>1.6800000000000068</v>
      </c>
      <c r="AA49" s="2">
        <f t="shared" si="2"/>
        <v>1.8509999999999991</v>
      </c>
      <c r="AB49" s="2"/>
    </row>
    <row r="50" spans="1:28" x14ac:dyDescent="0.25">
      <c r="A50" s="2" t="s">
        <v>38</v>
      </c>
      <c r="B50" s="2" t="s">
        <v>32</v>
      </c>
      <c r="C50" s="2">
        <v>33</v>
      </c>
      <c r="D50" s="2">
        <v>848.46640000000002</v>
      </c>
      <c r="E50" s="2">
        <v>848.46640000000002</v>
      </c>
      <c r="F50" s="2">
        <v>850.08939999999996</v>
      </c>
      <c r="G50" s="2" t="s">
        <v>33</v>
      </c>
      <c r="H50" s="2">
        <v>849.58820000000003</v>
      </c>
      <c r="I50" s="2">
        <v>850.73820000000001</v>
      </c>
      <c r="J50" s="2" t="s">
        <v>33</v>
      </c>
      <c r="K50" s="2" t="s">
        <v>33</v>
      </c>
      <c r="L50" s="2">
        <v>850.52099999999996</v>
      </c>
      <c r="M50" s="2">
        <v>851.41200000000003</v>
      </c>
      <c r="N50" s="2">
        <v>851.37919999999997</v>
      </c>
      <c r="O50" s="2">
        <v>851.91079999999999</v>
      </c>
      <c r="P50" s="2">
        <v>846.15160000000003</v>
      </c>
      <c r="Q50" s="2">
        <v>851.40160000000003</v>
      </c>
      <c r="R50" s="2" t="s">
        <v>33</v>
      </c>
      <c r="S50" s="2">
        <v>849.88469999999995</v>
      </c>
      <c r="T50" s="2">
        <v>849.05439999999999</v>
      </c>
      <c r="U50" s="2">
        <v>851.447</v>
      </c>
      <c r="V50" s="2" t="s">
        <v>33</v>
      </c>
      <c r="W50" s="2" t="s">
        <v>33</v>
      </c>
      <c r="X50" s="2"/>
      <c r="Y50" s="2">
        <f t="shared" si="0"/>
        <v>3.4443999999999733</v>
      </c>
      <c r="Z50" s="2">
        <f t="shared" si="1"/>
        <v>1.6229999999999336</v>
      </c>
      <c r="AA50" s="2">
        <f t="shared" si="2"/>
        <v>2.0261000000000422</v>
      </c>
      <c r="AB50" s="2"/>
    </row>
    <row r="51" spans="1:28" x14ac:dyDescent="0.25">
      <c r="A51" s="2" t="s">
        <v>38</v>
      </c>
      <c r="B51" s="2" t="s">
        <v>32</v>
      </c>
      <c r="C51" s="2">
        <v>34</v>
      </c>
      <c r="D51" s="2">
        <v>511.2944</v>
      </c>
      <c r="E51" s="2">
        <v>511.2944</v>
      </c>
      <c r="F51" s="2">
        <v>513.37300000000005</v>
      </c>
      <c r="G51" s="2" t="s">
        <v>33</v>
      </c>
      <c r="H51" s="2">
        <v>512.00400000000002</v>
      </c>
      <c r="I51" s="2">
        <v>514.29639999999995</v>
      </c>
      <c r="J51" s="2" t="s">
        <v>33</v>
      </c>
      <c r="K51" s="2" t="s">
        <v>33</v>
      </c>
      <c r="L51" s="2">
        <v>514.28189999999995</v>
      </c>
      <c r="M51" s="2">
        <v>514.85170000000005</v>
      </c>
      <c r="N51" s="2">
        <v>514.82799999999997</v>
      </c>
      <c r="O51" s="2">
        <v>515.52080000000001</v>
      </c>
      <c r="P51" s="2" t="s">
        <v>33</v>
      </c>
      <c r="Q51" s="2">
        <v>514.83040000000005</v>
      </c>
      <c r="R51" s="2">
        <v>513.19960000000003</v>
      </c>
      <c r="S51" s="2">
        <v>513.56330000000003</v>
      </c>
      <c r="T51" s="2">
        <v>512.17999999999995</v>
      </c>
      <c r="U51" s="2">
        <v>515.12819999999999</v>
      </c>
      <c r="V51" s="2">
        <v>512.96987999999999</v>
      </c>
      <c r="W51" s="2">
        <v>513.77959999999996</v>
      </c>
      <c r="X51" s="2"/>
      <c r="Y51" s="2">
        <f t="shared" si="0"/>
        <v>4.2264000000000124</v>
      </c>
      <c r="Z51" s="2">
        <f t="shared" si="1"/>
        <v>2.0786000000000513</v>
      </c>
      <c r="AA51" s="2">
        <f t="shared" si="2"/>
        <v>1.9574999999999818</v>
      </c>
      <c r="AB51" s="2"/>
    </row>
    <row r="52" spans="1:28" x14ac:dyDescent="0.25">
      <c r="A52" s="2" t="s">
        <v>39</v>
      </c>
      <c r="B52" s="2" t="s">
        <v>32</v>
      </c>
      <c r="C52" s="2">
        <v>1</v>
      </c>
      <c r="D52" s="2">
        <v>0.38090000000000002</v>
      </c>
      <c r="E52" s="2">
        <v>0.96389999999999998</v>
      </c>
      <c r="F52" s="2">
        <v>2.4933999999999998</v>
      </c>
      <c r="G52" s="2" t="s">
        <v>33</v>
      </c>
      <c r="H52" s="2">
        <v>2.2279</v>
      </c>
      <c r="I52" s="2">
        <v>3.1189</v>
      </c>
      <c r="J52" s="2" t="s">
        <v>33</v>
      </c>
      <c r="K52" s="2" t="s">
        <v>33</v>
      </c>
      <c r="L52" s="2">
        <v>4.3978999999999999</v>
      </c>
      <c r="M52" s="2">
        <v>5.6269</v>
      </c>
      <c r="N52" s="2">
        <v>5.5838999999999999</v>
      </c>
      <c r="O52" s="2">
        <v>5.8423999999999996</v>
      </c>
      <c r="P52" s="2" t="s">
        <v>33</v>
      </c>
      <c r="Q52" s="2" t="s">
        <v>33</v>
      </c>
      <c r="R52" s="2">
        <v>2.6303999999999998</v>
      </c>
      <c r="S52" s="2">
        <v>2.8098999999999998</v>
      </c>
      <c r="T52" s="2">
        <v>1.1783999999999999</v>
      </c>
      <c r="U52" s="2">
        <v>2.6158999999999999</v>
      </c>
      <c r="V52" s="2" t="s">
        <v>33</v>
      </c>
      <c r="W52" s="2" t="s">
        <v>33</v>
      </c>
      <c r="X52" s="2"/>
      <c r="Y52" s="2">
        <f t="shared" si="0"/>
        <v>4.8784999999999998</v>
      </c>
      <c r="Z52" s="2">
        <f t="shared" si="1"/>
        <v>1.5294999999999999</v>
      </c>
      <c r="AA52" s="2">
        <f t="shared" si="2"/>
        <v>3.0324999999999998</v>
      </c>
      <c r="AB52" s="2"/>
    </row>
    <row r="53" spans="1:28" x14ac:dyDescent="0.25">
      <c r="A53" s="2" t="s">
        <v>39</v>
      </c>
      <c r="B53" s="2" t="s">
        <v>32</v>
      </c>
      <c r="C53" s="2">
        <v>3</v>
      </c>
      <c r="D53" s="2">
        <v>5.6000000000000001E-2</v>
      </c>
      <c r="E53" s="2">
        <v>0.33550000000000002</v>
      </c>
      <c r="F53" s="2">
        <v>1.5309999999999999</v>
      </c>
      <c r="G53" s="2" t="s">
        <v>33</v>
      </c>
      <c r="H53" s="2">
        <v>0.86499999999999999</v>
      </c>
      <c r="I53" s="2">
        <v>2.0095000000000001</v>
      </c>
      <c r="J53" s="2" t="s">
        <v>33</v>
      </c>
      <c r="K53" s="2" t="s">
        <v>33</v>
      </c>
      <c r="L53" s="2">
        <v>2.6145</v>
      </c>
      <c r="M53" s="2">
        <v>3.2505000000000002</v>
      </c>
      <c r="N53" s="2">
        <v>3.0110000000000001</v>
      </c>
      <c r="O53" s="2">
        <v>3.734</v>
      </c>
      <c r="P53" s="2" t="s">
        <v>33</v>
      </c>
      <c r="Q53" s="2" t="s">
        <v>33</v>
      </c>
      <c r="R53" s="2">
        <v>1.7195</v>
      </c>
      <c r="S53" s="2">
        <v>1.8975</v>
      </c>
      <c r="T53" s="2">
        <v>1.5004999999999999</v>
      </c>
      <c r="U53" s="2">
        <v>1.806</v>
      </c>
      <c r="V53" s="2">
        <v>1.5665</v>
      </c>
      <c r="W53" s="2">
        <v>1.6669</v>
      </c>
      <c r="X53" s="2"/>
      <c r="Y53" s="2">
        <f t="shared" si="0"/>
        <v>3.3984999999999999</v>
      </c>
      <c r="Z53" s="2">
        <f t="shared" si="1"/>
        <v>1.1955</v>
      </c>
      <c r="AA53" s="2">
        <f t="shared" si="2"/>
        <v>1.8365</v>
      </c>
      <c r="AB53" s="2"/>
    </row>
    <row r="54" spans="1:28" x14ac:dyDescent="0.25">
      <c r="A54" s="2" t="s">
        <v>39</v>
      </c>
      <c r="B54" s="2" t="s">
        <v>32</v>
      </c>
      <c r="C54" s="2">
        <v>5</v>
      </c>
      <c r="D54" s="2">
        <v>0.251</v>
      </c>
      <c r="E54" s="2">
        <v>1.0109999999999999</v>
      </c>
      <c r="F54" s="2">
        <v>2.9039999999999999</v>
      </c>
      <c r="G54" s="2" t="s">
        <v>33</v>
      </c>
      <c r="H54" s="2">
        <v>2.1320000000000001</v>
      </c>
      <c r="I54" s="2">
        <v>3.4984999999999999</v>
      </c>
      <c r="J54" s="2" t="s">
        <v>33</v>
      </c>
      <c r="K54" s="2" t="s">
        <v>33</v>
      </c>
      <c r="L54" s="2">
        <v>4.2030000000000003</v>
      </c>
      <c r="M54" s="2">
        <v>4.5525000000000002</v>
      </c>
      <c r="N54" s="2">
        <v>4.2824999999999998</v>
      </c>
      <c r="O54" s="2">
        <v>4.9565000000000001</v>
      </c>
      <c r="P54" s="2" t="s">
        <v>33</v>
      </c>
      <c r="Q54" s="2" t="s">
        <v>33</v>
      </c>
      <c r="R54" s="2">
        <v>2.8490000000000002</v>
      </c>
      <c r="S54" s="2">
        <v>3.3085</v>
      </c>
      <c r="T54" s="2">
        <v>2.7635000000000001</v>
      </c>
      <c r="U54" s="2">
        <v>3.3210000000000002</v>
      </c>
      <c r="V54" s="2">
        <v>2.5059999999999998</v>
      </c>
      <c r="W54" s="2">
        <v>3.2181999999999999</v>
      </c>
      <c r="X54" s="2"/>
      <c r="Y54" s="2">
        <f t="shared" si="0"/>
        <v>3.9455</v>
      </c>
      <c r="Z54" s="2">
        <f t="shared" si="1"/>
        <v>1.893</v>
      </c>
      <c r="AA54" s="2">
        <f t="shared" si="2"/>
        <v>1.6480000000000001</v>
      </c>
      <c r="AB54" s="2"/>
    </row>
    <row r="55" spans="1:28" x14ac:dyDescent="0.25">
      <c r="A55" s="2" t="s">
        <v>39</v>
      </c>
      <c r="B55" s="2" t="s">
        <v>32</v>
      </c>
      <c r="C55" s="2">
        <v>6</v>
      </c>
      <c r="D55" s="2">
        <v>0.38700000000000001</v>
      </c>
      <c r="E55" s="2">
        <v>0.53200000000000003</v>
      </c>
      <c r="F55" s="2">
        <v>2.1545000000000001</v>
      </c>
      <c r="G55" s="2" t="s">
        <v>33</v>
      </c>
      <c r="H55" s="2">
        <v>1.671</v>
      </c>
      <c r="I55" s="2">
        <v>2.96</v>
      </c>
      <c r="J55" s="2" t="s">
        <v>33</v>
      </c>
      <c r="K55" s="2" t="s">
        <v>33</v>
      </c>
      <c r="L55" s="2">
        <v>3.4544999999999999</v>
      </c>
      <c r="M55" s="2">
        <v>4.1315</v>
      </c>
      <c r="N55" s="2">
        <v>4.0724999999999998</v>
      </c>
      <c r="O55" s="2">
        <v>4.4269999999999996</v>
      </c>
      <c r="P55" s="2" t="s">
        <v>33</v>
      </c>
      <c r="Q55" s="2" t="s">
        <v>33</v>
      </c>
      <c r="R55" s="2">
        <v>2.1920000000000002</v>
      </c>
      <c r="S55" s="2">
        <v>2.5034999999999998</v>
      </c>
      <c r="T55" s="2">
        <v>2.1435</v>
      </c>
      <c r="U55" s="2">
        <v>2.6164999999999998</v>
      </c>
      <c r="V55" s="2">
        <v>2.1587999999999998</v>
      </c>
      <c r="W55" s="2">
        <v>2.5819999999999999</v>
      </c>
      <c r="X55" s="2"/>
      <c r="Y55" s="2">
        <f t="shared" si="0"/>
        <v>3.8949999999999996</v>
      </c>
      <c r="Z55" s="2">
        <f t="shared" si="1"/>
        <v>1.6225000000000001</v>
      </c>
      <c r="AA55" s="2">
        <f t="shared" si="2"/>
        <v>1.9234999999999998</v>
      </c>
      <c r="AB55" s="2"/>
    </row>
    <row r="56" spans="1:28" x14ac:dyDescent="0.25">
      <c r="A56" s="2" t="s">
        <v>39</v>
      </c>
      <c r="B56" s="2" t="s">
        <v>32</v>
      </c>
      <c r="C56" s="2">
        <v>11</v>
      </c>
      <c r="D56" s="2">
        <v>638.05449999999996</v>
      </c>
      <c r="E56" s="2">
        <v>638.70550000000003</v>
      </c>
      <c r="F56" s="2">
        <v>640.02750000000003</v>
      </c>
      <c r="G56" s="2" t="s">
        <v>33</v>
      </c>
      <c r="H56" s="2">
        <v>639.92449999999997</v>
      </c>
      <c r="I56" s="2">
        <v>640.70399999999995</v>
      </c>
      <c r="J56" s="2" t="s">
        <v>33</v>
      </c>
      <c r="K56" s="2" t="s">
        <v>33</v>
      </c>
      <c r="L56" s="2">
        <v>641.37549999999999</v>
      </c>
      <c r="M56" s="2">
        <v>641.70600000000002</v>
      </c>
      <c r="N56" s="2">
        <v>641.64949999999999</v>
      </c>
      <c r="O56" s="2">
        <v>641.85599999999999</v>
      </c>
      <c r="P56" s="2" t="s">
        <v>33</v>
      </c>
      <c r="Q56" s="2" t="s">
        <v>33</v>
      </c>
      <c r="R56" s="2">
        <v>640.10500000000002</v>
      </c>
      <c r="S56" s="2">
        <v>640.36350000000004</v>
      </c>
      <c r="T56" s="2">
        <v>639.976</v>
      </c>
      <c r="U56" s="2">
        <v>640.51800000000003</v>
      </c>
      <c r="V56" s="2">
        <v>640.08770000000004</v>
      </c>
      <c r="W56" s="2">
        <v>640.75040000000001</v>
      </c>
      <c r="X56" s="2"/>
      <c r="Y56" s="2">
        <f t="shared" si="0"/>
        <v>3.1504999999999654</v>
      </c>
      <c r="Z56" s="2">
        <f t="shared" si="1"/>
        <v>1.3220000000000027</v>
      </c>
      <c r="AA56" s="2">
        <f t="shared" si="2"/>
        <v>1.49249999999995</v>
      </c>
      <c r="AB56" s="2"/>
    </row>
    <row r="57" spans="1:28" x14ac:dyDescent="0.25">
      <c r="A57" s="2" t="s">
        <v>39</v>
      </c>
      <c r="B57" s="2" t="s">
        <v>32</v>
      </c>
      <c r="C57" s="2">
        <v>12</v>
      </c>
      <c r="D57" s="2">
        <v>645.93150000000003</v>
      </c>
      <c r="E57" s="2">
        <v>645.93150000000003</v>
      </c>
      <c r="F57" s="2">
        <v>647.41549999999995</v>
      </c>
      <c r="G57" s="2" t="s">
        <v>33</v>
      </c>
      <c r="H57" s="2">
        <v>646.98</v>
      </c>
      <c r="I57" s="2">
        <v>649.00900000000001</v>
      </c>
      <c r="J57" s="2" t="s">
        <v>33</v>
      </c>
      <c r="K57" s="2" t="s">
        <v>33</v>
      </c>
      <c r="L57" s="2">
        <v>648.5077</v>
      </c>
      <c r="M57" s="2">
        <v>648.82629999999995</v>
      </c>
      <c r="N57" s="2">
        <v>648.7328</v>
      </c>
      <c r="O57" s="2">
        <v>649.09829999999999</v>
      </c>
      <c r="P57" s="2" t="s">
        <v>33</v>
      </c>
      <c r="Q57" s="2" t="s">
        <v>33</v>
      </c>
      <c r="R57" s="2">
        <v>647.36419999999998</v>
      </c>
      <c r="S57" s="2">
        <v>647.88720000000001</v>
      </c>
      <c r="T57" s="2">
        <v>647.33019999999999</v>
      </c>
      <c r="U57" s="2">
        <v>648.01030000000003</v>
      </c>
      <c r="V57" s="2">
        <v>647.25900000000001</v>
      </c>
      <c r="W57" s="2">
        <v>648.01059999999995</v>
      </c>
      <c r="X57" s="2"/>
      <c r="Y57" s="2">
        <f t="shared" si="0"/>
        <v>3.1667999999999665</v>
      </c>
      <c r="Z57" s="2">
        <f t="shared" si="1"/>
        <v>1.4839999999999236</v>
      </c>
      <c r="AA57" s="2">
        <f t="shared" si="2"/>
        <v>1.2110999999999876</v>
      </c>
      <c r="AB57" s="2"/>
    </row>
    <row r="58" spans="1:28" x14ac:dyDescent="0.25">
      <c r="A58" s="2" t="s">
        <v>39</v>
      </c>
      <c r="B58" s="2" t="s">
        <v>32</v>
      </c>
      <c r="C58" s="2">
        <v>13</v>
      </c>
      <c r="D58" s="2">
        <v>649.34299999999996</v>
      </c>
      <c r="E58" s="2">
        <v>650.22050000000002</v>
      </c>
      <c r="F58" s="2">
        <v>651.90099999999995</v>
      </c>
      <c r="G58" s="2" t="s">
        <v>33</v>
      </c>
      <c r="H58" s="2">
        <v>651.36350000000004</v>
      </c>
      <c r="I58" s="2">
        <v>653.11199999999997</v>
      </c>
      <c r="J58" s="2" t="s">
        <v>33</v>
      </c>
      <c r="K58" s="2" t="s">
        <v>33</v>
      </c>
      <c r="L58" s="2">
        <v>652.85599999999999</v>
      </c>
      <c r="M58" s="2">
        <v>653.11199999999997</v>
      </c>
      <c r="N58" s="2">
        <v>653.11199999999997</v>
      </c>
      <c r="O58" s="2">
        <v>653.32050000000004</v>
      </c>
      <c r="P58" s="2">
        <v>649.89949999999999</v>
      </c>
      <c r="Q58" s="2" t="s">
        <v>33</v>
      </c>
      <c r="R58" s="2">
        <v>651.76750000000004</v>
      </c>
      <c r="S58" s="2">
        <v>652.15150000000006</v>
      </c>
      <c r="T58" s="2">
        <v>651.6925</v>
      </c>
      <c r="U58" s="2">
        <v>652.09799999999996</v>
      </c>
      <c r="V58" s="2">
        <v>651.61289999999997</v>
      </c>
      <c r="W58" s="2">
        <v>652.17460000000005</v>
      </c>
      <c r="X58" s="2"/>
      <c r="Y58" s="2">
        <f t="shared" si="0"/>
        <v>3.1000000000000227</v>
      </c>
      <c r="Z58" s="2">
        <f t="shared" si="1"/>
        <v>1.6804999999999382</v>
      </c>
      <c r="AA58" s="2">
        <f t="shared" si="2"/>
        <v>1.1689999999999827</v>
      </c>
      <c r="AB58" s="2"/>
    </row>
    <row r="59" spans="1:28" x14ac:dyDescent="0.25">
      <c r="A59" s="2" t="s">
        <v>39</v>
      </c>
      <c r="B59" s="2" t="s">
        <v>32</v>
      </c>
      <c r="C59" s="2">
        <v>15</v>
      </c>
      <c r="D59" s="2">
        <v>707.78650000000005</v>
      </c>
      <c r="E59" s="2">
        <v>707.78650000000005</v>
      </c>
      <c r="F59" s="2">
        <v>709.83699999999999</v>
      </c>
      <c r="G59" s="2" t="s">
        <v>33</v>
      </c>
      <c r="H59" s="2">
        <v>709.19150000000002</v>
      </c>
      <c r="I59" s="2">
        <v>710.39449999999999</v>
      </c>
      <c r="J59" s="2" t="s">
        <v>33</v>
      </c>
      <c r="K59" s="2" t="s">
        <v>33</v>
      </c>
      <c r="L59" s="2">
        <v>710.60649999999998</v>
      </c>
      <c r="M59" s="2">
        <v>710.98050000000001</v>
      </c>
      <c r="N59" s="2">
        <v>711.08900000000006</v>
      </c>
      <c r="O59" s="2">
        <v>711.61500000000001</v>
      </c>
      <c r="P59" s="2" t="s">
        <v>33</v>
      </c>
      <c r="Q59" s="2">
        <v>711.1</v>
      </c>
      <c r="R59" s="2">
        <v>709.66300000000001</v>
      </c>
      <c r="S59" s="2">
        <v>709.85799999999995</v>
      </c>
      <c r="T59" s="2">
        <v>709.64149999999995</v>
      </c>
      <c r="U59" s="2">
        <v>710.11850000000004</v>
      </c>
      <c r="V59" s="2">
        <v>709.46109999999999</v>
      </c>
      <c r="W59" s="2">
        <v>709.9846</v>
      </c>
      <c r="X59" s="2"/>
      <c r="Y59" s="2">
        <f t="shared" si="0"/>
        <v>3.8284999999999627</v>
      </c>
      <c r="Z59" s="2">
        <f t="shared" si="1"/>
        <v>2.0504999999999427</v>
      </c>
      <c r="AA59" s="2">
        <f t="shared" si="2"/>
        <v>1.7570000000000618</v>
      </c>
      <c r="AB59" s="2"/>
    </row>
    <row r="60" spans="1:28" x14ac:dyDescent="0.25">
      <c r="A60" s="2" t="s">
        <v>39</v>
      </c>
      <c r="B60" s="2" t="s">
        <v>32</v>
      </c>
      <c r="C60" s="2">
        <v>16</v>
      </c>
      <c r="D60" s="2">
        <v>729.62350000000004</v>
      </c>
      <c r="E60" s="2">
        <v>729.92550000000006</v>
      </c>
      <c r="F60" s="2">
        <v>731.33249999999998</v>
      </c>
      <c r="G60" s="2" t="s">
        <v>33</v>
      </c>
      <c r="H60" s="2">
        <v>730.82650000000001</v>
      </c>
      <c r="I60" s="2">
        <v>731.89449999999999</v>
      </c>
      <c r="J60" s="2" t="s">
        <v>33</v>
      </c>
      <c r="K60" s="2" t="s">
        <v>33</v>
      </c>
      <c r="L60" s="2">
        <v>732.38580000000002</v>
      </c>
      <c r="M60" s="2">
        <v>732.90930000000003</v>
      </c>
      <c r="N60" s="2">
        <v>732.9778</v>
      </c>
      <c r="O60" s="2">
        <v>733.4008</v>
      </c>
      <c r="P60" s="2" t="s">
        <v>33</v>
      </c>
      <c r="Q60" s="2" t="s">
        <v>33</v>
      </c>
      <c r="R60" s="2">
        <v>731.28629999999998</v>
      </c>
      <c r="S60" s="2">
        <v>731.79380000000003</v>
      </c>
      <c r="T60" s="2">
        <v>731.15430000000003</v>
      </c>
      <c r="U60" s="2">
        <v>731.7518</v>
      </c>
      <c r="V60" s="2">
        <v>731.12019999999995</v>
      </c>
      <c r="W60" s="2">
        <v>731.51859999999999</v>
      </c>
      <c r="X60" s="2"/>
      <c r="Y60" s="2">
        <f t="shared" si="0"/>
        <v>3.4752999999999474</v>
      </c>
      <c r="Z60" s="2">
        <f t="shared" si="1"/>
        <v>1.4069999999999254</v>
      </c>
      <c r="AA60" s="2">
        <f t="shared" si="2"/>
        <v>1.6069999999999709</v>
      </c>
      <c r="AB60" s="2"/>
    </row>
    <row r="61" spans="1:28" x14ac:dyDescent="0.25">
      <c r="A61" s="3" t="s">
        <v>40</v>
      </c>
      <c r="B61" s="3" t="s">
        <v>41</v>
      </c>
      <c r="C61" s="3">
        <v>1</v>
      </c>
      <c r="D61" s="3">
        <v>2.6177999999999999</v>
      </c>
      <c r="E61" s="3">
        <v>3.5878000000000001</v>
      </c>
      <c r="F61" s="3">
        <v>42.233600000000003</v>
      </c>
      <c r="G61" s="3">
        <v>4.2127999999999997</v>
      </c>
      <c r="H61" s="3">
        <v>20.912800000000001</v>
      </c>
      <c r="I61" s="3">
        <v>48.297800000000002</v>
      </c>
      <c r="J61" s="3" t="s">
        <v>33</v>
      </c>
      <c r="K61" s="3" t="s">
        <v>33</v>
      </c>
      <c r="L61" s="3">
        <v>47.628</v>
      </c>
      <c r="M61" s="3">
        <v>49.004600000000003</v>
      </c>
      <c r="N61" s="3">
        <v>48.188800000000001</v>
      </c>
      <c r="O61" s="3">
        <v>48.891599999999997</v>
      </c>
      <c r="P61" s="3" t="s">
        <v>33</v>
      </c>
      <c r="Q61" s="3" t="s">
        <v>33</v>
      </c>
      <c r="R61" s="3">
        <v>41.831000000000003</v>
      </c>
      <c r="S61" s="3">
        <v>42.436</v>
      </c>
      <c r="T61" s="3">
        <v>42.470999999999997</v>
      </c>
      <c r="U61" s="3">
        <v>48.330199999999998</v>
      </c>
      <c r="V61" s="3">
        <v>42.508000000000003</v>
      </c>
      <c r="W61" s="3">
        <v>45.058900000000001</v>
      </c>
      <c r="X61" s="3"/>
      <c r="Y61" s="3">
        <f t="shared" si="0"/>
        <v>45.303799999999995</v>
      </c>
      <c r="Z61" s="3">
        <f t="shared" si="1"/>
        <v>38.645800000000001</v>
      </c>
      <c r="AA61" s="3">
        <f t="shared" si="2"/>
        <v>6.4555999999999969</v>
      </c>
      <c r="AB61" s="3"/>
    </row>
    <row r="62" spans="1:28" x14ac:dyDescent="0.25">
      <c r="A62" s="3" t="s">
        <v>40</v>
      </c>
      <c r="B62" s="3" t="s">
        <v>41</v>
      </c>
      <c r="C62" s="3">
        <v>2</v>
      </c>
      <c r="D62" s="3">
        <v>3.3715999999999999</v>
      </c>
      <c r="E62" s="3">
        <v>6.4715999999999996</v>
      </c>
      <c r="F62" s="3">
        <v>27.6966</v>
      </c>
      <c r="G62" s="3">
        <v>5.9824000000000002</v>
      </c>
      <c r="H62" s="3">
        <v>9.4824000000000002</v>
      </c>
      <c r="I62" s="3">
        <v>32.094999999999999</v>
      </c>
      <c r="J62" s="3" t="s">
        <v>33</v>
      </c>
      <c r="K62" s="3" t="s">
        <v>33</v>
      </c>
      <c r="L62" s="3">
        <v>31.1556</v>
      </c>
      <c r="M62" s="3">
        <v>32.7652</v>
      </c>
      <c r="N62" s="3">
        <v>32.009</v>
      </c>
      <c r="O62" s="3">
        <v>32.368400000000001</v>
      </c>
      <c r="P62" s="3" t="s">
        <v>33</v>
      </c>
      <c r="Q62" s="3" t="s">
        <v>33</v>
      </c>
      <c r="R62" s="3">
        <v>27.62</v>
      </c>
      <c r="S62" s="3">
        <v>28.669799999999999</v>
      </c>
      <c r="T62" s="3">
        <v>25.351600000000001</v>
      </c>
      <c r="U62" s="3">
        <v>31.924600000000002</v>
      </c>
      <c r="V62" s="3">
        <v>27.709</v>
      </c>
      <c r="W62" s="3">
        <v>30.536100000000001</v>
      </c>
      <c r="X62" s="3"/>
      <c r="Y62" s="3">
        <f t="shared" si="0"/>
        <v>25.896800000000002</v>
      </c>
      <c r="Z62" s="3">
        <f t="shared" si="1"/>
        <v>21.225000000000001</v>
      </c>
      <c r="AA62" s="3">
        <f t="shared" si="2"/>
        <v>3.6986000000000026</v>
      </c>
      <c r="AB62" s="3"/>
    </row>
    <row r="63" spans="1:28" x14ac:dyDescent="0.25">
      <c r="A63" s="3" t="s">
        <v>40</v>
      </c>
      <c r="B63" s="3" t="s">
        <v>41</v>
      </c>
      <c r="C63" s="3">
        <v>3</v>
      </c>
      <c r="D63" s="3">
        <v>5.3952</v>
      </c>
      <c r="E63" s="3">
        <v>7.0751999999999997</v>
      </c>
      <c r="F63" s="3">
        <v>25.1052</v>
      </c>
      <c r="G63" s="3">
        <v>6.1104000000000003</v>
      </c>
      <c r="H63" s="3">
        <v>19.7104</v>
      </c>
      <c r="I63" s="3">
        <v>31.560600000000001</v>
      </c>
      <c r="J63" s="3" t="s">
        <v>33</v>
      </c>
      <c r="K63" s="3" t="s">
        <v>33</v>
      </c>
      <c r="L63" s="3">
        <v>28.413399999999999</v>
      </c>
      <c r="M63" s="3">
        <v>31.102399999999999</v>
      </c>
      <c r="N63" s="3">
        <v>31.233799999999999</v>
      </c>
      <c r="O63" s="3">
        <v>31.867000000000001</v>
      </c>
      <c r="P63" s="3" t="s">
        <v>33</v>
      </c>
      <c r="Q63" s="3" t="s">
        <v>33</v>
      </c>
      <c r="R63" s="3">
        <v>24.822800000000001</v>
      </c>
      <c r="S63" s="3">
        <v>26.450800000000001</v>
      </c>
      <c r="T63" s="3">
        <v>25.225000000000001</v>
      </c>
      <c r="U63" s="3">
        <v>29.3856</v>
      </c>
      <c r="V63" s="3">
        <v>25.276199999999999</v>
      </c>
      <c r="W63" s="3">
        <v>28.714099999999998</v>
      </c>
      <c r="X63" s="3"/>
      <c r="Y63" s="3">
        <f t="shared" si="0"/>
        <v>24.791800000000002</v>
      </c>
      <c r="Z63" s="3">
        <f t="shared" si="1"/>
        <v>18.03</v>
      </c>
      <c r="AA63" s="3">
        <f t="shared" si="2"/>
        <v>5.4161999999999999</v>
      </c>
      <c r="AB63" s="3"/>
    </row>
    <row r="64" spans="1:28" x14ac:dyDescent="0.25">
      <c r="A64" s="3" t="s">
        <v>40</v>
      </c>
      <c r="B64" s="3" t="s">
        <v>41</v>
      </c>
      <c r="C64" s="3">
        <v>4</v>
      </c>
      <c r="D64" s="3">
        <v>3.8050000000000002</v>
      </c>
      <c r="E64" s="3">
        <v>4.4349999999999996</v>
      </c>
      <c r="F64" s="3">
        <v>25.1724</v>
      </c>
      <c r="G64" s="3">
        <v>5.9527999999999999</v>
      </c>
      <c r="H64" s="3">
        <v>17.652799999999999</v>
      </c>
      <c r="I64" s="3">
        <v>36.995199999999997</v>
      </c>
      <c r="J64" s="3">
        <v>30.823799999999999</v>
      </c>
      <c r="K64" s="3">
        <v>36.593400000000003</v>
      </c>
      <c r="L64" s="3">
        <v>27.962</v>
      </c>
      <c r="M64" s="3">
        <v>36.755000000000003</v>
      </c>
      <c r="N64" s="3">
        <v>36.556399999999996</v>
      </c>
      <c r="O64" s="3">
        <v>37.261400000000002</v>
      </c>
      <c r="P64" s="3" t="s">
        <v>33</v>
      </c>
      <c r="Q64" s="3" t="s">
        <v>33</v>
      </c>
      <c r="R64" s="3">
        <v>24.8934</v>
      </c>
      <c r="S64" s="3">
        <v>26.359000000000002</v>
      </c>
      <c r="T64" s="3">
        <v>25.154800000000002</v>
      </c>
      <c r="U64" s="3">
        <v>34.340800000000002</v>
      </c>
      <c r="V64" s="3">
        <v>25.170500000000001</v>
      </c>
      <c r="W64" s="3">
        <v>27.143899999999999</v>
      </c>
      <c r="X64" s="3"/>
      <c r="Y64" s="3">
        <f t="shared" si="0"/>
        <v>32.8264</v>
      </c>
      <c r="Z64" s="3">
        <f t="shared" si="1"/>
        <v>20.737400000000001</v>
      </c>
      <c r="AA64" s="3">
        <f t="shared" si="2"/>
        <v>10.9024</v>
      </c>
      <c r="AB64" s="3"/>
    </row>
    <row r="65" spans="1:28" x14ac:dyDescent="0.25">
      <c r="A65" s="3" t="s">
        <v>40</v>
      </c>
      <c r="B65" s="3" t="s">
        <v>41</v>
      </c>
      <c r="C65" s="3">
        <v>5</v>
      </c>
      <c r="D65" s="3">
        <v>1.8626</v>
      </c>
      <c r="E65" s="3">
        <v>3.1126</v>
      </c>
      <c r="F65" s="3">
        <v>22.8812</v>
      </c>
      <c r="G65" s="3">
        <v>0.74880000000000002</v>
      </c>
      <c r="H65" s="3">
        <v>23.148800000000001</v>
      </c>
      <c r="I65" s="3">
        <v>26.9358</v>
      </c>
      <c r="J65" s="3" t="s">
        <v>33</v>
      </c>
      <c r="K65" s="3" t="s">
        <v>33</v>
      </c>
      <c r="L65" s="3" t="s">
        <v>33</v>
      </c>
      <c r="M65" s="3">
        <v>26.468800000000002</v>
      </c>
      <c r="N65" s="3">
        <v>26.7196</v>
      </c>
      <c r="O65" s="3">
        <v>27.352799999999998</v>
      </c>
      <c r="P65" s="3" t="s">
        <v>33</v>
      </c>
      <c r="Q65" s="3" t="s">
        <v>33</v>
      </c>
      <c r="R65" s="3">
        <v>21.6586</v>
      </c>
      <c r="S65" s="3">
        <v>23.407399999999999</v>
      </c>
      <c r="T65" s="3">
        <v>23.419799999999999</v>
      </c>
      <c r="U65" s="3">
        <v>26.186599999999999</v>
      </c>
      <c r="V65" s="3">
        <v>23.438800000000001</v>
      </c>
      <c r="W65" s="3">
        <v>25.384799999999998</v>
      </c>
      <c r="X65" s="3"/>
      <c r="Y65" s="3">
        <f t="shared" si="0"/>
        <v>24.240199999999998</v>
      </c>
      <c r="Z65" s="3">
        <f t="shared" si="1"/>
        <v>19.768599999999999</v>
      </c>
      <c r="AA65" s="3">
        <f t="shared" si="2"/>
        <v>3.9453999999999994</v>
      </c>
      <c r="AB65" s="3"/>
    </row>
    <row r="66" spans="1:28" x14ac:dyDescent="0.25">
      <c r="A66" s="3" t="s">
        <v>40</v>
      </c>
      <c r="B66" s="3" t="s">
        <v>41</v>
      </c>
      <c r="C66" s="3">
        <v>6</v>
      </c>
      <c r="D66" s="3">
        <v>0.91500000000000004</v>
      </c>
      <c r="E66" s="3">
        <v>1.4550000000000001</v>
      </c>
      <c r="F66" s="3">
        <v>16.3034</v>
      </c>
      <c r="G66" s="3">
        <v>3.0268000000000002</v>
      </c>
      <c r="H66" s="3">
        <v>17.4268</v>
      </c>
      <c r="I66" s="3">
        <v>20.619399999999999</v>
      </c>
      <c r="J66" s="3" t="s">
        <v>33</v>
      </c>
      <c r="K66" s="3" t="s">
        <v>33</v>
      </c>
      <c r="L66" s="3" t="s">
        <v>33</v>
      </c>
      <c r="M66" s="3">
        <v>19.991800000000001</v>
      </c>
      <c r="N66" s="3">
        <v>20.737200000000001</v>
      </c>
      <c r="O66" s="3">
        <v>21.088799999999999</v>
      </c>
      <c r="P66" s="3" t="s">
        <v>33</v>
      </c>
      <c r="Q66" s="3" t="s">
        <v>33</v>
      </c>
      <c r="R66" s="3">
        <v>9.9429999999999996</v>
      </c>
      <c r="S66" s="3">
        <v>17.4236</v>
      </c>
      <c r="T66" s="3">
        <v>17.425000000000001</v>
      </c>
      <c r="U66" s="3">
        <v>19.853999999999999</v>
      </c>
      <c r="V66" s="3">
        <v>17.450900000000001</v>
      </c>
      <c r="W66" s="3">
        <v>18.5626</v>
      </c>
      <c r="X66" s="3"/>
      <c r="Y66" s="3">
        <f t="shared" si="0"/>
        <v>19.633800000000001</v>
      </c>
      <c r="Z66" s="3">
        <f t="shared" si="1"/>
        <v>14.8484</v>
      </c>
      <c r="AA66" s="3">
        <f t="shared" si="2"/>
        <v>3.6651999999999987</v>
      </c>
      <c r="AB66" s="3"/>
    </row>
    <row r="67" spans="1:28" x14ac:dyDescent="0.25">
      <c r="A67" s="3" t="s">
        <v>40</v>
      </c>
      <c r="B67" s="3" t="s">
        <v>41</v>
      </c>
      <c r="C67" s="3">
        <v>7</v>
      </c>
      <c r="D67" s="3">
        <v>1.6888000000000001</v>
      </c>
      <c r="E67" s="3">
        <v>1.6888000000000001</v>
      </c>
      <c r="F67" s="3">
        <v>24.2514</v>
      </c>
      <c r="G67" s="3">
        <v>3.3845999999999998</v>
      </c>
      <c r="H67" s="3">
        <v>24.584599999999998</v>
      </c>
      <c r="I67" s="3">
        <v>28.224599999999999</v>
      </c>
      <c r="J67" s="3" t="s">
        <v>33</v>
      </c>
      <c r="K67" s="3" t="s">
        <v>33</v>
      </c>
      <c r="L67" s="3">
        <v>27.280200000000001</v>
      </c>
      <c r="M67" s="3">
        <v>28.2516</v>
      </c>
      <c r="N67" s="3">
        <v>28.363800000000001</v>
      </c>
      <c r="O67" s="3">
        <v>28.766400000000001</v>
      </c>
      <c r="P67" s="3" t="s">
        <v>33</v>
      </c>
      <c r="Q67" s="3" t="s">
        <v>33</v>
      </c>
      <c r="R67" s="3">
        <v>19.547599999999999</v>
      </c>
      <c r="S67" s="3">
        <v>24.745200000000001</v>
      </c>
      <c r="T67" s="3">
        <v>24.770600000000002</v>
      </c>
      <c r="U67" s="3">
        <v>27.398199999999999</v>
      </c>
      <c r="V67" s="3">
        <v>24.782499999999999</v>
      </c>
      <c r="W67" s="3">
        <v>25.874600000000001</v>
      </c>
      <c r="X67" s="3"/>
      <c r="Y67" s="3">
        <f t="shared" ref="Y67:Y130" si="3">$O67-$E67</f>
        <v>27.0776</v>
      </c>
      <c r="Z67" s="3">
        <f t="shared" ref="Z67:Z130" si="4">$F67-$E67</f>
        <v>22.5626</v>
      </c>
      <c r="AA67" s="3">
        <f t="shared" ref="AA67:AA130" si="5">$O67-$S67</f>
        <v>4.0212000000000003</v>
      </c>
      <c r="AB67" s="3"/>
    </row>
    <row r="68" spans="1:28" x14ac:dyDescent="0.25">
      <c r="A68" s="3" t="s">
        <v>42</v>
      </c>
      <c r="B68" s="3" t="s">
        <v>41</v>
      </c>
      <c r="C68" s="3">
        <v>1</v>
      </c>
      <c r="D68" s="3">
        <v>444.42200000000003</v>
      </c>
      <c r="E68" s="3">
        <v>444.42200000000003</v>
      </c>
      <c r="F68" s="3">
        <v>451.83199999999999</v>
      </c>
      <c r="G68" s="3">
        <v>447.202</v>
      </c>
      <c r="H68" s="3">
        <v>451.98</v>
      </c>
      <c r="I68" s="3">
        <v>453.81</v>
      </c>
      <c r="J68" s="3" t="s">
        <v>33</v>
      </c>
      <c r="K68" s="3" t="s">
        <v>33</v>
      </c>
      <c r="L68" s="3">
        <v>452.20800000000003</v>
      </c>
      <c r="M68" s="3">
        <v>453.512</v>
      </c>
      <c r="N68" s="3">
        <v>453.654</v>
      </c>
      <c r="O68" s="3">
        <v>454.14600000000002</v>
      </c>
      <c r="P68" s="3" t="s">
        <v>33</v>
      </c>
      <c r="Q68" s="3">
        <v>453.065</v>
      </c>
      <c r="R68" s="3">
        <v>451.38400000000001</v>
      </c>
      <c r="S68" s="3">
        <v>451.89</v>
      </c>
      <c r="T68" s="3">
        <v>451.99400000000003</v>
      </c>
      <c r="U68" s="3">
        <v>453.03800000000001</v>
      </c>
      <c r="V68" s="3">
        <v>452.036</v>
      </c>
      <c r="W68" s="3">
        <v>452.19</v>
      </c>
      <c r="X68" s="3"/>
      <c r="Y68" s="3">
        <f t="shared" si="3"/>
        <v>9.7239999999999895</v>
      </c>
      <c r="Z68" s="3">
        <f t="shared" si="4"/>
        <v>7.4099999999999682</v>
      </c>
      <c r="AA68" s="3">
        <f t="shared" si="5"/>
        <v>2.2560000000000286</v>
      </c>
      <c r="AB68" s="3"/>
    </row>
    <row r="69" spans="1:28" x14ac:dyDescent="0.25">
      <c r="A69" s="3" t="s">
        <v>42</v>
      </c>
      <c r="B69" s="3" t="s">
        <v>41</v>
      </c>
      <c r="C69" s="3">
        <v>2</v>
      </c>
      <c r="D69" s="3">
        <v>454.13499999999999</v>
      </c>
      <c r="E69" s="3">
        <v>454.13499999999999</v>
      </c>
      <c r="F69" s="3">
        <v>461.21499999999997</v>
      </c>
      <c r="G69" s="3">
        <v>457.50099999999998</v>
      </c>
      <c r="H69" s="3">
        <v>461.3</v>
      </c>
      <c r="I69" s="3">
        <v>463.15800000000002</v>
      </c>
      <c r="J69" s="3" t="s">
        <v>33</v>
      </c>
      <c r="K69" s="3" t="s">
        <v>33</v>
      </c>
      <c r="L69" s="3">
        <v>462.93299999999999</v>
      </c>
      <c r="M69" s="3">
        <v>463.21300000000002</v>
      </c>
      <c r="N69" s="3">
        <v>463.15800000000002</v>
      </c>
      <c r="O69" s="3">
        <v>463.59</v>
      </c>
      <c r="P69" s="3">
        <v>454.22800000000001</v>
      </c>
      <c r="Q69" s="3">
        <v>462.48200000000003</v>
      </c>
      <c r="R69" s="3">
        <v>460.98399999999998</v>
      </c>
      <c r="S69" s="3">
        <v>461.30599999999998</v>
      </c>
      <c r="T69" s="3">
        <v>461.399</v>
      </c>
      <c r="U69" s="3">
        <v>462.37200000000001</v>
      </c>
      <c r="V69" s="3">
        <v>461.44499999999999</v>
      </c>
      <c r="W69" s="3">
        <v>461.68599999999998</v>
      </c>
      <c r="X69" s="3"/>
      <c r="Y69" s="3">
        <f t="shared" si="3"/>
        <v>9.4549999999999841</v>
      </c>
      <c r="Z69" s="3">
        <f t="shared" si="4"/>
        <v>7.0799999999999841</v>
      </c>
      <c r="AA69" s="3">
        <f t="shared" si="5"/>
        <v>2.2839999999999918</v>
      </c>
      <c r="AB69" s="3"/>
    </row>
    <row r="70" spans="1:28" x14ac:dyDescent="0.25">
      <c r="A70" s="3" t="s">
        <v>42</v>
      </c>
      <c r="B70" s="3" t="s">
        <v>41</v>
      </c>
      <c r="C70" s="3">
        <v>3</v>
      </c>
      <c r="D70" s="3">
        <v>463.53300000000002</v>
      </c>
      <c r="E70" s="3">
        <v>463.53300000000002</v>
      </c>
      <c r="F70" s="3">
        <v>473.91300000000001</v>
      </c>
      <c r="G70" s="3">
        <v>467.35399999999998</v>
      </c>
      <c r="H70" s="3">
        <v>473.98</v>
      </c>
      <c r="I70" s="3">
        <v>476.01499999999999</v>
      </c>
      <c r="J70" s="3" t="s">
        <v>33</v>
      </c>
      <c r="K70" s="3" t="s">
        <v>33</v>
      </c>
      <c r="L70" s="3">
        <v>474.27600000000001</v>
      </c>
      <c r="M70" s="3">
        <v>475.892</v>
      </c>
      <c r="N70" s="3">
        <v>476.00700000000001</v>
      </c>
      <c r="O70" s="3">
        <v>476.416</v>
      </c>
      <c r="P70" s="3" t="s">
        <v>33</v>
      </c>
      <c r="Q70" s="3">
        <v>474.839</v>
      </c>
      <c r="R70" s="3">
        <v>473.33499999999998</v>
      </c>
      <c r="S70" s="3">
        <v>473.92099999999999</v>
      </c>
      <c r="T70" s="3">
        <v>474.07600000000002</v>
      </c>
      <c r="U70" s="3">
        <v>475.113</v>
      </c>
      <c r="V70" s="3">
        <v>474.1</v>
      </c>
      <c r="W70" s="3">
        <v>474.40100000000001</v>
      </c>
      <c r="X70" s="3"/>
      <c r="Y70" s="3">
        <f t="shared" si="3"/>
        <v>12.882999999999981</v>
      </c>
      <c r="Z70" s="3">
        <f t="shared" si="4"/>
        <v>10.379999999999995</v>
      </c>
      <c r="AA70" s="3">
        <f t="shared" si="5"/>
        <v>2.4950000000000045</v>
      </c>
      <c r="AB70" s="3"/>
    </row>
    <row r="71" spans="1:28" x14ac:dyDescent="0.25">
      <c r="A71" s="3" t="s">
        <v>42</v>
      </c>
      <c r="B71" s="3" t="s">
        <v>41</v>
      </c>
      <c r="C71" s="3">
        <v>4</v>
      </c>
      <c r="D71" s="3">
        <v>476.34800000000001</v>
      </c>
      <c r="E71" s="3">
        <v>476.34800000000001</v>
      </c>
      <c r="F71" s="3">
        <v>484.41800000000001</v>
      </c>
      <c r="G71" s="3">
        <v>480.15800000000002</v>
      </c>
      <c r="H71" s="3">
        <v>484.49</v>
      </c>
      <c r="I71" s="3">
        <v>486.56599999999997</v>
      </c>
      <c r="J71" s="3" t="s">
        <v>33</v>
      </c>
      <c r="K71" s="3" t="s">
        <v>33</v>
      </c>
      <c r="L71" s="3">
        <v>485.09</v>
      </c>
      <c r="M71" s="3">
        <v>486.5</v>
      </c>
      <c r="N71" s="3">
        <v>486.66300000000001</v>
      </c>
      <c r="O71" s="3">
        <v>487.01100000000002</v>
      </c>
      <c r="P71" s="3" t="s">
        <v>33</v>
      </c>
      <c r="Q71" s="3">
        <v>484.57600000000002</v>
      </c>
      <c r="R71" s="3">
        <v>483.96199999999999</v>
      </c>
      <c r="S71" s="3">
        <v>484.53500000000003</v>
      </c>
      <c r="T71" s="3">
        <v>484.57900000000001</v>
      </c>
      <c r="U71" s="3">
        <v>485.755</v>
      </c>
      <c r="V71" s="3">
        <v>484.63099999999997</v>
      </c>
      <c r="W71" s="3">
        <v>484.95</v>
      </c>
      <c r="X71" s="3"/>
      <c r="Y71" s="3">
        <f t="shared" si="3"/>
        <v>10.663000000000011</v>
      </c>
      <c r="Z71" s="3">
        <f t="shared" si="4"/>
        <v>8.0699999999999932</v>
      </c>
      <c r="AA71" s="3">
        <f t="shared" si="5"/>
        <v>2.4759999999999991</v>
      </c>
      <c r="AB71" s="3"/>
    </row>
    <row r="72" spans="1:28" x14ac:dyDescent="0.25">
      <c r="A72" s="3" t="s">
        <v>42</v>
      </c>
      <c r="B72" s="3" t="s">
        <v>41</v>
      </c>
      <c r="C72" s="3">
        <v>6</v>
      </c>
      <c r="D72" s="3">
        <v>486.91800000000001</v>
      </c>
      <c r="E72" s="3">
        <v>486.91800000000001</v>
      </c>
      <c r="F72" s="3">
        <v>493.27800000000002</v>
      </c>
      <c r="G72" s="3">
        <v>491.42500000000001</v>
      </c>
      <c r="H72" s="3">
        <v>493.33</v>
      </c>
      <c r="I72" s="3">
        <v>495.49299999999999</v>
      </c>
      <c r="J72" s="3" t="s">
        <v>33</v>
      </c>
      <c r="K72" s="3" t="s">
        <v>33</v>
      </c>
      <c r="L72" s="3">
        <v>493.89400000000001</v>
      </c>
      <c r="M72" s="3">
        <v>495.02</v>
      </c>
      <c r="N72" s="3">
        <v>495.548</v>
      </c>
      <c r="O72" s="3">
        <v>495.923</v>
      </c>
      <c r="P72" s="3" t="s">
        <v>33</v>
      </c>
      <c r="Q72" s="3">
        <v>494.089</v>
      </c>
      <c r="R72" s="3">
        <v>493.04</v>
      </c>
      <c r="S72" s="3">
        <v>493.36</v>
      </c>
      <c r="T72" s="3">
        <v>493.43599999999998</v>
      </c>
      <c r="U72" s="3">
        <v>494.536</v>
      </c>
      <c r="V72" s="3">
        <v>493.46499999999997</v>
      </c>
      <c r="W72" s="3">
        <v>493.75299999999999</v>
      </c>
      <c r="X72" s="3"/>
      <c r="Y72" s="3">
        <f t="shared" si="3"/>
        <v>9.0049999999999955</v>
      </c>
      <c r="Z72" s="3">
        <f t="shared" si="4"/>
        <v>6.3600000000000136</v>
      </c>
      <c r="AA72" s="3">
        <f t="shared" si="5"/>
        <v>2.5629999999999882</v>
      </c>
      <c r="AB72" s="3"/>
    </row>
    <row r="73" spans="1:28" x14ac:dyDescent="0.25">
      <c r="A73" s="3" t="s">
        <v>42</v>
      </c>
      <c r="B73" s="3" t="s">
        <v>41</v>
      </c>
      <c r="C73" s="3">
        <v>7</v>
      </c>
      <c r="D73" s="3">
        <v>506.29700000000003</v>
      </c>
      <c r="E73" s="3">
        <v>506.29700000000003</v>
      </c>
      <c r="F73" s="3">
        <v>511.697</v>
      </c>
      <c r="G73" s="3">
        <v>509.971</v>
      </c>
      <c r="H73" s="3">
        <v>511.7</v>
      </c>
      <c r="I73" s="3">
        <v>513.99199999999996</v>
      </c>
      <c r="J73" s="3" t="s">
        <v>33</v>
      </c>
      <c r="K73" s="3" t="s">
        <v>33</v>
      </c>
      <c r="L73" s="3">
        <v>511.714</v>
      </c>
      <c r="M73" s="3">
        <v>513.72170000000006</v>
      </c>
      <c r="N73" s="3">
        <v>513.98500000000001</v>
      </c>
      <c r="O73" s="3">
        <v>514.30799999999999</v>
      </c>
      <c r="P73" s="3" t="s">
        <v>33</v>
      </c>
      <c r="Q73" s="3">
        <v>512.27300000000002</v>
      </c>
      <c r="R73" s="3">
        <v>509.30099999999999</v>
      </c>
      <c r="S73" s="3">
        <v>511.77</v>
      </c>
      <c r="T73" s="3">
        <v>511.81099999999998</v>
      </c>
      <c r="U73" s="3">
        <v>512.96</v>
      </c>
      <c r="V73" s="3">
        <v>511.86500000000001</v>
      </c>
      <c r="W73" s="3">
        <v>512.31299999999999</v>
      </c>
      <c r="X73" s="3"/>
      <c r="Y73" s="3">
        <f t="shared" si="3"/>
        <v>8.0109999999999673</v>
      </c>
      <c r="Z73" s="3">
        <f t="shared" si="4"/>
        <v>5.3999999999999773</v>
      </c>
      <c r="AA73" s="3">
        <f t="shared" si="5"/>
        <v>2.5380000000000109</v>
      </c>
      <c r="AB73" s="3"/>
    </row>
    <row r="74" spans="1:28" x14ac:dyDescent="0.25">
      <c r="A74" s="3" t="s">
        <v>42</v>
      </c>
      <c r="B74" s="3" t="s">
        <v>41</v>
      </c>
      <c r="C74" s="3">
        <v>8</v>
      </c>
      <c r="D74" s="3">
        <v>515.42499999999995</v>
      </c>
      <c r="E74" s="3">
        <v>515.42499999999995</v>
      </c>
      <c r="F74" s="3">
        <v>521.84500000000003</v>
      </c>
      <c r="G74" s="3">
        <v>518.52700000000004</v>
      </c>
      <c r="H74" s="3">
        <v>521.9</v>
      </c>
      <c r="I74" s="3">
        <v>524.40099999999995</v>
      </c>
      <c r="J74" s="3" t="s">
        <v>33</v>
      </c>
      <c r="K74" s="3" t="s">
        <v>33</v>
      </c>
      <c r="L74" s="3">
        <v>522.39599999999996</v>
      </c>
      <c r="M74" s="3">
        <v>524.20500000000004</v>
      </c>
      <c r="N74" s="3">
        <v>524.37699999999995</v>
      </c>
      <c r="O74" s="3">
        <v>524.67399999999998</v>
      </c>
      <c r="P74" s="3" t="s">
        <v>33</v>
      </c>
      <c r="Q74" s="3">
        <v>523.375</v>
      </c>
      <c r="R74" s="3">
        <v>521.23299999999995</v>
      </c>
      <c r="S74" s="3">
        <v>521.88300000000004</v>
      </c>
      <c r="T74" s="3">
        <v>521.94600000000003</v>
      </c>
      <c r="U74" s="3">
        <v>523.423</v>
      </c>
      <c r="V74" s="3">
        <v>521.96500000000003</v>
      </c>
      <c r="W74" s="3">
        <v>522.29999999999995</v>
      </c>
      <c r="X74" s="3"/>
      <c r="Y74" s="3">
        <f t="shared" si="3"/>
        <v>9.2490000000000236</v>
      </c>
      <c r="Z74" s="3">
        <f t="shared" si="4"/>
        <v>6.4200000000000728</v>
      </c>
      <c r="AA74" s="3">
        <f t="shared" si="5"/>
        <v>2.79099999999994</v>
      </c>
      <c r="AB74" s="3"/>
    </row>
    <row r="75" spans="1:28" x14ac:dyDescent="0.25">
      <c r="A75" s="3" t="s">
        <v>42</v>
      </c>
      <c r="B75" s="3" t="s">
        <v>41</v>
      </c>
      <c r="C75" s="3">
        <v>9</v>
      </c>
      <c r="D75" s="3">
        <v>526.03300000000002</v>
      </c>
      <c r="E75" s="3">
        <v>526.03300000000002</v>
      </c>
      <c r="F75" s="3">
        <v>532.63300000000004</v>
      </c>
      <c r="G75" s="3">
        <v>529.49</v>
      </c>
      <c r="H75" s="3">
        <v>532.63</v>
      </c>
      <c r="I75" s="3">
        <v>535.04399999999998</v>
      </c>
      <c r="J75" s="3">
        <v>534.65899999999999</v>
      </c>
      <c r="K75" s="3">
        <v>534.65899999999999</v>
      </c>
      <c r="L75" s="3">
        <v>533.13</v>
      </c>
      <c r="M75" s="3">
        <v>535.03899999999999</v>
      </c>
      <c r="N75" s="3">
        <v>534.99900000000002</v>
      </c>
      <c r="O75" s="3">
        <v>535.40899999999999</v>
      </c>
      <c r="P75" s="3">
        <v>528.50699999999995</v>
      </c>
      <c r="Q75" s="3">
        <v>533.06700000000001</v>
      </c>
      <c r="R75" s="3">
        <v>529.33000000000004</v>
      </c>
      <c r="S75" s="3">
        <v>532.649</v>
      </c>
      <c r="T75" s="3">
        <v>532.73599999999999</v>
      </c>
      <c r="U75" s="3">
        <v>534.11300000000006</v>
      </c>
      <c r="V75" s="3">
        <v>532.76700000000005</v>
      </c>
      <c r="W75" s="3">
        <v>533.096</v>
      </c>
      <c r="X75" s="3"/>
      <c r="Y75" s="3">
        <f t="shared" si="3"/>
        <v>9.3759999999999764</v>
      </c>
      <c r="Z75" s="3">
        <f t="shared" si="4"/>
        <v>6.6000000000000227</v>
      </c>
      <c r="AA75" s="3">
        <f t="shared" si="5"/>
        <v>2.7599999999999909</v>
      </c>
      <c r="AB75" s="3"/>
    </row>
    <row r="76" spans="1:28" x14ac:dyDescent="0.25">
      <c r="A76" s="3" t="s">
        <v>42</v>
      </c>
      <c r="B76" s="3" t="s">
        <v>41</v>
      </c>
      <c r="C76" s="3">
        <v>10</v>
      </c>
      <c r="D76" s="3">
        <v>537.06899999999996</v>
      </c>
      <c r="E76" s="3">
        <v>537.16899999999998</v>
      </c>
      <c r="F76" s="3">
        <v>548.43899999999996</v>
      </c>
      <c r="G76" s="3">
        <v>539.79300000000001</v>
      </c>
      <c r="H76" s="3">
        <v>548.59299999999996</v>
      </c>
      <c r="I76" s="3">
        <v>550.95899999999995</v>
      </c>
      <c r="J76" s="3" t="s">
        <v>33</v>
      </c>
      <c r="K76" s="3" t="s">
        <v>33</v>
      </c>
      <c r="L76" s="3">
        <v>549.04899999999998</v>
      </c>
      <c r="M76" s="3">
        <v>551.27200000000005</v>
      </c>
      <c r="N76" s="3">
        <v>550.99599999999998</v>
      </c>
      <c r="O76" s="3">
        <v>551.35</v>
      </c>
      <c r="P76" s="3">
        <v>548.05700000000002</v>
      </c>
      <c r="Q76" s="3">
        <v>549.03499999999997</v>
      </c>
      <c r="R76" s="3">
        <v>545.23900000000003</v>
      </c>
      <c r="S76" s="3">
        <v>548.55200000000002</v>
      </c>
      <c r="T76" s="3">
        <v>548.57799999999997</v>
      </c>
      <c r="U76" s="3">
        <v>550.02499999999998</v>
      </c>
      <c r="V76" s="3">
        <v>548.59900000000005</v>
      </c>
      <c r="W76" s="3">
        <v>548.90200000000004</v>
      </c>
      <c r="X76" s="3"/>
      <c r="Y76" s="3">
        <f t="shared" si="3"/>
        <v>14.18100000000004</v>
      </c>
      <c r="Z76" s="3">
        <f t="shared" si="4"/>
        <v>11.269999999999982</v>
      </c>
      <c r="AA76" s="3">
        <f t="shared" si="5"/>
        <v>2.7980000000000018</v>
      </c>
      <c r="AB76" s="3"/>
    </row>
    <row r="77" spans="1:28" x14ac:dyDescent="0.25">
      <c r="A77" s="3" t="s">
        <v>43</v>
      </c>
      <c r="B77" s="3" t="s">
        <v>41</v>
      </c>
      <c r="C77" s="3">
        <v>1</v>
      </c>
      <c r="D77" s="3">
        <v>1.0024999999999999</v>
      </c>
      <c r="E77" s="3">
        <v>1.0024999999999999</v>
      </c>
      <c r="F77" s="3">
        <v>10.0402</v>
      </c>
      <c r="G77" s="3">
        <v>5.9034000000000004</v>
      </c>
      <c r="H77" s="3">
        <v>10.0481</v>
      </c>
      <c r="I77" s="3">
        <v>14.918699999999999</v>
      </c>
      <c r="J77" s="3" t="s">
        <v>33</v>
      </c>
      <c r="K77" s="3" t="s">
        <v>33</v>
      </c>
      <c r="L77" s="3">
        <v>12.1858</v>
      </c>
      <c r="M77" s="3">
        <v>15.014200000000001</v>
      </c>
      <c r="N77" s="3">
        <v>14.5341</v>
      </c>
      <c r="O77" s="3">
        <v>15.379</v>
      </c>
      <c r="P77" s="3" t="s">
        <v>33</v>
      </c>
      <c r="Q77" s="3" t="s">
        <v>33</v>
      </c>
      <c r="R77" s="3">
        <v>9.5719999999999992</v>
      </c>
      <c r="S77" s="3">
        <v>10.099600000000001</v>
      </c>
      <c r="T77" s="3">
        <v>10.196400000000001</v>
      </c>
      <c r="U77" s="3">
        <v>14.0883</v>
      </c>
      <c r="V77" s="3">
        <v>2.9419200000000001</v>
      </c>
      <c r="W77" s="3">
        <v>12.831099999999999</v>
      </c>
      <c r="X77" s="3"/>
      <c r="Y77" s="3">
        <f t="shared" si="3"/>
        <v>14.3765</v>
      </c>
      <c r="Z77" s="3">
        <f t="shared" si="4"/>
        <v>9.037700000000001</v>
      </c>
      <c r="AA77" s="3">
        <f t="shared" si="5"/>
        <v>5.279399999999999</v>
      </c>
      <c r="AB77" s="3"/>
    </row>
    <row r="78" spans="1:28" x14ac:dyDescent="0.25">
      <c r="A78" s="3" t="s">
        <v>43</v>
      </c>
      <c r="B78" s="3" t="s">
        <v>41</v>
      </c>
      <c r="C78" s="3">
        <v>2</v>
      </c>
      <c r="D78" s="3">
        <v>0.89319999999999999</v>
      </c>
      <c r="E78" s="3">
        <v>0.89319999999999999</v>
      </c>
      <c r="F78" s="3">
        <v>9.5183</v>
      </c>
      <c r="G78" s="3">
        <v>5.4755000000000003</v>
      </c>
      <c r="H78" s="3">
        <v>9.5044000000000004</v>
      </c>
      <c r="I78" s="3">
        <v>13.8894</v>
      </c>
      <c r="J78" s="3" t="s">
        <v>33</v>
      </c>
      <c r="K78" s="3" t="s">
        <v>33</v>
      </c>
      <c r="L78" s="3">
        <v>11.4924</v>
      </c>
      <c r="M78" s="3">
        <v>13.725899999999999</v>
      </c>
      <c r="N78" s="3">
        <v>13.856</v>
      </c>
      <c r="O78" s="3">
        <v>14.327500000000001</v>
      </c>
      <c r="P78" s="3" t="s">
        <v>33</v>
      </c>
      <c r="Q78" s="3" t="s">
        <v>33</v>
      </c>
      <c r="R78" s="3">
        <v>8.8693000000000008</v>
      </c>
      <c r="S78" s="3">
        <v>9.4372000000000007</v>
      </c>
      <c r="T78" s="3">
        <v>9.5778999999999996</v>
      </c>
      <c r="U78" s="3">
        <v>13.263299999999999</v>
      </c>
      <c r="V78" s="3">
        <v>9.3358899999999991</v>
      </c>
      <c r="W78" s="3">
        <v>12.8667</v>
      </c>
      <c r="X78" s="3"/>
      <c r="Y78" s="3">
        <f t="shared" si="3"/>
        <v>13.4343</v>
      </c>
      <c r="Z78" s="3">
        <f t="shared" si="4"/>
        <v>8.6250999999999998</v>
      </c>
      <c r="AA78" s="3">
        <f t="shared" si="5"/>
        <v>4.8902999999999999</v>
      </c>
      <c r="AB78" s="3"/>
    </row>
    <row r="79" spans="1:28" x14ac:dyDescent="0.25">
      <c r="A79" s="3" t="s">
        <v>43</v>
      </c>
      <c r="B79" s="3" t="s">
        <v>41</v>
      </c>
      <c r="C79" s="3">
        <v>3</v>
      </c>
      <c r="D79" s="3">
        <v>0.59740000000000004</v>
      </c>
      <c r="E79" s="3">
        <v>0.59740000000000004</v>
      </c>
      <c r="F79" s="3">
        <v>14.0905</v>
      </c>
      <c r="G79" s="3">
        <v>5.2736000000000001</v>
      </c>
      <c r="H79" s="3">
        <v>14.096500000000001</v>
      </c>
      <c r="I79" s="3">
        <v>18.636500000000002</v>
      </c>
      <c r="J79" s="3" t="s">
        <v>33</v>
      </c>
      <c r="K79" s="3" t="s">
        <v>33</v>
      </c>
      <c r="L79" s="3">
        <v>16.382000000000001</v>
      </c>
      <c r="M79" s="3">
        <v>18.776599999999998</v>
      </c>
      <c r="N79" s="3">
        <v>18.683900000000001</v>
      </c>
      <c r="O79" s="3">
        <v>18.9726</v>
      </c>
      <c r="P79" s="3">
        <v>14.4053</v>
      </c>
      <c r="Q79" s="3" t="s">
        <v>33</v>
      </c>
      <c r="R79" s="3">
        <v>14.133800000000001</v>
      </c>
      <c r="S79" s="3">
        <v>14.138999999999999</v>
      </c>
      <c r="T79" s="3">
        <v>14.09</v>
      </c>
      <c r="U79" s="3">
        <v>18.713100000000001</v>
      </c>
      <c r="V79" s="3">
        <v>14.114000000000001</v>
      </c>
      <c r="W79" s="3">
        <v>15.9877</v>
      </c>
      <c r="X79" s="3"/>
      <c r="Y79" s="3">
        <f t="shared" si="3"/>
        <v>18.3752</v>
      </c>
      <c r="Z79" s="3">
        <f t="shared" si="4"/>
        <v>13.4931</v>
      </c>
      <c r="AA79" s="3">
        <f t="shared" si="5"/>
        <v>4.8336000000000006</v>
      </c>
      <c r="AB79" s="3"/>
    </row>
    <row r="80" spans="1:28" x14ac:dyDescent="0.25">
      <c r="A80" s="3" t="s">
        <v>43</v>
      </c>
      <c r="B80" s="3" t="s">
        <v>41</v>
      </c>
      <c r="C80" s="3">
        <v>4</v>
      </c>
      <c r="D80" s="3">
        <v>0.38629999999999998</v>
      </c>
      <c r="E80" s="3">
        <v>0.88780000000000003</v>
      </c>
      <c r="F80" s="3">
        <v>14.3864</v>
      </c>
      <c r="G80" s="3">
        <v>5.5697999999999999</v>
      </c>
      <c r="H80" s="3">
        <v>14.3216</v>
      </c>
      <c r="I80" s="3">
        <v>18.933199999999999</v>
      </c>
      <c r="J80" s="3" t="s">
        <v>33</v>
      </c>
      <c r="K80" s="3" t="s">
        <v>33</v>
      </c>
      <c r="L80" s="3">
        <v>16.6693</v>
      </c>
      <c r="M80" s="3">
        <v>19.072199999999999</v>
      </c>
      <c r="N80" s="3">
        <v>18.583100000000002</v>
      </c>
      <c r="O80" s="3">
        <v>19.266400000000001</v>
      </c>
      <c r="P80" s="3">
        <v>13.932</v>
      </c>
      <c r="Q80" s="3" t="s">
        <v>33</v>
      </c>
      <c r="R80" s="3">
        <v>13.837999999999999</v>
      </c>
      <c r="S80" s="3">
        <v>14.3576</v>
      </c>
      <c r="T80" s="3">
        <v>14.384499999999999</v>
      </c>
      <c r="U80" s="3">
        <v>19.011299999999999</v>
      </c>
      <c r="V80" s="3">
        <v>14.407999999999999</v>
      </c>
      <c r="W80" s="3">
        <v>16.281700000000001</v>
      </c>
      <c r="X80" s="3"/>
      <c r="Y80" s="3">
        <f t="shared" si="3"/>
        <v>18.378600000000002</v>
      </c>
      <c r="Z80" s="3">
        <f t="shared" si="4"/>
        <v>13.4986</v>
      </c>
      <c r="AA80" s="3">
        <f t="shared" si="5"/>
        <v>4.9088000000000012</v>
      </c>
      <c r="AB80" s="3"/>
    </row>
    <row r="81" spans="1:28" x14ac:dyDescent="0.25">
      <c r="A81" s="3" t="s">
        <v>43</v>
      </c>
      <c r="B81" s="3" t="s">
        <v>41</v>
      </c>
      <c r="C81" s="3">
        <v>5</v>
      </c>
      <c r="D81" s="3">
        <v>0.29020000000000001</v>
      </c>
      <c r="E81" s="3">
        <v>0.53220000000000001</v>
      </c>
      <c r="F81" s="3">
        <v>15.8126</v>
      </c>
      <c r="G81" s="3">
        <v>3.7103000000000002</v>
      </c>
      <c r="H81" s="3">
        <v>15.7713</v>
      </c>
      <c r="I81" s="3">
        <v>20.347899999999999</v>
      </c>
      <c r="J81" s="3" t="s">
        <v>33</v>
      </c>
      <c r="K81" s="3" t="s">
        <v>33</v>
      </c>
      <c r="L81" s="3">
        <v>18.035399999999999</v>
      </c>
      <c r="M81" s="3">
        <v>20.1234</v>
      </c>
      <c r="N81" s="3">
        <v>20.063199999999998</v>
      </c>
      <c r="O81" s="3">
        <v>20.6403</v>
      </c>
      <c r="P81" s="3">
        <v>15.6464</v>
      </c>
      <c r="Q81" s="3" t="s">
        <v>33</v>
      </c>
      <c r="R81" s="3">
        <v>14.918100000000001</v>
      </c>
      <c r="S81" s="3">
        <v>15.829000000000001</v>
      </c>
      <c r="T81" s="3">
        <v>15.835100000000001</v>
      </c>
      <c r="U81" s="3">
        <v>20.2195</v>
      </c>
      <c r="V81" s="3">
        <v>15.809100000000001</v>
      </c>
      <c r="W81" s="3">
        <v>20.7849</v>
      </c>
      <c r="X81" s="3"/>
      <c r="Y81" s="3">
        <f t="shared" si="3"/>
        <v>20.1081</v>
      </c>
      <c r="Z81" s="3">
        <f t="shared" si="4"/>
        <v>15.2804</v>
      </c>
      <c r="AA81" s="3">
        <f t="shared" si="5"/>
        <v>4.8112999999999992</v>
      </c>
      <c r="AB81" s="3"/>
    </row>
    <row r="82" spans="1:28" x14ac:dyDescent="0.25">
      <c r="A82" s="3" t="s">
        <v>43</v>
      </c>
      <c r="B82" s="3" t="s">
        <v>41</v>
      </c>
      <c r="C82" s="3">
        <v>6</v>
      </c>
      <c r="D82" s="3">
        <v>0.69</v>
      </c>
      <c r="E82" s="3">
        <v>0.69</v>
      </c>
      <c r="F82" s="3">
        <v>14.9026</v>
      </c>
      <c r="G82" s="3">
        <v>3.1625000000000001</v>
      </c>
      <c r="H82" s="3">
        <v>14.8621</v>
      </c>
      <c r="I82" s="3">
        <v>19.193100000000001</v>
      </c>
      <c r="J82" s="3" t="s">
        <v>33</v>
      </c>
      <c r="K82" s="3" t="s">
        <v>33</v>
      </c>
      <c r="L82" s="3">
        <v>16.979700000000001</v>
      </c>
      <c r="M82" s="3">
        <v>19.169599999999999</v>
      </c>
      <c r="N82" s="3">
        <v>18.326499999999999</v>
      </c>
      <c r="O82" s="3">
        <v>19.562999999999999</v>
      </c>
      <c r="P82" s="3">
        <v>14.8141</v>
      </c>
      <c r="Q82" s="3" t="s">
        <v>33</v>
      </c>
      <c r="R82" s="3">
        <v>14.1038</v>
      </c>
      <c r="S82" s="3">
        <v>14.942500000000001</v>
      </c>
      <c r="T82" s="3">
        <v>14.876899999999999</v>
      </c>
      <c r="U82" s="3">
        <v>19.0855</v>
      </c>
      <c r="V82" s="3">
        <v>14.9251</v>
      </c>
      <c r="W82" s="3">
        <v>20.348700000000001</v>
      </c>
      <c r="X82" s="3"/>
      <c r="Y82" s="3">
        <f t="shared" si="3"/>
        <v>18.872999999999998</v>
      </c>
      <c r="Z82" s="3">
        <f t="shared" si="4"/>
        <v>14.2126</v>
      </c>
      <c r="AA82" s="3">
        <f t="shared" si="5"/>
        <v>4.6204999999999981</v>
      </c>
      <c r="AB82" s="3"/>
    </row>
    <row r="83" spans="1:28" x14ac:dyDescent="0.25">
      <c r="A83" s="3" t="s">
        <v>43</v>
      </c>
      <c r="B83" s="3" t="s">
        <v>41</v>
      </c>
      <c r="C83" s="3">
        <v>7</v>
      </c>
      <c r="D83" s="3">
        <v>0.315</v>
      </c>
      <c r="E83" s="3">
        <v>0.315</v>
      </c>
      <c r="F83" s="3">
        <v>11.9367</v>
      </c>
      <c r="G83" s="3">
        <v>2.3767</v>
      </c>
      <c r="H83" s="3">
        <v>11.9605</v>
      </c>
      <c r="I83" s="3">
        <v>16.114999999999998</v>
      </c>
      <c r="J83" s="3" t="s">
        <v>33</v>
      </c>
      <c r="K83" s="3" t="s">
        <v>33</v>
      </c>
      <c r="L83" s="3">
        <v>13.892200000000001</v>
      </c>
      <c r="M83" s="3">
        <v>15.820600000000001</v>
      </c>
      <c r="N83" s="3">
        <v>16.1114</v>
      </c>
      <c r="O83" s="3">
        <v>16.4848</v>
      </c>
      <c r="P83" s="3">
        <v>11.903600000000001</v>
      </c>
      <c r="Q83" s="3" t="s">
        <v>33</v>
      </c>
      <c r="R83" s="3">
        <v>11.949</v>
      </c>
      <c r="S83" s="3">
        <v>12.047800000000001</v>
      </c>
      <c r="T83" s="3">
        <v>11.9838</v>
      </c>
      <c r="U83" s="3">
        <v>15.7079</v>
      </c>
      <c r="V83" s="3">
        <v>11.987</v>
      </c>
      <c r="W83" s="3">
        <v>14.648899999999999</v>
      </c>
      <c r="X83" s="3"/>
      <c r="Y83" s="3">
        <f t="shared" si="3"/>
        <v>16.169799999999999</v>
      </c>
      <c r="Z83" s="3">
        <f t="shared" si="4"/>
        <v>11.621700000000001</v>
      </c>
      <c r="AA83" s="3">
        <f t="shared" si="5"/>
        <v>4.4369999999999994</v>
      </c>
      <c r="AB83" s="3"/>
    </row>
    <row r="84" spans="1:28" x14ac:dyDescent="0.25">
      <c r="A84" s="3" t="s">
        <v>44</v>
      </c>
      <c r="B84" s="3" t="s">
        <v>41</v>
      </c>
      <c r="C84" s="3">
        <v>1</v>
      </c>
      <c r="D84" s="3">
        <v>1.3271999999999999</v>
      </c>
      <c r="E84" s="3">
        <v>1.7556</v>
      </c>
      <c r="F84" s="3">
        <v>10.8193</v>
      </c>
      <c r="G84" s="3">
        <v>10.922499999999999</v>
      </c>
      <c r="H84" s="3">
        <v>10.917899999999999</v>
      </c>
      <c r="I84" s="3">
        <v>23.416899999999998</v>
      </c>
      <c r="J84" s="3">
        <v>12.959199999999999</v>
      </c>
      <c r="K84" s="3">
        <v>23.416899999999998</v>
      </c>
      <c r="L84" s="3">
        <v>11.0023</v>
      </c>
      <c r="M84" s="3">
        <v>23.5213</v>
      </c>
      <c r="N84" s="3">
        <v>23.456700000000001</v>
      </c>
      <c r="O84" s="3">
        <v>24.101600000000001</v>
      </c>
      <c r="P84" s="3" t="s">
        <v>33</v>
      </c>
      <c r="Q84" s="3" t="s">
        <v>33</v>
      </c>
      <c r="R84" s="3">
        <v>9.4796999999999993</v>
      </c>
      <c r="S84" s="3">
        <v>10.920199999999999</v>
      </c>
      <c r="T84" s="3">
        <v>10.998699999999999</v>
      </c>
      <c r="U84" s="3">
        <v>20.619199999999999</v>
      </c>
      <c r="V84" s="3">
        <v>10.8629</v>
      </c>
      <c r="W84" s="3">
        <v>19.697299999999998</v>
      </c>
      <c r="X84" s="3"/>
      <c r="Y84" s="3">
        <f t="shared" si="3"/>
        <v>22.346</v>
      </c>
      <c r="Z84" s="3">
        <f t="shared" si="4"/>
        <v>9.0637000000000008</v>
      </c>
      <c r="AA84" s="3">
        <f t="shared" si="5"/>
        <v>13.181400000000002</v>
      </c>
      <c r="AB84" s="3"/>
    </row>
    <row r="85" spans="1:28" x14ac:dyDescent="0.25">
      <c r="A85" s="3" t="s">
        <v>44</v>
      </c>
      <c r="B85" s="3" t="s">
        <v>41</v>
      </c>
      <c r="C85" s="3">
        <v>2</v>
      </c>
      <c r="D85" s="3">
        <v>2.5508999999999999</v>
      </c>
      <c r="E85" s="3">
        <v>2.8268</v>
      </c>
      <c r="F85" s="3">
        <v>11.2317</v>
      </c>
      <c r="G85" s="3">
        <v>11.2835</v>
      </c>
      <c r="H85" s="3">
        <v>11.277200000000001</v>
      </c>
      <c r="I85" s="3">
        <v>22.006499999999999</v>
      </c>
      <c r="J85" s="3">
        <v>13.6958</v>
      </c>
      <c r="K85" s="3">
        <v>22.042200000000001</v>
      </c>
      <c r="L85" s="3">
        <v>11.3772</v>
      </c>
      <c r="M85" s="3">
        <v>22.090599999999998</v>
      </c>
      <c r="N85" s="3">
        <v>22.173100000000002</v>
      </c>
      <c r="O85" s="3">
        <v>22.838799999999999</v>
      </c>
      <c r="P85" s="3" t="s">
        <v>33</v>
      </c>
      <c r="Q85" s="3" t="s">
        <v>33</v>
      </c>
      <c r="R85" s="3">
        <v>11.154</v>
      </c>
      <c r="S85" s="3">
        <v>11.326700000000001</v>
      </c>
      <c r="T85" s="3">
        <v>11.3786</v>
      </c>
      <c r="U85" s="3">
        <v>19.2837</v>
      </c>
      <c r="V85" s="3">
        <v>10.964499999999999</v>
      </c>
      <c r="W85" s="3">
        <v>21.878900000000002</v>
      </c>
      <c r="X85" s="3"/>
      <c r="Y85" s="3">
        <f t="shared" si="3"/>
        <v>20.012</v>
      </c>
      <c r="Z85" s="3">
        <f t="shared" si="4"/>
        <v>8.4048999999999996</v>
      </c>
      <c r="AA85" s="3">
        <f t="shared" si="5"/>
        <v>11.512099999999998</v>
      </c>
      <c r="AB85" s="3"/>
    </row>
    <row r="86" spans="1:28" x14ac:dyDescent="0.25">
      <c r="A86" s="3" t="s">
        <v>44</v>
      </c>
      <c r="B86" s="3" t="s">
        <v>41</v>
      </c>
      <c r="C86" s="3">
        <v>3</v>
      </c>
      <c r="D86" s="3">
        <v>2.52</v>
      </c>
      <c r="E86" s="3">
        <v>3.7530000000000001</v>
      </c>
      <c r="F86" s="3">
        <v>12.9902</v>
      </c>
      <c r="G86" s="3">
        <v>11.076700000000001</v>
      </c>
      <c r="H86" s="3">
        <v>13.0646</v>
      </c>
      <c r="I86" s="3">
        <v>23.248899999999999</v>
      </c>
      <c r="J86" s="3">
        <v>15.4049</v>
      </c>
      <c r="K86" s="3">
        <v>23.044899999999998</v>
      </c>
      <c r="L86" s="3">
        <v>13.1419</v>
      </c>
      <c r="M86" s="3">
        <v>22.2011</v>
      </c>
      <c r="N86" s="3">
        <v>22.844000000000001</v>
      </c>
      <c r="O86" s="3">
        <v>23.405200000000001</v>
      </c>
      <c r="P86" s="3" t="s">
        <v>33</v>
      </c>
      <c r="Q86" s="3" t="s">
        <v>33</v>
      </c>
      <c r="R86" s="3">
        <v>12.399900000000001</v>
      </c>
      <c r="S86" s="3">
        <v>13.105399999999999</v>
      </c>
      <c r="T86" s="3">
        <v>13.165699999999999</v>
      </c>
      <c r="U86" s="3">
        <v>21.150700000000001</v>
      </c>
      <c r="V86" s="3">
        <v>12.841799999999999</v>
      </c>
      <c r="W86" s="3">
        <v>20.0505</v>
      </c>
      <c r="X86" s="3"/>
      <c r="Y86" s="3">
        <f t="shared" si="3"/>
        <v>19.652200000000001</v>
      </c>
      <c r="Z86" s="3">
        <f t="shared" si="4"/>
        <v>9.2371999999999996</v>
      </c>
      <c r="AA86" s="3">
        <f t="shared" si="5"/>
        <v>10.299800000000001</v>
      </c>
      <c r="AB86" s="3"/>
    </row>
    <row r="87" spans="1:28" x14ac:dyDescent="0.25">
      <c r="A87" s="3" t="s">
        <v>44</v>
      </c>
      <c r="B87" s="3" t="s">
        <v>41</v>
      </c>
      <c r="C87" s="3">
        <v>4</v>
      </c>
      <c r="D87" s="3">
        <v>9.0380000000000003</v>
      </c>
      <c r="E87" s="3">
        <v>9.5881000000000007</v>
      </c>
      <c r="F87" s="3">
        <v>17.896100000000001</v>
      </c>
      <c r="G87" s="3">
        <v>15.496499999999999</v>
      </c>
      <c r="H87" s="3">
        <v>18.003699999999998</v>
      </c>
      <c r="I87" s="3">
        <v>27.700700000000001</v>
      </c>
      <c r="J87" s="3">
        <v>20.417100000000001</v>
      </c>
      <c r="K87" s="3">
        <v>27.807200000000002</v>
      </c>
      <c r="L87" s="3">
        <v>18.173200000000001</v>
      </c>
      <c r="M87" s="3">
        <v>27.497299999999999</v>
      </c>
      <c r="N87" s="3">
        <v>27.687799999999999</v>
      </c>
      <c r="O87" s="3">
        <v>28.456299999999999</v>
      </c>
      <c r="P87" s="3" t="s">
        <v>33</v>
      </c>
      <c r="Q87" s="3" t="s">
        <v>33</v>
      </c>
      <c r="R87" s="3">
        <v>16.738499999999998</v>
      </c>
      <c r="S87" s="3">
        <v>17.9665</v>
      </c>
      <c r="T87" s="3">
        <v>18.0641</v>
      </c>
      <c r="U87" s="3">
        <v>26.794799999999999</v>
      </c>
      <c r="V87" s="3">
        <v>17.9907</v>
      </c>
      <c r="W87" s="3">
        <v>27.297499999999999</v>
      </c>
      <c r="X87" s="3"/>
      <c r="Y87" s="3">
        <f t="shared" si="3"/>
        <v>18.868199999999998</v>
      </c>
      <c r="Z87" s="3">
        <f t="shared" si="4"/>
        <v>8.3079999999999998</v>
      </c>
      <c r="AA87" s="3">
        <f t="shared" si="5"/>
        <v>10.489799999999999</v>
      </c>
      <c r="AB87" s="3"/>
    </row>
    <row r="88" spans="1:28" x14ac:dyDescent="0.25">
      <c r="A88" s="3" t="s">
        <v>44</v>
      </c>
      <c r="B88" s="3" t="s">
        <v>41</v>
      </c>
      <c r="C88" s="3">
        <v>5</v>
      </c>
      <c r="D88" s="3">
        <v>6.7564000000000002</v>
      </c>
      <c r="E88" s="3">
        <v>7.0103</v>
      </c>
      <c r="F88" s="3">
        <v>15.6424</v>
      </c>
      <c r="G88" s="3">
        <v>13.1995</v>
      </c>
      <c r="H88" s="3">
        <v>15.7128</v>
      </c>
      <c r="I88" s="3">
        <v>25.415199999999999</v>
      </c>
      <c r="J88" s="3">
        <v>18.106300000000001</v>
      </c>
      <c r="K88" s="3">
        <v>25.508600000000001</v>
      </c>
      <c r="L88" s="3">
        <v>15.730499999999999</v>
      </c>
      <c r="M88" s="3">
        <v>25.201000000000001</v>
      </c>
      <c r="N88" s="3">
        <v>25.3276</v>
      </c>
      <c r="O88" s="3">
        <v>26.16</v>
      </c>
      <c r="P88" s="3" t="s">
        <v>33</v>
      </c>
      <c r="Q88" s="3" t="s">
        <v>33</v>
      </c>
      <c r="R88" s="3">
        <v>14.455399999999999</v>
      </c>
      <c r="S88" s="3">
        <v>15.6683</v>
      </c>
      <c r="T88" s="3">
        <v>15.7689</v>
      </c>
      <c r="U88" s="3">
        <v>24.5107</v>
      </c>
      <c r="V88" s="3">
        <v>15.6937</v>
      </c>
      <c r="W88" s="3">
        <v>25.000499999999999</v>
      </c>
      <c r="X88" s="3"/>
      <c r="Y88" s="3">
        <f t="shared" si="3"/>
        <v>19.149699999999999</v>
      </c>
      <c r="Z88" s="3">
        <f t="shared" si="4"/>
        <v>8.6321000000000012</v>
      </c>
      <c r="AA88" s="3">
        <f t="shared" si="5"/>
        <v>10.4917</v>
      </c>
      <c r="AB88" s="3"/>
    </row>
    <row r="89" spans="1:28" x14ac:dyDescent="0.25">
      <c r="A89" s="3" t="s">
        <v>45</v>
      </c>
      <c r="B89" s="3" t="s">
        <v>41</v>
      </c>
      <c r="C89" s="3">
        <v>1</v>
      </c>
      <c r="D89" s="3">
        <v>160.30600000000001</v>
      </c>
      <c r="E89" s="3">
        <v>160.52600000000001</v>
      </c>
      <c r="F89" s="3">
        <v>164.703</v>
      </c>
      <c r="G89" s="3">
        <v>162.071</v>
      </c>
      <c r="H89" s="3">
        <v>164.1</v>
      </c>
      <c r="I89" s="3">
        <v>166.137</v>
      </c>
      <c r="J89" s="3">
        <v>165.721</v>
      </c>
      <c r="K89" s="3">
        <v>165.863</v>
      </c>
      <c r="L89" s="3">
        <v>165.483</v>
      </c>
      <c r="M89" s="3">
        <v>166.27099999999999</v>
      </c>
      <c r="N89" s="3">
        <v>166.14500000000001</v>
      </c>
      <c r="O89" s="3">
        <v>166.37799999999999</v>
      </c>
      <c r="P89" s="3" t="s">
        <v>33</v>
      </c>
      <c r="Q89" s="3" t="s">
        <v>33</v>
      </c>
      <c r="R89" s="3">
        <v>163.28700000000001</v>
      </c>
      <c r="S89" s="3">
        <v>164.86600000000001</v>
      </c>
      <c r="T89" s="3">
        <v>164.74700000000001</v>
      </c>
      <c r="U89" s="3">
        <v>165.96100000000001</v>
      </c>
      <c r="V89" s="3" t="s">
        <v>33</v>
      </c>
      <c r="W89" s="3" t="s">
        <v>33</v>
      </c>
      <c r="X89" s="3"/>
      <c r="Y89" s="3">
        <f t="shared" si="3"/>
        <v>5.8519999999999754</v>
      </c>
      <c r="Z89" s="3">
        <f t="shared" si="4"/>
        <v>4.1769999999999925</v>
      </c>
      <c r="AA89" s="3">
        <f t="shared" si="5"/>
        <v>1.511999999999972</v>
      </c>
      <c r="AB89" s="3"/>
    </row>
    <row r="90" spans="1:28" x14ac:dyDescent="0.25">
      <c r="A90" s="3" t="s">
        <v>45</v>
      </c>
      <c r="B90" s="3" t="s">
        <v>41</v>
      </c>
      <c r="C90" s="3">
        <v>2</v>
      </c>
      <c r="D90" s="3">
        <v>167.93299999999999</v>
      </c>
      <c r="E90" s="3">
        <v>168.22300000000001</v>
      </c>
      <c r="F90" s="3">
        <v>172.39400000000001</v>
      </c>
      <c r="G90" s="3">
        <v>168.19800000000001</v>
      </c>
      <c r="H90" s="3">
        <v>171.398</v>
      </c>
      <c r="I90" s="3">
        <v>175.17599999999999</v>
      </c>
      <c r="J90" s="3">
        <v>173.28800000000001</v>
      </c>
      <c r="K90" s="3">
        <v>175.12299999999999</v>
      </c>
      <c r="L90" s="3">
        <v>174.13499999999999</v>
      </c>
      <c r="M90" s="3">
        <v>174.94800000000001</v>
      </c>
      <c r="N90" s="3">
        <v>174.97800000000001</v>
      </c>
      <c r="O90" s="3">
        <v>175.30500000000001</v>
      </c>
      <c r="P90" s="3" t="s">
        <v>33</v>
      </c>
      <c r="Q90" s="3">
        <v>174.77600000000001</v>
      </c>
      <c r="R90" s="3">
        <v>170.64</v>
      </c>
      <c r="S90" s="3">
        <v>172.601</v>
      </c>
      <c r="T90" s="3">
        <v>172.52</v>
      </c>
      <c r="U90" s="3">
        <v>175.06100000000001</v>
      </c>
      <c r="V90" s="3" t="s">
        <v>33</v>
      </c>
      <c r="W90" s="3" t="s">
        <v>33</v>
      </c>
      <c r="X90" s="3"/>
      <c r="Y90" s="3">
        <f t="shared" si="3"/>
        <v>7.0819999999999936</v>
      </c>
      <c r="Z90" s="3">
        <f t="shared" si="4"/>
        <v>4.1709999999999923</v>
      </c>
      <c r="AA90" s="3">
        <f t="shared" si="5"/>
        <v>2.7040000000000077</v>
      </c>
      <c r="AB90" s="3"/>
    </row>
    <row r="91" spans="1:28" x14ac:dyDescent="0.25">
      <c r="A91" s="3" t="s">
        <v>45</v>
      </c>
      <c r="B91" s="3" t="s">
        <v>41</v>
      </c>
      <c r="C91" s="3">
        <v>3</v>
      </c>
      <c r="D91" s="3">
        <v>177.33799999999999</v>
      </c>
      <c r="E91" s="3">
        <v>177.708</v>
      </c>
      <c r="F91" s="3">
        <v>182.82900000000001</v>
      </c>
      <c r="G91" s="3">
        <v>179.57900000000001</v>
      </c>
      <c r="H91" s="3">
        <v>182.47900000000001</v>
      </c>
      <c r="I91" s="3">
        <v>185.8</v>
      </c>
      <c r="J91" s="3">
        <v>184.59399999999999</v>
      </c>
      <c r="K91" s="3">
        <v>185.21799999999999</v>
      </c>
      <c r="L91" s="3">
        <v>183.73699999999999</v>
      </c>
      <c r="M91" s="3">
        <v>186.17500000000001</v>
      </c>
      <c r="N91" s="3">
        <v>185.47300000000001</v>
      </c>
      <c r="O91" s="3">
        <v>186.10900000000001</v>
      </c>
      <c r="P91" s="3" t="s">
        <v>33</v>
      </c>
      <c r="Q91" s="3">
        <v>184.7</v>
      </c>
      <c r="R91" s="3" t="s">
        <v>33</v>
      </c>
      <c r="S91" s="3">
        <v>182.89699999999999</v>
      </c>
      <c r="T91" s="3">
        <v>182.89699999999999</v>
      </c>
      <c r="U91" s="3">
        <v>185.72800000000001</v>
      </c>
      <c r="V91" s="3" t="s">
        <v>33</v>
      </c>
      <c r="W91" s="3" t="s">
        <v>33</v>
      </c>
      <c r="X91" s="3"/>
      <c r="Y91" s="3">
        <f t="shared" si="3"/>
        <v>8.4010000000000105</v>
      </c>
      <c r="Z91" s="3">
        <f t="shared" si="4"/>
        <v>5.1210000000000093</v>
      </c>
      <c r="AA91" s="3">
        <f t="shared" si="5"/>
        <v>3.2120000000000175</v>
      </c>
      <c r="AB91" s="3"/>
    </row>
    <row r="92" spans="1:28" x14ac:dyDescent="0.25">
      <c r="A92" s="3" t="s">
        <v>45</v>
      </c>
      <c r="B92" s="3" t="s">
        <v>41</v>
      </c>
      <c r="C92" s="3">
        <v>4</v>
      </c>
      <c r="D92" s="3">
        <v>189.29499999999999</v>
      </c>
      <c r="E92" s="3">
        <v>189.29499999999999</v>
      </c>
      <c r="F92" s="3">
        <v>195.05099999999999</v>
      </c>
      <c r="G92" s="3">
        <v>191.447</v>
      </c>
      <c r="H92" s="3">
        <v>195.047</v>
      </c>
      <c r="I92" s="3">
        <v>198.51</v>
      </c>
      <c r="J92" s="3">
        <v>195.92699999999999</v>
      </c>
      <c r="K92" s="3">
        <v>197.99799999999999</v>
      </c>
      <c r="L92" s="3">
        <v>195.82900000000001</v>
      </c>
      <c r="M92" s="3">
        <v>197.97300000000001</v>
      </c>
      <c r="N92" s="3">
        <v>198.38499999999999</v>
      </c>
      <c r="O92" s="3">
        <v>198.71100000000001</v>
      </c>
      <c r="P92" s="3" t="s">
        <v>33</v>
      </c>
      <c r="Q92" s="3">
        <v>199.066</v>
      </c>
      <c r="R92" s="3">
        <v>192.33600000000001</v>
      </c>
      <c r="S92" s="3">
        <v>195.303</v>
      </c>
      <c r="T92" s="3">
        <v>195.238</v>
      </c>
      <c r="U92" s="3">
        <v>198.37</v>
      </c>
      <c r="V92" s="3" t="s">
        <v>33</v>
      </c>
      <c r="W92" s="3" t="s">
        <v>33</v>
      </c>
      <c r="X92" s="3"/>
      <c r="Y92" s="3">
        <f t="shared" si="3"/>
        <v>9.4160000000000252</v>
      </c>
      <c r="Z92" s="3">
        <f t="shared" si="4"/>
        <v>5.7560000000000002</v>
      </c>
      <c r="AA92" s="3">
        <f t="shared" si="5"/>
        <v>3.4080000000000155</v>
      </c>
      <c r="AB92" s="3"/>
    </row>
    <row r="93" spans="1:28" x14ac:dyDescent="0.25">
      <c r="A93" s="3" t="s">
        <v>45</v>
      </c>
      <c r="B93" s="3" t="s">
        <v>41</v>
      </c>
      <c r="C93" s="3">
        <v>5</v>
      </c>
      <c r="D93" s="3">
        <v>201.15899999999999</v>
      </c>
      <c r="E93" s="3">
        <v>201.399</v>
      </c>
      <c r="F93" s="3">
        <v>208.93199999999999</v>
      </c>
      <c r="G93" s="3">
        <v>203.88499999999999</v>
      </c>
      <c r="H93" s="3">
        <v>208.98500000000001</v>
      </c>
      <c r="I93" s="3">
        <v>212.63</v>
      </c>
      <c r="J93" s="3">
        <v>203.54900000000001</v>
      </c>
      <c r="K93" s="3">
        <v>203.54900000000001</v>
      </c>
      <c r="L93" s="3">
        <v>210.74799999999999</v>
      </c>
      <c r="M93" s="3">
        <v>213.31100000000001</v>
      </c>
      <c r="N93" s="3">
        <v>212.19200000000001</v>
      </c>
      <c r="O93" s="3">
        <v>212.815</v>
      </c>
      <c r="P93" s="3">
        <v>203.54900000000001</v>
      </c>
      <c r="Q93" s="3">
        <v>213.119</v>
      </c>
      <c r="R93" s="3">
        <v>205.35499999999999</v>
      </c>
      <c r="S93" s="3">
        <v>209.084</v>
      </c>
      <c r="T93" s="3">
        <v>209.11600000000001</v>
      </c>
      <c r="U93" s="3">
        <v>212.501</v>
      </c>
      <c r="V93" s="3" t="s">
        <v>33</v>
      </c>
      <c r="W93" s="3" t="s">
        <v>33</v>
      </c>
      <c r="X93" s="3"/>
      <c r="Y93" s="3">
        <f t="shared" si="3"/>
        <v>11.415999999999997</v>
      </c>
      <c r="Z93" s="3">
        <f t="shared" si="4"/>
        <v>7.532999999999987</v>
      </c>
      <c r="AA93" s="3">
        <f t="shared" si="5"/>
        <v>3.7309999999999945</v>
      </c>
      <c r="AB93" s="3"/>
    </row>
    <row r="94" spans="1:28" x14ac:dyDescent="0.25">
      <c r="A94" s="3" t="s">
        <v>45</v>
      </c>
      <c r="B94" s="3" t="s">
        <v>41</v>
      </c>
      <c r="C94" s="3">
        <v>6</v>
      </c>
      <c r="D94" s="3">
        <v>214.58</v>
      </c>
      <c r="E94" s="3">
        <v>215.09</v>
      </c>
      <c r="F94" s="3">
        <v>221.3</v>
      </c>
      <c r="G94" s="3">
        <v>216.44499999999999</v>
      </c>
      <c r="H94" s="3">
        <v>220.64500000000001</v>
      </c>
      <c r="I94" s="3">
        <v>224.66800000000001</v>
      </c>
      <c r="J94" s="3">
        <v>224.18899999999999</v>
      </c>
      <c r="K94" s="3">
        <v>224.18899999999999</v>
      </c>
      <c r="L94" s="3">
        <v>222.179</v>
      </c>
      <c r="M94" s="3">
        <v>224.339</v>
      </c>
      <c r="N94" s="3">
        <v>224.28800000000001</v>
      </c>
      <c r="O94" s="3">
        <v>224.614</v>
      </c>
      <c r="P94" s="3" t="s">
        <v>33</v>
      </c>
      <c r="Q94" s="3" t="s">
        <v>33</v>
      </c>
      <c r="R94" s="3">
        <v>218.71</v>
      </c>
      <c r="S94" s="3">
        <v>221.46100000000001</v>
      </c>
      <c r="T94" s="3">
        <v>221.45</v>
      </c>
      <c r="U94" s="3">
        <v>224.292</v>
      </c>
      <c r="V94" s="3" t="s">
        <v>33</v>
      </c>
      <c r="W94" s="3" t="s">
        <v>33</v>
      </c>
      <c r="X94" s="3"/>
      <c r="Y94" s="3">
        <f t="shared" si="3"/>
        <v>9.5240000000000009</v>
      </c>
      <c r="Z94" s="3">
        <f t="shared" si="4"/>
        <v>6.210000000000008</v>
      </c>
      <c r="AA94" s="3">
        <f t="shared" si="5"/>
        <v>3.1529999999999916</v>
      </c>
      <c r="AB94" s="3"/>
    </row>
    <row r="95" spans="1:28" x14ac:dyDescent="0.25">
      <c r="A95" s="3" t="s">
        <v>45</v>
      </c>
      <c r="B95" s="3" t="s">
        <v>41</v>
      </c>
      <c r="C95" s="3">
        <v>7</v>
      </c>
      <c r="D95" s="3">
        <v>225.78800000000001</v>
      </c>
      <c r="E95" s="3">
        <v>225.78800000000001</v>
      </c>
      <c r="F95" s="3">
        <v>232.49700000000001</v>
      </c>
      <c r="G95" s="3">
        <v>229.89099999999999</v>
      </c>
      <c r="H95" s="3">
        <v>232.39099999999999</v>
      </c>
      <c r="I95" s="3">
        <v>235.30799999999999</v>
      </c>
      <c r="J95" s="3">
        <v>233.00299999999999</v>
      </c>
      <c r="K95" s="3">
        <v>235.125</v>
      </c>
      <c r="L95" s="3">
        <v>232.691</v>
      </c>
      <c r="M95" s="3">
        <v>235.00299999999999</v>
      </c>
      <c r="N95" s="3">
        <v>235.15799999999999</v>
      </c>
      <c r="O95" s="3">
        <v>235.386</v>
      </c>
      <c r="P95" s="3" t="s">
        <v>33</v>
      </c>
      <c r="Q95" s="3" t="s">
        <v>33</v>
      </c>
      <c r="R95" s="3">
        <v>231.982</v>
      </c>
      <c r="S95" s="3">
        <v>232.58699999999999</v>
      </c>
      <c r="T95" s="3">
        <v>232.45099999999999</v>
      </c>
      <c r="U95" s="3">
        <v>235.14400000000001</v>
      </c>
      <c r="V95" s="3" t="s">
        <v>33</v>
      </c>
      <c r="W95" s="3" t="s">
        <v>33</v>
      </c>
      <c r="X95" s="3"/>
      <c r="Y95" s="3">
        <f t="shared" si="3"/>
        <v>9.5979999999999848</v>
      </c>
      <c r="Z95" s="3">
        <f t="shared" si="4"/>
        <v>6.7090000000000032</v>
      </c>
      <c r="AA95" s="3">
        <f t="shared" si="5"/>
        <v>2.7990000000000066</v>
      </c>
      <c r="AB95" s="3"/>
    </row>
    <row r="96" spans="1:28" x14ac:dyDescent="0.25">
      <c r="A96" s="3" t="s">
        <v>45</v>
      </c>
      <c r="B96" s="3" t="s">
        <v>41</v>
      </c>
      <c r="C96" s="3">
        <v>8</v>
      </c>
      <c r="D96" s="3">
        <v>260.98599999999999</v>
      </c>
      <c r="E96" s="3">
        <v>262.60599999999999</v>
      </c>
      <c r="F96" s="3">
        <v>266.44200000000001</v>
      </c>
      <c r="G96" s="3">
        <v>264.572</v>
      </c>
      <c r="H96" s="3">
        <v>266.27199999999999</v>
      </c>
      <c r="I96" s="3">
        <v>269.70100000000002</v>
      </c>
      <c r="J96" s="3">
        <v>268.42399999999998</v>
      </c>
      <c r="K96" s="3">
        <v>268.42399999999998</v>
      </c>
      <c r="L96" s="3">
        <v>267.24799999999999</v>
      </c>
      <c r="M96" s="3">
        <v>269.44200000000001</v>
      </c>
      <c r="N96" s="3">
        <v>269.74400000000003</v>
      </c>
      <c r="O96" s="3">
        <v>269.94</v>
      </c>
      <c r="P96" s="3" t="s">
        <v>33</v>
      </c>
      <c r="Q96" s="3" t="s">
        <v>33</v>
      </c>
      <c r="R96" s="3">
        <v>266.80799999999999</v>
      </c>
      <c r="S96" s="3">
        <v>266.89800000000002</v>
      </c>
      <c r="T96" s="3">
        <v>266.49200000000002</v>
      </c>
      <c r="U96" s="3">
        <v>269.74799999999999</v>
      </c>
      <c r="V96" s="3" t="s">
        <v>33</v>
      </c>
      <c r="W96" s="3" t="s">
        <v>33</v>
      </c>
      <c r="X96" s="3"/>
      <c r="Y96" s="3">
        <f t="shared" si="3"/>
        <v>7.3340000000000032</v>
      </c>
      <c r="Z96" s="3">
        <f t="shared" si="4"/>
        <v>3.8360000000000127</v>
      </c>
      <c r="AA96" s="3">
        <f t="shared" si="5"/>
        <v>3.0419999999999732</v>
      </c>
      <c r="AB96" s="3"/>
    </row>
    <row r="97" spans="1:28" x14ac:dyDescent="0.25">
      <c r="A97" s="3" t="s">
        <v>45</v>
      </c>
      <c r="B97" s="3" t="s">
        <v>41</v>
      </c>
      <c r="C97" s="3">
        <v>9</v>
      </c>
      <c r="D97" s="3">
        <v>271.62799999999999</v>
      </c>
      <c r="E97" s="3">
        <v>273.78800000000001</v>
      </c>
      <c r="F97" s="3">
        <v>276.49900000000002</v>
      </c>
      <c r="G97" s="3">
        <v>274.55399999999997</v>
      </c>
      <c r="H97" s="3">
        <v>276.35399999999998</v>
      </c>
      <c r="I97" s="3">
        <v>278.27100000000002</v>
      </c>
      <c r="J97" s="3">
        <v>278.33699999999999</v>
      </c>
      <c r="K97" s="3">
        <v>278.63400000000001</v>
      </c>
      <c r="L97" s="3">
        <v>277.803</v>
      </c>
      <c r="M97" s="3">
        <v>278.63400000000001</v>
      </c>
      <c r="N97" s="3">
        <v>278.26499999999999</v>
      </c>
      <c r="O97" s="3">
        <v>278.53300000000002</v>
      </c>
      <c r="P97" s="3" t="s">
        <v>33</v>
      </c>
      <c r="Q97" s="3">
        <v>278.63400000000001</v>
      </c>
      <c r="R97" s="3">
        <v>275.79599999999999</v>
      </c>
      <c r="S97" s="3">
        <v>276.78500000000003</v>
      </c>
      <c r="T97" s="3">
        <v>276.64299999999997</v>
      </c>
      <c r="U97" s="3">
        <v>278.02600000000001</v>
      </c>
      <c r="V97" s="3" t="s">
        <v>33</v>
      </c>
      <c r="W97" s="3" t="s">
        <v>33</v>
      </c>
      <c r="X97" s="3"/>
      <c r="Y97" s="3">
        <f t="shared" si="3"/>
        <v>4.7450000000000045</v>
      </c>
      <c r="Z97" s="3">
        <f t="shared" si="4"/>
        <v>2.7110000000000127</v>
      </c>
      <c r="AA97" s="3">
        <f t="shared" si="5"/>
        <v>1.7479999999999905</v>
      </c>
      <c r="AB97" s="3"/>
    </row>
    <row r="98" spans="1:28" x14ac:dyDescent="0.25">
      <c r="A98" s="3" t="s">
        <v>45</v>
      </c>
      <c r="B98" s="3" t="s">
        <v>41</v>
      </c>
      <c r="C98" s="3">
        <v>10</v>
      </c>
      <c r="D98" s="3">
        <v>286.48500000000001</v>
      </c>
      <c r="E98" s="3">
        <v>288.08499999999998</v>
      </c>
      <c r="F98" s="3">
        <v>291.553</v>
      </c>
      <c r="G98" s="3">
        <v>285.98200000000003</v>
      </c>
      <c r="H98" s="3">
        <v>291.38200000000001</v>
      </c>
      <c r="I98" s="3">
        <v>294.18400000000003</v>
      </c>
      <c r="J98" s="3">
        <v>293.13400000000001</v>
      </c>
      <c r="K98" s="3">
        <v>293.66399999999999</v>
      </c>
      <c r="L98" s="3">
        <v>293.13400000000001</v>
      </c>
      <c r="M98" s="3">
        <v>293.13400000000001</v>
      </c>
      <c r="N98" s="3">
        <v>294.03699999999998</v>
      </c>
      <c r="O98" s="3">
        <v>294.44799999999998</v>
      </c>
      <c r="P98" s="3" t="s">
        <v>33</v>
      </c>
      <c r="Q98" s="3" t="s">
        <v>33</v>
      </c>
      <c r="R98" s="3">
        <v>290.476</v>
      </c>
      <c r="S98" s="3">
        <v>291.625</v>
      </c>
      <c r="T98" s="3">
        <v>291.68400000000003</v>
      </c>
      <c r="U98" s="3">
        <v>294.03699999999998</v>
      </c>
      <c r="V98" s="3" t="s">
        <v>33</v>
      </c>
      <c r="W98" s="3" t="s">
        <v>33</v>
      </c>
      <c r="X98" s="3"/>
      <c r="Y98" s="3">
        <f t="shared" si="3"/>
        <v>6.3629999999999995</v>
      </c>
      <c r="Z98" s="3">
        <f t="shared" si="4"/>
        <v>3.4680000000000177</v>
      </c>
      <c r="AA98" s="3">
        <f t="shared" si="5"/>
        <v>2.8229999999999791</v>
      </c>
      <c r="AB98" s="3"/>
    </row>
    <row r="99" spans="1:28" x14ac:dyDescent="0.25">
      <c r="A99" s="3" t="s">
        <v>46</v>
      </c>
      <c r="B99" s="3" t="s">
        <v>41</v>
      </c>
      <c r="C99" s="3">
        <v>1</v>
      </c>
      <c r="D99" s="3">
        <v>0.442</v>
      </c>
      <c r="E99" s="3">
        <v>0.442</v>
      </c>
      <c r="F99" s="3">
        <v>5.9619999999999997</v>
      </c>
      <c r="G99" s="3">
        <v>3.2631999999999999</v>
      </c>
      <c r="H99" s="3">
        <v>4.0632000000000001</v>
      </c>
      <c r="I99" s="3">
        <v>7.1783999999999999</v>
      </c>
      <c r="J99" s="3" t="s">
        <v>33</v>
      </c>
      <c r="K99" s="3" t="s">
        <v>33</v>
      </c>
      <c r="L99" s="3">
        <v>6.4623999999999997</v>
      </c>
      <c r="M99" s="3">
        <v>7.4109999999999996</v>
      </c>
      <c r="N99" s="3">
        <v>7.468</v>
      </c>
      <c r="O99" s="3">
        <v>7.82</v>
      </c>
      <c r="P99" s="3" t="s">
        <v>33</v>
      </c>
      <c r="Q99" s="3" t="s">
        <v>33</v>
      </c>
      <c r="R99" s="3">
        <v>5.7846000000000002</v>
      </c>
      <c r="S99" s="3">
        <v>6.1745999999999999</v>
      </c>
      <c r="T99" s="3">
        <v>5.98</v>
      </c>
      <c r="U99" s="3">
        <v>7.4028</v>
      </c>
      <c r="V99" s="3">
        <v>6.2007199999999996</v>
      </c>
      <c r="W99" s="3">
        <v>6.2274399999999996</v>
      </c>
      <c r="X99" s="3"/>
      <c r="Y99" s="3">
        <f t="shared" si="3"/>
        <v>7.3780000000000001</v>
      </c>
      <c r="Z99" s="3">
        <f t="shared" si="4"/>
        <v>5.52</v>
      </c>
      <c r="AA99" s="3">
        <f t="shared" si="5"/>
        <v>1.6454000000000004</v>
      </c>
      <c r="AB99" s="3"/>
    </row>
    <row r="100" spans="1:28" x14ac:dyDescent="0.25">
      <c r="A100" s="3" t="s">
        <v>46</v>
      </c>
      <c r="B100" s="3" t="s">
        <v>41</v>
      </c>
      <c r="C100" s="3">
        <v>2</v>
      </c>
      <c r="D100" s="3">
        <v>0.20619999999999999</v>
      </c>
      <c r="E100" s="3">
        <v>0.20619999999999999</v>
      </c>
      <c r="F100" s="3">
        <v>5.7561999999999998</v>
      </c>
      <c r="G100" s="3">
        <v>2.7662</v>
      </c>
      <c r="H100" s="3">
        <v>3.5661999999999998</v>
      </c>
      <c r="I100" s="3">
        <v>7.2313999999999998</v>
      </c>
      <c r="J100" s="3" t="s">
        <v>33</v>
      </c>
      <c r="K100" s="3" t="s">
        <v>33</v>
      </c>
      <c r="L100" s="3">
        <v>6.0484</v>
      </c>
      <c r="M100" s="3">
        <v>7.6314000000000002</v>
      </c>
      <c r="N100" s="3">
        <v>7.4397000000000002</v>
      </c>
      <c r="O100" s="3">
        <v>7.8254999999999999</v>
      </c>
      <c r="P100" s="3" t="s">
        <v>33</v>
      </c>
      <c r="Q100" s="3" t="s">
        <v>33</v>
      </c>
      <c r="R100" s="3">
        <v>5.3815999999999997</v>
      </c>
      <c r="S100" s="3">
        <v>5.9702000000000002</v>
      </c>
      <c r="T100" s="3">
        <v>5.7385999999999999</v>
      </c>
      <c r="U100" s="3">
        <v>7.1386000000000003</v>
      </c>
      <c r="V100" s="3">
        <v>6.0500400000000001</v>
      </c>
      <c r="W100" s="3">
        <v>6.0773200000000003</v>
      </c>
      <c r="X100" s="3"/>
      <c r="Y100" s="3">
        <f t="shared" si="3"/>
        <v>7.6193</v>
      </c>
      <c r="Z100" s="3">
        <f t="shared" si="4"/>
        <v>5.55</v>
      </c>
      <c r="AA100" s="3">
        <f t="shared" si="5"/>
        <v>1.8552999999999997</v>
      </c>
      <c r="AB100" s="3"/>
    </row>
    <row r="101" spans="1:28" x14ac:dyDescent="0.25">
      <c r="A101" s="3" t="s">
        <v>46</v>
      </c>
      <c r="B101" s="3" t="s">
        <v>41</v>
      </c>
      <c r="C101" s="3">
        <v>3</v>
      </c>
      <c r="D101" s="3">
        <v>0.17460000000000001</v>
      </c>
      <c r="E101" s="3">
        <v>0.71460000000000001</v>
      </c>
      <c r="F101" s="3">
        <v>6.0846</v>
      </c>
      <c r="G101" s="3">
        <v>4.3574000000000002</v>
      </c>
      <c r="H101" s="3">
        <v>4.3574000000000002</v>
      </c>
      <c r="I101" s="3">
        <v>7.7930000000000001</v>
      </c>
      <c r="J101" s="3">
        <v>1.2298</v>
      </c>
      <c r="K101" s="3">
        <v>1.2298</v>
      </c>
      <c r="L101" s="3">
        <v>6.4303999999999997</v>
      </c>
      <c r="M101" s="3">
        <v>7.7210000000000001</v>
      </c>
      <c r="N101" s="3">
        <v>7.88</v>
      </c>
      <c r="O101" s="3">
        <v>8.4890000000000008</v>
      </c>
      <c r="P101" s="3" t="s">
        <v>33</v>
      </c>
      <c r="Q101" s="3" t="s">
        <v>33</v>
      </c>
      <c r="R101" s="3">
        <v>5.93</v>
      </c>
      <c r="S101" s="3">
        <v>6.3228</v>
      </c>
      <c r="T101" s="3">
        <v>5.9367999999999999</v>
      </c>
      <c r="U101" s="3">
        <v>7.5678000000000001</v>
      </c>
      <c r="V101" s="3" t="s">
        <v>33</v>
      </c>
      <c r="W101" s="3" t="s">
        <v>33</v>
      </c>
      <c r="X101" s="3"/>
      <c r="Y101" s="3">
        <f t="shared" si="3"/>
        <v>7.7744000000000009</v>
      </c>
      <c r="Z101" s="3">
        <f t="shared" si="4"/>
        <v>5.37</v>
      </c>
      <c r="AA101" s="3">
        <f t="shared" si="5"/>
        <v>2.1662000000000008</v>
      </c>
      <c r="AB101" s="3"/>
    </row>
    <row r="102" spans="1:28" x14ac:dyDescent="0.25">
      <c r="A102" s="3" t="s">
        <v>46</v>
      </c>
      <c r="B102" s="3" t="s">
        <v>41</v>
      </c>
      <c r="C102" s="3">
        <v>4</v>
      </c>
      <c r="D102" s="3">
        <v>0.1648</v>
      </c>
      <c r="E102" s="3">
        <v>0.90480000000000005</v>
      </c>
      <c r="F102" s="3">
        <v>6.1947999999999999</v>
      </c>
      <c r="G102" s="3">
        <v>3.5386000000000002</v>
      </c>
      <c r="H102" s="3">
        <v>4.6386000000000003</v>
      </c>
      <c r="I102" s="3">
        <v>7.7362000000000002</v>
      </c>
      <c r="J102" s="3" t="s">
        <v>33</v>
      </c>
      <c r="K102" s="3" t="s">
        <v>33</v>
      </c>
      <c r="L102" s="3">
        <v>6.5742000000000003</v>
      </c>
      <c r="M102" s="3">
        <v>7.9276</v>
      </c>
      <c r="N102" s="3">
        <v>8.0730000000000004</v>
      </c>
      <c r="O102" s="3">
        <v>8.4120000000000008</v>
      </c>
      <c r="P102" s="3" t="s">
        <v>33</v>
      </c>
      <c r="Q102" s="3" t="s">
        <v>33</v>
      </c>
      <c r="R102" s="3">
        <v>0.16980000000000001</v>
      </c>
      <c r="S102" s="3">
        <v>6.5495999999999999</v>
      </c>
      <c r="T102" s="3">
        <v>6.3154000000000003</v>
      </c>
      <c r="U102" s="3">
        <v>7.5153999999999996</v>
      </c>
      <c r="V102" s="3" t="s">
        <v>33</v>
      </c>
      <c r="W102" s="3" t="s">
        <v>33</v>
      </c>
      <c r="X102" s="3"/>
      <c r="Y102" s="3">
        <f t="shared" si="3"/>
        <v>7.507200000000001</v>
      </c>
      <c r="Z102" s="3">
        <f t="shared" si="4"/>
        <v>5.29</v>
      </c>
      <c r="AA102" s="3">
        <f t="shared" si="5"/>
        <v>1.8624000000000009</v>
      </c>
      <c r="AB102" s="3"/>
    </row>
    <row r="103" spans="1:28" x14ac:dyDescent="0.25">
      <c r="A103" s="3" t="s">
        <v>46</v>
      </c>
      <c r="B103" s="3" t="s">
        <v>41</v>
      </c>
      <c r="C103" s="3">
        <v>5</v>
      </c>
      <c r="D103" s="3">
        <v>0.16</v>
      </c>
      <c r="E103" s="3">
        <v>0.57999999999999996</v>
      </c>
      <c r="F103" s="3">
        <v>6.25</v>
      </c>
      <c r="G103" s="3">
        <v>5.0970000000000004</v>
      </c>
      <c r="H103" s="3">
        <v>5.0970000000000004</v>
      </c>
      <c r="I103" s="3">
        <v>7.8154000000000003</v>
      </c>
      <c r="J103" s="3" t="s">
        <v>33</v>
      </c>
      <c r="K103" s="3" t="s">
        <v>33</v>
      </c>
      <c r="L103" s="3">
        <v>6.6571999999999996</v>
      </c>
      <c r="M103" s="3">
        <v>8.0841999999999992</v>
      </c>
      <c r="N103" s="3">
        <v>8.1734000000000009</v>
      </c>
      <c r="O103" s="3">
        <v>8.66</v>
      </c>
      <c r="P103" s="3" t="s">
        <v>33</v>
      </c>
      <c r="Q103" s="3" t="s">
        <v>33</v>
      </c>
      <c r="R103" s="3">
        <v>5.9359999999999999</v>
      </c>
      <c r="S103" s="3">
        <v>6.6280000000000001</v>
      </c>
      <c r="T103" s="3">
        <v>6.4081999999999999</v>
      </c>
      <c r="U103" s="3">
        <v>7.6082000000000001</v>
      </c>
      <c r="V103" s="3" t="s">
        <v>33</v>
      </c>
      <c r="W103" s="3" t="s">
        <v>33</v>
      </c>
      <c r="X103" s="3"/>
      <c r="Y103" s="3">
        <f t="shared" si="3"/>
        <v>8.08</v>
      </c>
      <c r="Z103" s="3">
        <f t="shared" si="4"/>
        <v>5.67</v>
      </c>
      <c r="AA103" s="3">
        <f t="shared" si="5"/>
        <v>2.032</v>
      </c>
      <c r="AB103" s="3"/>
    </row>
    <row r="104" spans="1:28" x14ac:dyDescent="0.25">
      <c r="A104" s="3" t="s">
        <v>46</v>
      </c>
      <c r="B104" s="3" t="s">
        <v>41</v>
      </c>
      <c r="C104" s="3">
        <v>6</v>
      </c>
      <c r="D104" s="3">
        <v>0.47860000000000003</v>
      </c>
      <c r="E104" s="3">
        <v>0.47860000000000003</v>
      </c>
      <c r="F104" s="3">
        <v>6.7485999999999997</v>
      </c>
      <c r="G104" s="3">
        <v>5.3803999999999998</v>
      </c>
      <c r="H104" s="3">
        <v>5.3803999999999998</v>
      </c>
      <c r="I104" s="3">
        <v>8.6829999999999998</v>
      </c>
      <c r="J104" s="3">
        <v>8.3320000000000007</v>
      </c>
      <c r="K104" s="3">
        <v>8.3320000000000007</v>
      </c>
      <c r="L104" s="3">
        <v>7.5086000000000004</v>
      </c>
      <c r="M104" s="3">
        <v>8.5394000000000005</v>
      </c>
      <c r="N104" s="3">
        <v>8.6890000000000001</v>
      </c>
      <c r="O104" s="3">
        <v>9.0329999999999995</v>
      </c>
      <c r="P104" s="3" t="s">
        <v>33</v>
      </c>
      <c r="Q104" s="3" t="s">
        <v>33</v>
      </c>
      <c r="R104" s="3">
        <v>0.83979999999999999</v>
      </c>
      <c r="S104" s="3">
        <v>7.0801999999999996</v>
      </c>
      <c r="T104" s="3">
        <v>6.9942000000000002</v>
      </c>
      <c r="U104" s="3">
        <v>7.7942</v>
      </c>
      <c r="V104" s="3" t="s">
        <v>33</v>
      </c>
      <c r="W104" s="3" t="s">
        <v>33</v>
      </c>
      <c r="X104" s="3"/>
      <c r="Y104" s="3">
        <f t="shared" si="3"/>
        <v>8.5543999999999993</v>
      </c>
      <c r="Z104" s="3">
        <f t="shared" si="4"/>
        <v>6.27</v>
      </c>
      <c r="AA104" s="3">
        <f t="shared" si="5"/>
        <v>1.9527999999999999</v>
      </c>
      <c r="AB104" s="3"/>
    </row>
    <row r="105" spans="1:28" x14ac:dyDescent="0.25">
      <c r="A105" s="3" t="s">
        <v>46</v>
      </c>
      <c r="B105" s="3" t="s">
        <v>41</v>
      </c>
      <c r="C105" s="3">
        <v>7</v>
      </c>
      <c r="D105" s="3">
        <v>0.40939999999999999</v>
      </c>
      <c r="E105" s="3">
        <v>0.40939999999999999</v>
      </c>
      <c r="F105" s="3">
        <v>7.0094000000000003</v>
      </c>
      <c r="G105" s="3">
        <v>6.0704000000000002</v>
      </c>
      <c r="H105" s="3">
        <v>6.0704000000000002</v>
      </c>
      <c r="I105" s="3">
        <v>8.3803999999999998</v>
      </c>
      <c r="J105" s="3" t="s">
        <v>33</v>
      </c>
      <c r="K105" s="3" t="s">
        <v>33</v>
      </c>
      <c r="L105" s="3">
        <v>7.4523999999999999</v>
      </c>
      <c r="M105" s="3">
        <v>8.7788000000000004</v>
      </c>
      <c r="N105" s="3">
        <v>9</v>
      </c>
      <c r="O105" s="3">
        <v>9.5500000000000007</v>
      </c>
      <c r="P105" s="3" t="s">
        <v>33</v>
      </c>
      <c r="Q105" s="3" t="s">
        <v>33</v>
      </c>
      <c r="R105" s="3">
        <v>0.58320000000000005</v>
      </c>
      <c r="S105" s="3">
        <v>7.3490000000000002</v>
      </c>
      <c r="T105" s="3">
        <v>7.1898</v>
      </c>
      <c r="U105" s="3">
        <v>8.3241999999999994</v>
      </c>
      <c r="V105" s="3" t="s">
        <v>33</v>
      </c>
      <c r="W105" s="3" t="s">
        <v>33</v>
      </c>
      <c r="X105" s="3"/>
      <c r="Y105" s="3">
        <f t="shared" si="3"/>
        <v>9.1406000000000009</v>
      </c>
      <c r="Z105" s="3">
        <f t="shared" si="4"/>
        <v>6.6000000000000005</v>
      </c>
      <c r="AA105" s="3">
        <f t="shared" si="5"/>
        <v>2.2010000000000005</v>
      </c>
      <c r="AB105" s="3"/>
    </row>
    <row r="106" spans="1:28" x14ac:dyDescent="0.25">
      <c r="A106" s="3" t="s">
        <v>46</v>
      </c>
      <c r="B106" s="3" t="s">
        <v>41</v>
      </c>
      <c r="C106" s="3">
        <v>8</v>
      </c>
      <c r="D106" s="3">
        <v>0.44019999999999998</v>
      </c>
      <c r="E106" s="3">
        <v>0.84019999999999995</v>
      </c>
      <c r="F106" s="3">
        <v>7.2202000000000002</v>
      </c>
      <c r="G106" s="3">
        <v>6.2507999999999999</v>
      </c>
      <c r="H106" s="3">
        <v>6.2507999999999999</v>
      </c>
      <c r="I106" s="3">
        <v>8.5963999999999992</v>
      </c>
      <c r="J106" s="3" t="s">
        <v>33</v>
      </c>
      <c r="K106" s="3" t="s">
        <v>33</v>
      </c>
      <c r="L106" s="3">
        <v>7.6372</v>
      </c>
      <c r="M106" s="3">
        <v>9.2441999999999993</v>
      </c>
      <c r="N106" s="3">
        <v>9.3450000000000006</v>
      </c>
      <c r="O106" s="3">
        <v>9.7780000000000005</v>
      </c>
      <c r="P106" s="3" t="s">
        <v>33</v>
      </c>
      <c r="Q106" s="3" t="s">
        <v>33</v>
      </c>
      <c r="R106" s="3">
        <v>7.0835999999999997</v>
      </c>
      <c r="S106" s="3">
        <v>7.7026000000000003</v>
      </c>
      <c r="T106" s="3">
        <v>7.3226000000000004</v>
      </c>
      <c r="U106" s="3">
        <v>8.4271999999999991</v>
      </c>
      <c r="V106" s="3" t="s">
        <v>33</v>
      </c>
      <c r="W106" s="3" t="s">
        <v>33</v>
      </c>
      <c r="X106" s="3"/>
      <c r="Y106" s="3">
        <f t="shared" si="3"/>
        <v>8.9378000000000011</v>
      </c>
      <c r="Z106" s="3">
        <f t="shared" si="4"/>
        <v>6.38</v>
      </c>
      <c r="AA106" s="3">
        <f t="shared" si="5"/>
        <v>2.0754000000000001</v>
      </c>
      <c r="AB106" s="3"/>
    </row>
    <row r="107" spans="1:28" x14ac:dyDescent="0.25">
      <c r="A107" s="3" t="s">
        <v>46</v>
      </c>
      <c r="B107" s="3" t="s">
        <v>41</v>
      </c>
      <c r="C107" s="3">
        <v>9</v>
      </c>
      <c r="D107" s="3">
        <v>0.23380000000000001</v>
      </c>
      <c r="E107" s="3">
        <v>1.5938000000000001</v>
      </c>
      <c r="F107" s="3">
        <v>7.1337999999999999</v>
      </c>
      <c r="G107" s="3">
        <v>6.2804000000000002</v>
      </c>
      <c r="H107" s="3">
        <v>6.2804000000000002</v>
      </c>
      <c r="I107" s="3">
        <v>8.6837999999999997</v>
      </c>
      <c r="J107" s="3" t="s">
        <v>33</v>
      </c>
      <c r="K107" s="3" t="s">
        <v>33</v>
      </c>
      <c r="L107" s="3">
        <v>7.6496000000000004</v>
      </c>
      <c r="M107" s="3">
        <v>8.8856000000000002</v>
      </c>
      <c r="N107" s="3">
        <v>9.2620000000000005</v>
      </c>
      <c r="O107" s="3">
        <v>9.6989999999999998</v>
      </c>
      <c r="P107" s="3" t="s">
        <v>33</v>
      </c>
      <c r="Q107" s="3" t="s">
        <v>33</v>
      </c>
      <c r="R107" s="3">
        <v>0.55979999999999996</v>
      </c>
      <c r="S107" s="3">
        <v>7.6375999999999999</v>
      </c>
      <c r="T107" s="3">
        <v>7.2266000000000004</v>
      </c>
      <c r="U107" s="3">
        <v>8.6883999999999997</v>
      </c>
      <c r="V107" s="3" t="s">
        <v>33</v>
      </c>
      <c r="W107" s="3" t="s">
        <v>33</v>
      </c>
      <c r="X107" s="3"/>
      <c r="Y107" s="3">
        <f t="shared" si="3"/>
        <v>8.1052</v>
      </c>
      <c r="Z107" s="3">
        <f t="shared" si="4"/>
        <v>5.54</v>
      </c>
      <c r="AA107" s="3">
        <f t="shared" si="5"/>
        <v>2.0613999999999999</v>
      </c>
      <c r="AB107" s="3"/>
    </row>
    <row r="108" spans="1:28" x14ac:dyDescent="0.25">
      <c r="A108" s="3" t="s">
        <v>46</v>
      </c>
      <c r="B108" s="3" t="s">
        <v>41</v>
      </c>
      <c r="C108" s="3">
        <v>10</v>
      </c>
      <c r="D108" s="3">
        <v>0.54220000000000002</v>
      </c>
      <c r="E108" s="3">
        <v>1.4321999999999999</v>
      </c>
      <c r="F108" s="3">
        <v>7.1917999999999997</v>
      </c>
      <c r="G108" s="3">
        <v>6.4496000000000002</v>
      </c>
      <c r="H108" s="3">
        <v>9.8496000000000006</v>
      </c>
      <c r="I108" s="3">
        <v>18.901199999999999</v>
      </c>
      <c r="J108" s="3">
        <v>11.3</v>
      </c>
      <c r="K108" s="3">
        <v>19.1416</v>
      </c>
      <c r="L108" s="3">
        <v>7.7371999999999996</v>
      </c>
      <c r="M108" s="3">
        <v>19.135999999999999</v>
      </c>
      <c r="N108" s="3">
        <v>19.14</v>
      </c>
      <c r="O108" s="3">
        <v>20.064800000000002</v>
      </c>
      <c r="P108" s="3" t="s">
        <v>33</v>
      </c>
      <c r="Q108" s="3" t="s">
        <v>33</v>
      </c>
      <c r="R108" s="3">
        <v>0.42759999999999998</v>
      </c>
      <c r="S108" s="3">
        <v>7.6878000000000002</v>
      </c>
      <c r="T108" s="3">
        <v>7.3642000000000003</v>
      </c>
      <c r="U108" s="3">
        <v>8.3642000000000003</v>
      </c>
      <c r="V108" s="3" t="s">
        <v>33</v>
      </c>
      <c r="W108" s="3" t="s">
        <v>33</v>
      </c>
      <c r="X108" s="3"/>
      <c r="Y108" s="3">
        <f t="shared" si="3"/>
        <v>18.632600000000004</v>
      </c>
      <c r="Z108" s="3">
        <f t="shared" si="4"/>
        <v>5.7595999999999998</v>
      </c>
      <c r="AA108" s="3">
        <f t="shared" si="5"/>
        <v>12.377000000000002</v>
      </c>
      <c r="AB108" s="3"/>
    </row>
    <row r="109" spans="1:28" x14ac:dyDescent="0.25">
      <c r="A109" s="3" t="s">
        <v>46</v>
      </c>
      <c r="B109" s="3" t="s">
        <v>41</v>
      </c>
      <c r="C109" s="3">
        <v>11</v>
      </c>
      <c r="D109" s="3">
        <v>1.085</v>
      </c>
      <c r="E109" s="3">
        <v>1.085</v>
      </c>
      <c r="F109" s="3">
        <v>17.643000000000001</v>
      </c>
      <c r="G109" s="3">
        <v>10.5756</v>
      </c>
      <c r="H109" s="3">
        <v>17.775600000000001</v>
      </c>
      <c r="I109" s="3">
        <v>18.6874</v>
      </c>
      <c r="J109" s="3">
        <v>14.935</v>
      </c>
      <c r="K109" s="3">
        <v>14.935</v>
      </c>
      <c r="L109" s="3">
        <v>19.046600000000002</v>
      </c>
      <c r="M109" s="3">
        <v>19.706600000000002</v>
      </c>
      <c r="N109" s="3">
        <v>19.940000000000001</v>
      </c>
      <c r="O109" s="3">
        <v>20.433</v>
      </c>
      <c r="P109" s="3" t="s">
        <v>33</v>
      </c>
      <c r="Q109" s="3" t="s">
        <v>33</v>
      </c>
      <c r="R109" s="3">
        <v>4.7298</v>
      </c>
      <c r="S109" s="3">
        <v>17.897400000000001</v>
      </c>
      <c r="T109" s="3">
        <v>17.825399999999998</v>
      </c>
      <c r="U109" s="3">
        <v>19.525400000000001</v>
      </c>
      <c r="V109" s="3">
        <v>17.850100000000001</v>
      </c>
      <c r="W109" s="3">
        <v>18.3705</v>
      </c>
      <c r="X109" s="3"/>
      <c r="Y109" s="3">
        <f t="shared" si="3"/>
        <v>19.347999999999999</v>
      </c>
      <c r="Z109" s="3">
        <f t="shared" si="4"/>
        <v>16.558</v>
      </c>
      <c r="AA109" s="3">
        <f t="shared" si="5"/>
        <v>2.5355999999999987</v>
      </c>
      <c r="AB109" s="3"/>
    </row>
    <row r="110" spans="1:28" x14ac:dyDescent="0.25">
      <c r="A110" s="3" t="s">
        <v>46</v>
      </c>
      <c r="B110" s="3" t="s">
        <v>41</v>
      </c>
      <c r="C110" s="3">
        <v>12</v>
      </c>
      <c r="D110" s="3">
        <v>0.69599999999999995</v>
      </c>
      <c r="E110" s="3">
        <v>0.69599999999999995</v>
      </c>
      <c r="F110" s="3">
        <v>7.5659999999999998</v>
      </c>
      <c r="G110" s="3">
        <v>5.7594000000000003</v>
      </c>
      <c r="H110" s="3">
        <v>6.9593999999999996</v>
      </c>
      <c r="I110" s="3">
        <v>9.5703999999999994</v>
      </c>
      <c r="J110" s="3" t="s">
        <v>33</v>
      </c>
      <c r="K110" s="3" t="s">
        <v>33</v>
      </c>
      <c r="L110" s="3">
        <v>8.9144000000000005</v>
      </c>
      <c r="M110" s="3">
        <v>9.9393999999999991</v>
      </c>
      <c r="N110" s="3">
        <v>10</v>
      </c>
      <c r="O110" s="3">
        <v>10.46</v>
      </c>
      <c r="P110" s="3" t="s">
        <v>33</v>
      </c>
      <c r="Q110" s="3" t="s">
        <v>33</v>
      </c>
      <c r="R110" s="3">
        <v>6.2510000000000003</v>
      </c>
      <c r="S110" s="3">
        <v>8.1818000000000008</v>
      </c>
      <c r="T110" s="3">
        <v>7.8875999999999999</v>
      </c>
      <c r="U110" s="3">
        <v>9.4985999999999997</v>
      </c>
      <c r="V110" s="3">
        <v>8.2852399999999999</v>
      </c>
      <c r="W110" s="3">
        <v>8.3802800000000008</v>
      </c>
      <c r="X110" s="3"/>
      <c r="Y110" s="3">
        <f t="shared" si="3"/>
        <v>9.7640000000000011</v>
      </c>
      <c r="Z110" s="3">
        <f t="shared" si="4"/>
        <v>6.87</v>
      </c>
      <c r="AA110" s="3">
        <f t="shared" si="5"/>
        <v>2.2782</v>
      </c>
      <c r="AB110" s="3"/>
    </row>
    <row r="111" spans="1:28" x14ac:dyDescent="0.25">
      <c r="A111" s="3" t="s">
        <v>46</v>
      </c>
      <c r="B111" s="3" t="s">
        <v>41</v>
      </c>
      <c r="C111" s="3">
        <v>13</v>
      </c>
      <c r="D111" s="3">
        <v>0.439</v>
      </c>
      <c r="E111" s="3">
        <v>1.7090000000000001</v>
      </c>
      <c r="F111" s="3">
        <v>8.8689999999999998</v>
      </c>
      <c r="G111" s="3">
        <v>7.02</v>
      </c>
      <c r="H111" s="3">
        <v>7.82</v>
      </c>
      <c r="I111" s="3">
        <v>10.747999999999999</v>
      </c>
      <c r="J111" s="3" t="s">
        <v>33</v>
      </c>
      <c r="K111" s="3" t="s">
        <v>33</v>
      </c>
      <c r="L111" s="3">
        <v>9.4933999999999994</v>
      </c>
      <c r="M111" s="3">
        <v>11.3812</v>
      </c>
      <c r="N111" s="3">
        <v>11.46</v>
      </c>
      <c r="O111" s="3">
        <v>11.76</v>
      </c>
      <c r="P111" s="3" t="s">
        <v>33</v>
      </c>
      <c r="Q111" s="3" t="s">
        <v>33</v>
      </c>
      <c r="R111" s="3">
        <v>0.20499999999999999</v>
      </c>
      <c r="S111" s="3">
        <v>9.3786000000000005</v>
      </c>
      <c r="T111" s="3">
        <v>8.9540000000000006</v>
      </c>
      <c r="U111" s="3">
        <v>10.754</v>
      </c>
      <c r="V111" s="3">
        <v>9.1750399999999992</v>
      </c>
      <c r="W111" s="3">
        <v>9.2479600000000008</v>
      </c>
      <c r="X111" s="3"/>
      <c r="Y111" s="3">
        <f t="shared" si="3"/>
        <v>10.051</v>
      </c>
      <c r="Z111" s="3">
        <f t="shared" si="4"/>
        <v>7.16</v>
      </c>
      <c r="AA111" s="3">
        <f t="shared" si="5"/>
        <v>2.3813999999999993</v>
      </c>
      <c r="AB111" s="3"/>
    </row>
    <row r="112" spans="1:28" x14ac:dyDescent="0.25">
      <c r="A112" s="3" t="s">
        <v>46</v>
      </c>
      <c r="B112" s="3" t="s">
        <v>41</v>
      </c>
      <c r="C112" s="3">
        <v>14</v>
      </c>
      <c r="D112" s="3">
        <v>0.71760000000000002</v>
      </c>
      <c r="E112" s="3">
        <v>1.7476</v>
      </c>
      <c r="F112" s="3">
        <v>8.7276000000000007</v>
      </c>
      <c r="G112" s="3">
        <v>6.8879999999999999</v>
      </c>
      <c r="H112" s="3">
        <v>8.2880000000000003</v>
      </c>
      <c r="I112" s="3">
        <v>12.587999999999999</v>
      </c>
      <c r="J112" s="3">
        <v>2.9062000000000001</v>
      </c>
      <c r="K112" s="3">
        <v>2.9062000000000001</v>
      </c>
      <c r="L112" s="3">
        <v>9.3846000000000007</v>
      </c>
      <c r="M112" s="3">
        <v>11.926399999999999</v>
      </c>
      <c r="N112" s="3">
        <v>12.1</v>
      </c>
      <c r="O112" s="3">
        <v>12.5</v>
      </c>
      <c r="P112" s="3" t="s">
        <v>33</v>
      </c>
      <c r="Q112" s="3" t="s">
        <v>33</v>
      </c>
      <c r="R112" s="3">
        <v>3.5958000000000001</v>
      </c>
      <c r="S112" s="3">
        <v>9.2889999999999997</v>
      </c>
      <c r="T112" s="3">
        <v>9.0212000000000003</v>
      </c>
      <c r="U112" s="3">
        <v>10.421200000000001</v>
      </c>
      <c r="V112" s="3">
        <v>9.3019599999999993</v>
      </c>
      <c r="W112" s="3">
        <v>9.3967600000000004</v>
      </c>
      <c r="X112" s="3"/>
      <c r="Y112" s="3">
        <f t="shared" si="3"/>
        <v>10.7524</v>
      </c>
      <c r="Z112" s="3">
        <f t="shared" si="4"/>
        <v>6.98</v>
      </c>
      <c r="AA112" s="3">
        <f t="shared" si="5"/>
        <v>3.2110000000000003</v>
      </c>
      <c r="AB112" s="3"/>
    </row>
    <row r="113" spans="1:28" x14ac:dyDescent="0.25">
      <c r="A113" s="3" t="s">
        <v>46</v>
      </c>
      <c r="B113" s="3" t="s">
        <v>41</v>
      </c>
      <c r="C113" s="3">
        <v>15</v>
      </c>
      <c r="D113" s="3">
        <v>0.189</v>
      </c>
      <c r="E113" s="3">
        <v>0.96899999999999997</v>
      </c>
      <c r="F113" s="3">
        <v>8.7132000000000005</v>
      </c>
      <c r="G113" s="3">
        <v>6.1600000000000002E-2</v>
      </c>
      <c r="H113" s="3">
        <v>7.0616000000000003</v>
      </c>
      <c r="I113" s="3">
        <v>23.0062</v>
      </c>
      <c r="J113" s="3">
        <v>14.773199999999999</v>
      </c>
      <c r="K113" s="3">
        <v>22.938199999999998</v>
      </c>
      <c r="L113" s="3">
        <v>9.7347999999999999</v>
      </c>
      <c r="M113" s="3">
        <v>23.077000000000002</v>
      </c>
      <c r="N113" s="3">
        <v>23.332000000000001</v>
      </c>
      <c r="O113" s="3">
        <v>23.8462</v>
      </c>
      <c r="P113" s="3" t="s">
        <v>33</v>
      </c>
      <c r="Q113" s="3" t="s">
        <v>33</v>
      </c>
      <c r="R113" s="3" t="s">
        <v>33</v>
      </c>
      <c r="S113" s="3">
        <v>9.2070000000000007</v>
      </c>
      <c r="T113" s="3">
        <v>8.9779999999999998</v>
      </c>
      <c r="U113" s="3">
        <v>12.077999999999999</v>
      </c>
      <c r="V113" s="3">
        <v>9.3742400000000004</v>
      </c>
      <c r="W113" s="3">
        <v>17.3659</v>
      </c>
      <c r="X113" s="3"/>
      <c r="Y113" s="3">
        <f t="shared" si="3"/>
        <v>22.877199999999998</v>
      </c>
      <c r="Z113" s="3">
        <f t="shared" si="4"/>
        <v>7.7442000000000002</v>
      </c>
      <c r="AA113" s="3">
        <f t="shared" si="5"/>
        <v>14.639199999999999</v>
      </c>
      <c r="AB113" s="3"/>
    </row>
    <row r="114" spans="1:28" x14ac:dyDescent="0.25">
      <c r="A114" s="3" t="s">
        <v>46</v>
      </c>
      <c r="B114" s="3" t="s">
        <v>41</v>
      </c>
      <c r="C114" s="3">
        <v>16</v>
      </c>
      <c r="D114" s="3">
        <v>0.55579999999999996</v>
      </c>
      <c r="E114" s="3">
        <v>0.78580000000000005</v>
      </c>
      <c r="F114" s="3">
        <v>17.677199999999999</v>
      </c>
      <c r="G114" s="3">
        <v>7.2535999999999996</v>
      </c>
      <c r="H114" s="3">
        <v>13.3536</v>
      </c>
      <c r="I114" s="3">
        <v>20.290600000000001</v>
      </c>
      <c r="J114" s="3" t="s">
        <v>33</v>
      </c>
      <c r="K114" s="3" t="s">
        <v>33</v>
      </c>
      <c r="L114" s="3">
        <v>17.9756</v>
      </c>
      <c r="M114" s="3">
        <v>20.531400000000001</v>
      </c>
      <c r="N114" s="3">
        <v>20.440000000000001</v>
      </c>
      <c r="O114" s="3">
        <v>20.74</v>
      </c>
      <c r="P114" s="3" t="s">
        <v>33</v>
      </c>
      <c r="Q114" s="3" t="s">
        <v>33</v>
      </c>
      <c r="R114" s="3">
        <v>2.6926000000000001</v>
      </c>
      <c r="S114" s="3">
        <v>18.061599999999999</v>
      </c>
      <c r="T114" s="3">
        <v>17.656199999999998</v>
      </c>
      <c r="U114" s="3">
        <v>19.724399999999999</v>
      </c>
      <c r="V114" s="3">
        <v>17.000599999999999</v>
      </c>
      <c r="W114" s="3">
        <v>19.017700000000001</v>
      </c>
      <c r="X114" s="3"/>
      <c r="Y114" s="3">
        <f t="shared" si="3"/>
        <v>19.9542</v>
      </c>
      <c r="Z114" s="3">
        <f t="shared" si="4"/>
        <v>16.891399999999997</v>
      </c>
      <c r="AA114" s="3">
        <f t="shared" si="5"/>
        <v>2.6783999999999999</v>
      </c>
      <c r="AB114" s="3"/>
    </row>
    <row r="115" spans="1:28" x14ac:dyDescent="0.25">
      <c r="A115" s="3" t="s">
        <v>46</v>
      </c>
      <c r="B115" s="3" t="s">
        <v>41</v>
      </c>
      <c r="C115" s="3">
        <v>17</v>
      </c>
      <c r="D115" s="3">
        <v>1.0125999999999999</v>
      </c>
      <c r="E115" s="3">
        <v>1.0125999999999999</v>
      </c>
      <c r="F115" s="3">
        <v>7.7926000000000002</v>
      </c>
      <c r="G115" s="3">
        <v>5.1382000000000003</v>
      </c>
      <c r="H115" s="3">
        <v>5.1382000000000003</v>
      </c>
      <c r="I115" s="3">
        <v>10.345599999999999</v>
      </c>
      <c r="J115" s="3">
        <v>7.0401999999999996</v>
      </c>
      <c r="K115" s="3">
        <v>7.0401999999999996</v>
      </c>
      <c r="L115" s="3">
        <v>9.2094000000000005</v>
      </c>
      <c r="M115" s="3">
        <v>10.45</v>
      </c>
      <c r="N115" s="3">
        <v>10.55</v>
      </c>
      <c r="O115" s="3">
        <v>11</v>
      </c>
      <c r="P115" s="3" t="s">
        <v>33</v>
      </c>
      <c r="Q115" s="3" t="s">
        <v>33</v>
      </c>
      <c r="R115" s="3" t="s">
        <v>33</v>
      </c>
      <c r="S115" s="3">
        <v>8.0855999999999995</v>
      </c>
      <c r="T115" s="3">
        <v>8.0104000000000006</v>
      </c>
      <c r="U115" s="3">
        <v>9.7103999999999999</v>
      </c>
      <c r="V115" s="3">
        <v>9.1019600000000001</v>
      </c>
      <c r="W115" s="3">
        <v>9.1524800000000006</v>
      </c>
      <c r="X115" s="3"/>
      <c r="Y115" s="3">
        <f t="shared" si="3"/>
        <v>9.9874000000000009</v>
      </c>
      <c r="Z115" s="3">
        <f t="shared" si="4"/>
        <v>6.78</v>
      </c>
      <c r="AA115" s="3">
        <f t="shared" si="5"/>
        <v>2.9144000000000005</v>
      </c>
      <c r="AB115" s="3"/>
    </row>
    <row r="116" spans="1:28" x14ac:dyDescent="0.25">
      <c r="A116" s="3" t="s">
        <v>46</v>
      </c>
      <c r="B116" s="3" t="s">
        <v>41</v>
      </c>
      <c r="C116" s="3">
        <v>18</v>
      </c>
      <c r="D116" s="3">
        <v>0.2384</v>
      </c>
      <c r="E116" s="3">
        <v>1.6284000000000001</v>
      </c>
      <c r="F116" s="3">
        <v>9.9583999999999993</v>
      </c>
      <c r="G116" s="3">
        <v>5.9412000000000003</v>
      </c>
      <c r="H116" s="3">
        <v>5.9412000000000003</v>
      </c>
      <c r="I116" s="3">
        <v>12.742000000000001</v>
      </c>
      <c r="J116" s="3" t="s">
        <v>33</v>
      </c>
      <c r="K116" s="3" t="s">
        <v>33</v>
      </c>
      <c r="L116" s="3">
        <v>11.798999999999999</v>
      </c>
      <c r="M116" s="3">
        <v>12.8628</v>
      </c>
      <c r="N116" s="3">
        <v>12.972</v>
      </c>
      <c r="O116" s="3">
        <v>13.24</v>
      </c>
      <c r="P116" s="3" t="s">
        <v>33</v>
      </c>
      <c r="Q116" s="3" t="s">
        <v>33</v>
      </c>
      <c r="R116" s="3" t="s">
        <v>33</v>
      </c>
      <c r="S116" s="3">
        <v>10.259399999999999</v>
      </c>
      <c r="T116" s="3">
        <v>10.220800000000001</v>
      </c>
      <c r="U116" s="3">
        <v>11.9208</v>
      </c>
      <c r="V116" s="3">
        <v>10.2248</v>
      </c>
      <c r="W116" s="3">
        <v>10.9915</v>
      </c>
      <c r="X116" s="3"/>
      <c r="Y116" s="3">
        <f t="shared" si="3"/>
        <v>11.611599999999999</v>
      </c>
      <c r="Z116" s="3">
        <f t="shared" si="4"/>
        <v>8.3299999999999983</v>
      </c>
      <c r="AA116" s="3">
        <f t="shared" si="5"/>
        <v>2.9806000000000008</v>
      </c>
      <c r="AB116" s="3"/>
    </row>
    <row r="117" spans="1:28" x14ac:dyDescent="0.25">
      <c r="A117" s="3" t="s">
        <v>46</v>
      </c>
      <c r="B117" s="3" t="s">
        <v>41</v>
      </c>
      <c r="C117" s="3">
        <v>19</v>
      </c>
      <c r="D117" s="3">
        <v>5.5199999999999999E-2</v>
      </c>
      <c r="E117" s="3">
        <v>1.6252</v>
      </c>
      <c r="F117" s="3">
        <v>11.3688</v>
      </c>
      <c r="G117" s="3">
        <v>5.9964000000000004</v>
      </c>
      <c r="H117" s="3">
        <v>5.9964000000000004</v>
      </c>
      <c r="I117" s="3">
        <v>23.9724</v>
      </c>
      <c r="J117" s="3">
        <v>15.25</v>
      </c>
      <c r="K117" s="3">
        <v>24.326799999999999</v>
      </c>
      <c r="L117" s="3">
        <v>13.3492</v>
      </c>
      <c r="M117" s="3">
        <v>24.078800000000001</v>
      </c>
      <c r="N117" s="3">
        <v>24.38</v>
      </c>
      <c r="O117" s="3">
        <v>25.155000000000001</v>
      </c>
      <c r="P117" s="3" t="s">
        <v>33</v>
      </c>
      <c r="Q117" s="3" t="s">
        <v>33</v>
      </c>
      <c r="R117" s="3" t="s">
        <v>33</v>
      </c>
      <c r="S117" s="3">
        <v>11.875400000000001</v>
      </c>
      <c r="T117" s="3">
        <v>11.53</v>
      </c>
      <c r="U117" s="3">
        <v>16.658200000000001</v>
      </c>
      <c r="V117" s="3">
        <v>11.223800000000001</v>
      </c>
      <c r="W117" s="3">
        <v>12.8592</v>
      </c>
      <c r="X117" s="3"/>
      <c r="Y117" s="3">
        <f t="shared" si="3"/>
        <v>23.529800000000002</v>
      </c>
      <c r="Z117" s="3">
        <f t="shared" si="4"/>
        <v>9.7436000000000007</v>
      </c>
      <c r="AA117" s="3">
        <f t="shared" si="5"/>
        <v>13.2796</v>
      </c>
      <c r="AB117" s="3"/>
    </row>
    <row r="118" spans="1:28" x14ac:dyDescent="0.25">
      <c r="A118" s="3" t="s">
        <v>46</v>
      </c>
      <c r="B118" s="3" t="s">
        <v>41</v>
      </c>
      <c r="C118" s="3">
        <v>20</v>
      </c>
      <c r="D118" s="3">
        <v>0.81779999999999997</v>
      </c>
      <c r="E118" s="3">
        <v>1.1177999999999999</v>
      </c>
      <c r="F118" s="3">
        <v>20.540800000000001</v>
      </c>
      <c r="G118" s="3">
        <v>6.5007999999999999</v>
      </c>
      <c r="H118" s="3">
        <v>13.700799999999999</v>
      </c>
      <c r="I118" s="3">
        <v>23.527200000000001</v>
      </c>
      <c r="J118" s="3">
        <v>18.5654</v>
      </c>
      <c r="K118" s="3">
        <v>18.5654</v>
      </c>
      <c r="L118" s="3">
        <v>21.059799999999999</v>
      </c>
      <c r="M118" s="3">
        <v>23.656600000000001</v>
      </c>
      <c r="N118" s="3">
        <v>23.72</v>
      </c>
      <c r="O118" s="3">
        <v>24.24</v>
      </c>
      <c r="P118" s="3" t="s">
        <v>33</v>
      </c>
      <c r="Q118" s="3" t="s">
        <v>33</v>
      </c>
      <c r="R118" s="3">
        <v>5.4947999999999997</v>
      </c>
      <c r="S118" s="3">
        <v>20.864999999999998</v>
      </c>
      <c r="T118" s="3">
        <v>20.744599999999998</v>
      </c>
      <c r="U118" s="3">
        <v>23.035799999999998</v>
      </c>
      <c r="V118" s="3">
        <v>21.0382</v>
      </c>
      <c r="W118" s="3">
        <v>22.9147</v>
      </c>
      <c r="X118" s="3"/>
      <c r="Y118" s="3">
        <f t="shared" si="3"/>
        <v>23.122199999999999</v>
      </c>
      <c r="Z118" s="3">
        <f t="shared" si="4"/>
        <v>19.423000000000002</v>
      </c>
      <c r="AA118" s="3">
        <f t="shared" si="5"/>
        <v>3.375</v>
      </c>
      <c r="AB118" s="3"/>
    </row>
    <row r="119" spans="1:28" x14ac:dyDescent="0.25">
      <c r="A119" s="3" t="s">
        <v>46</v>
      </c>
      <c r="B119" s="3" t="s">
        <v>41</v>
      </c>
      <c r="C119" s="3">
        <v>21</v>
      </c>
      <c r="D119" s="3">
        <v>1.5642</v>
      </c>
      <c r="E119" s="3">
        <v>1.5642</v>
      </c>
      <c r="F119" s="3">
        <v>8.8876000000000008</v>
      </c>
      <c r="G119" s="3">
        <v>5.1753999999999998</v>
      </c>
      <c r="H119" s="3">
        <v>6.3754</v>
      </c>
      <c r="I119" s="3">
        <v>21.619800000000001</v>
      </c>
      <c r="J119" s="3">
        <v>12.373200000000001</v>
      </c>
      <c r="K119" s="3">
        <v>21.364799999999999</v>
      </c>
      <c r="L119" s="3">
        <v>10.783799999999999</v>
      </c>
      <c r="M119" s="3">
        <v>21.347200000000001</v>
      </c>
      <c r="N119" s="3">
        <v>21.460999999999999</v>
      </c>
      <c r="O119" s="3">
        <v>22.195</v>
      </c>
      <c r="P119" s="3" t="s">
        <v>33</v>
      </c>
      <c r="Q119" s="3" t="s">
        <v>33</v>
      </c>
      <c r="R119" s="3" t="s">
        <v>33</v>
      </c>
      <c r="S119" s="3">
        <v>9.4101999999999997</v>
      </c>
      <c r="T119" s="3">
        <v>9.1585999999999999</v>
      </c>
      <c r="U119" s="3">
        <v>10.858599999999999</v>
      </c>
      <c r="V119" s="3">
        <v>9.8094000000000001</v>
      </c>
      <c r="W119" s="3">
        <v>10.1328</v>
      </c>
      <c r="X119" s="3"/>
      <c r="Y119" s="3">
        <f t="shared" si="3"/>
        <v>20.630800000000001</v>
      </c>
      <c r="Z119" s="3">
        <f t="shared" si="4"/>
        <v>7.3234000000000012</v>
      </c>
      <c r="AA119" s="3">
        <f t="shared" si="5"/>
        <v>12.784800000000001</v>
      </c>
      <c r="AB119" s="3"/>
    </row>
    <row r="120" spans="1:28" x14ac:dyDescent="0.25">
      <c r="A120" s="3" t="s">
        <v>46</v>
      </c>
      <c r="B120" s="3" t="s">
        <v>41</v>
      </c>
      <c r="C120" s="3">
        <v>22</v>
      </c>
      <c r="D120" s="3">
        <v>0.75680000000000003</v>
      </c>
      <c r="E120" s="3">
        <v>1.0968</v>
      </c>
      <c r="F120" s="3">
        <v>11.3352</v>
      </c>
      <c r="G120" s="3">
        <v>6.4576000000000002</v>
      </c>
      <c r="H120" s="3">
        <v>6.4576000000000002</v>
      </c>
      <c r="I120" s="3">
        <v>13.8308</v>
      </c>
      <c r="J120" s="3" t="s">
        <v>33</v>
      </c>
      <c r="K120" s="3" t="s">
        <v>33</v>
      </c>
      <c r="L120" s="3">
        <v>12.5312</v>
      </c>
      <c r="M120" s="3">
        <v>13.995200000000001</v>
      </c>
      <c r="N120" s="3">
        <v>13.984999999999999</v>
      </c>
      <c r="O120" s="3">
        <v>14.5</v>
      </c>
      <c r="P120" s="3" t="s">
        <v>33</v>
      </c>
      <c r="Q120" s="3" t="s">
        <v>33</v>
      </c>
      <c r="R120" s="3">
        <v>7.6711999999999998</v>
      </c>
      <c r="S120" s="3">
        <v>11.720800000000001</v>
      </c>
      <c r="T120" s="3">
        <v>11.607799999999999</v>
      </c>
      <c r="U120" s="3">
        <v>13.207800000000001</v>
      </c>
      <c r="V120" s="3">
        <v>11.584199999999999</v>
      </c>
      <c r="W120" s="3">
        <v>11.774100000000001</v>
      </c>
      <c r="X120" s="3"/>
      <c r="Y120" s="3">
        <f t="shared" si="3"/>
        <v>13.4032</v>
      </c>
      <c r="Z120" s="3">
        <f t="shared" si="4"/>
        <v>10.2384</v>
      </c>
      <c r="AA120" s="3">
        <f t="shared" si="5"/>
        <v>2.7791999999999994</v>
      </c>
      <c r="AB120" s="3"/>
    </row>
    <row r="121" spans="1:28" x14ac:dyDescent="0.25">
      <c r="A121" s="3" t="s">
        <v>46</v>
      </c>
      <c r="B121" s="3" t="s">
        <v>41</v>
      </c>
      <c r="C121" s="3">
        <v>23</v>
      </c>
      <c r="D121" s="3">
        <v>1.2926</v>
      </c>
      <c r="E121" s="3">
        <v>1.5025999999999999</v>
      </c>
      <c r="F121" s="3">
        <v>12.666600000000001</v>
      </c>
      <c r="G121" s="3">
        <v>4.3419999999999996</v>
      </c>
      <c r="H121" s="3">
        <v>6.0419999999999998</v>
      </c>
      <c r="I121" s="3">
        <v>15.3796</v>
      </c>
      <c r="J121" s="3">
        <v>13.671200000000001</v>
      </c>
      <c r="K121" s="3">
        <v>13.671200000000001</v>
      </c>
      <c r="L121" s="3">
        <v>13.6692</v>
      </c>
      <c r="M121" s="3">
        <v>15.280200000000001</v>
      </c>
      <c r="N121" s="3">
        <v>15.558</v>
      </c>
      <c r="O121" s="3">
        <v>16.07</v>
      </c>
      <c r="P121" s="3" t="s">
        <v>33</v>
      </c>
      <c r="Q121" s="3" t="s">
        <v>33</v>
      </c>
      <c r="R121" s="3" t="s">
        <v>33</v>
      </c>
      <c r="S121" s="3">
        <v>13.0388</v>
      </c>
      <c r="T121" s="3">
        <v>12.433</v>
      </c>
      <c r="U121" s="3">
        <v>15.233000000000001</v>
      </c>
      <c r="V121" s="3">
        <v>12.763500000000001</v>
      </c>
      <c r="W121" s="3">
        <v>14.4595</v>
      </c>
      <c r="X121" s="3"/>
      <c r="Y121" s="3">
        <f t="shared" si="3"/>
        <v>14.567400000000001</v>
      </c>
      <c r="Z121" s="3">
        <f t="shared" si="4"/>
        <v>11.164000000000001</v>
      </c>
      <c r="AA121" s="3">
        <f t="shared" si="5"/>
        <v>3.0312000000000001</v>
      </c>
      <c r="AB121" s="3"/>
    </row>
    <row r="122" spans="1:28" x14ac:dyDescent="0.25">
      <c r="A122" s="3" t="s">
        <v>47</v>
      </c>
      <c r="B122" s="3" t="s">
        <v>41</v>
      </c>
      <c r="C122" s="3">
        <v>1</v>
      </c>
      <c r="D122" s="3">
        <v>1.0898000000000001</v>
      </c>
      <c r="E122" s="3">
        <v>1.0898000000000001</v>
      </c>
      <c r="F122" s="3">
        <v>16.815799999999999</v>
      </c>
      <c r="G122" s="3">
        <v>5.4993999999999996</v>
      </c>
      <c r="H122" s="3">
        <v>14.8994</v>
      </c>
      <c r="I122" s="3">
        <v>23.785599999999999</v>
      </c>
      <c r="J122" s="3">
        <v>21.196400000000001</v>
      </c>
      <c r="K122" s="3">
        <v>24.673999999999999</v>
      </c>
      <c r="L122" s="3">
        <v>19.170400000000001</v>
      </c>
      <c r="M122" s="3">
        <v>25.770399999999999</v>
      </c>
      <c r="N122" s="3">
        <v>24.751000000000001</v>
      </c>
      <c r="O122" s="3">
        <v>25.4573</v>
      </c>
      <c r="P122" s="3" t="s">
        <v>33</v>
      </c>
      <c r="Q122" s="3">
        <v>19.049399999999999</v>
      </c>
      <c r="R122" s="3">
        <v>16.626799999999999</v>
      </c>
      <c r="S122" s="3">
        <v>16.885999999999999</v>
      </c>
      <c r="T122" s="3">
        <v>16.956800000000001</v>
      </c>
      <c r="U122" s="3">
        <v>20.890599999999999</v>
      </c>
      <c r="V122" s="3">
        <v>16.977</v>
      </c>
      <c r="W122" s="3">
        <v>18.471800000000002</v>
      </c>
      <c r="X122" s="3"/>
      <c r="Y122" s="3">
        <f t="shared" si="3"/>
        <v>24.3675</v>
      </c>
      <c r="Z122" s="3">
        <f t="shared" si="4"/>
        <v>15.725999999999999</v>
      </c>
      <c r="AA122" s="3">
        <f t="shared" si="5"/>
        <v>8.5713000000000008</v>
      </c>
      <c r="AB122" s="3"/>
    </row>
    <row r="123" spans="1:28" x14ac:dyDescent="0.25">
      <c r="A123" s="3" t="s">
        <v>47</v>
      </c>
      <c r="B123" s="3" t="s">
        <v>41</v>
      </c>
      <c r="C123" s="3">
        <v>2</v>
      </c>
      <c r="D123" s="3">
        <v>1.0264</v>
      </c>
      <c r="E123" s="3">
        <v>1.0264</v>
      </c>
      <c r="F123" s="3">
        <v>19.328800000000001</v>
      </c>
      <c r="G123" s="3">
        <v>5.4374000000000002</v>
      </c>
      <c r="H123" s="3">
        <v>18.4374</v>
      </c>
      <c r="I123" s="3">
        <v>25.062200000000001</v>
      </c>
      <c r="J123" s="3">
        <v>24.0166</v>
      </c>
      <c r="K123" s="3">
        <v>25.5152</v>
      </c>
      <c r="L123" s="3">
        <v>21.867599999999999</v>
      </c>
      <c r="M123" s="3">
        <v>26.084199999999999</v>
      </c>
      <c r="N123" s="3">
        <v>25.617000000000001</v>
      </c>
      <c r="O123" s="3">
        <v>26.4726</v>
      </c>
      <c r="P123" s="3" t="s">
        <v>33</v>
      </c>
      <c r="Q123" s="3">
        <v>21.867599999999999</v>
      </c>
      <c r="R123" s="3">
        <v>19.129000000000001</v>
      </c>
      <c r="S123" s="3">
        <v>19.4314</v>
      </c>
      <c r="T123" s="3">
        <v>19.482600000000001</v>
      </c>
      <c r="U123" s="3">
        <v>23.759399999999999</v>
      </c>
      <c r="V123" s="3">
        <v>19.497199999999999</v>
      </c>
      <c r="W123" s="3">
        <v>20.9681</v>
      </c>
      <c r="X123" s="3"/>
      <c r="Y123" s="3">
        <f t="shared" si="3"/>
        <v>25.446200000000001</v>
      </c>
      <c r="Z123" s="3">
        <f t="shared" si="4"/>
        <v>18.302400000000002</v>
      </c>
      <c r="AA123" s="3">
        <f t="shared" si="5"/>
        <v>7.0411999999999999</v>
      </c>
      <c r="AB123" s="3"/>
    </row>
    <row r="124" spans="1:28" x14ac:dyDescent="0.25">
      <c r="A124" s="3" t="s">
        <v>47</v>
      </c>
      <c r="B124" s="3" t="s">
        <v>41</v>
      </c>
      <c r="C124" s="3">
        <v>3</v>
      </c>
      <c r="D124" s="3">
        <v>1.2674000000000001</v>
      </c>
      <c r="E124" s="3">
        <v>1.2674000000000001</v>
      </c>
      <c r="F124" s="3">
        <v>11.457800000000001</v>
      </c>
      <c r="G124" s="3">
        <v>6.0739999999999998</v>
      </c>
      <c r="H124" s="3">
        <v>10.874000000000001</v>
      </c>
      <c r="I124" s="3">
        <v>18.074000000000002</v>
      </c>
      <c r="J124" s="3">
        <v>15.1912</v>
      </c>
      <c r="K124" s="3">
        <v>17.1096</v>
      </c>
      <c r="L124" s="3">
        <v>12.4068</v>
      </c>
      <c r="M124" s="3">
        <v>17.706800000000001</v>
      </c>
      <c r="N124" s="3">
        <v>16.449000000000002</v>
      </c>
      <c r="O124" s="3">
        <v>17.27</v>
      </c>
      <c r="P124" s="3" t="s">
        <v>33</v>
      </c>
      <c r="Q124" s="3">
        <v>12.0436</v>
      </c>
      <c r="R124" s="3">
        <v>10.883800000000001</v>
      </c>
      <c r="S124" s="3">
        <v>11.6922</v>
      </c>
      <c r="T124" s="3">
        <v>11.660399999999999</v>
      </c>
      <c r="U124" s="3">
        <v>16.3538</v>
      </c>
      <c r="V124" s="3">
        <v>11.6853</v>
      </c>
      <c r="W124" s="3">
        <v>13.1373</v>
      </c>
      <c r="X124" s="3"/>
      <c r="Y124" s="3">
        <f t="shared" si="3"/>
        <v>16.002600000000001</v>
      </c>
      <c r="Z124" s="3">
        <f t="shared" si="4"/>
        <v>10.1904</v>
      </c>
      <c r="AA124" s="3">
        <f t="shared" si="5"/>
        <v>5.5777999999999999</v>
      </c>
      <c r="AB124" s="3"/>
    </row>
    <row r="125" spans="1:28" x14ac:dyDescent="0.25">
      <c r="A125" s="3" t="s">
        <v>47</v>
      </c>
      <c r="B125" s="3" t="s">
        <v>41</v>
      </c>
      <c r="C125" s="3">
        <v>4</v>
      </c>
      <c r="D125" s="3">
        <v>0.73719999999999997</v>
      </c>
      <c r="E125" s="3">
        <v>0.73719999999999997</v>
      </c>
      <c r="F125" s="3">
        <v>9.4117999999999995</v>
      </c>
      <c r="G125" s="3">
        <v>5.6150000000000002</v>
      </c>
      <c r="H125" s="3">
        <v>8.4149999999999991</v>
      </c>
      <c r="I125" s="3">
        <v>15.328200000000001</v>
      </c>
      <c r="J125" s="3">
        <v>13.4064</v>
      </c>
      <c r="K125" s="3">
        <v>15.036799999999999</v>
      </c>
      <c r="L125" s="3">
        <v>11.355399999999999</v>
      </c>
      <c r="M125" s="3">
        <v>15.2554</v>
      </c>
      <c r="N125" s="3">
        <v>15.137600000000001</v>
      </c>
      <c r="O125" s="3">
        <v>16.1098</v>
      </c>
      <c r="P125" s="3" t="s">
        <v>33</v>
      </c>
      <c r="Q125" s="3">
        <v>11.3834</v>
      </c>
      <c r="R125" s="3">
        <v>9.0687999999999995</v>
      </c>
      <c r="S125" s="3">
        <v>9.5332000000000008</v>
      </c>
      <c r="T125" s="3">
        <v>9.6145999999999994</v>
      </c>
      <c r="U125" s="3">
        <v>12.9026</v>
      </c>
      <c r="V125" s="3">
        <v>9.6296400000000002</v>
      </c>
      <c r="W125" s="3">
        <v>11.0512</v>
      </c>
      <c r="X125" s="3"/>
      <c r="Y125" s="3">
        <f t="shared" si="3"/>
        <v>15.3726</v>
      </c>
      <c r="Z125" s="3">
        <f t="shared" si="4"/>
        <v>8.6745999999999999</v>
      </c>
      <c r="AA125" s="3">
        <f t="shared" si="5"/>
        <v>6.5765999999999991</v>
      </c>
      <c r="AB125" s="3"/>
    </row>
    <row r="126" spans="1:28" x14ac:dyDescent="0.25">
      <c r="A126" s="3" t="s">
        <v>47</v>
      </c>
      <c r="B126" s="3" t="s">
        <v>41</v>
      </c>
      <c r="C126" s="3">
        <v>5</v>
      </c>
      <c r="D126" s="3">
        <v>0.73219999999999996</v>
      </c>
      <c r="E126" s="3">
        <v>0.73219999999999996</v>
      </c>
      <c r="F126" s="3">
        <v>18.100000000000001</v>
      </c>
      <c r="G126" s="3">
        <v>7.7190000000000003</v>
      </c>
      <c r="H126" s="3">
        <v>17.919</v>
      </c>
      <c r="I126" s="3">
        <v>22.794599999999999</v>
      </c>
      <c r="J126" s="3">
        <v>21.878</v>
      </c>
      <c r="K126" s="3">
        <v>22.678599999999999</v>
      </c>
      <c r="L126" s="3">
        <v>18.626200000000001</v>
      </c>
      <c r="M126" s="3">
        <v>24.226199999999999</v>
      </c>
      <c r="N126" s="3">
        <v>23.2636</v>
      </c>
      <c r="O126" s="3">
        <v>23.556999999999999</v>
      </c>
      <c r="P126" s="3" t="s">
        <v>33</v>
      </c>
      <c r="Q126" s="3">
        <v>18.626200000000001</v>
      </c>
      <c r="R126" s="3">
        <v>17.911999999999999</v>
      </c>
      <c r="S126" s="3">
        <v>18.235600000000002</v>
      </c>
      <c r="T126" s="3">
        <v>18.1768</v>
      </c>
      <c r="U126" s="3">
        <v>22.513200000000001</v>
      </c>
      <c r="V126" s="3">
        <v>18.2056</v>
      </c>
      <c r="W126" s="3">
        <v>19.725000000000001</v>
      </c>
      <c r="X126" s="3"/>
      <c r="Y126" s="3">
        <f t="shared" si="3"/>
        <v>22.8248</v>
      </c>
      <c r="Z126" s="3">
        <f t="shared" si="4"/>
        <v>17.367800000000003</v>
      </c>
      <c r="AA126" s="3">
        <f t="shared" si="5"/>
        <v>5.321399999999997</v>
      </c>
      <c r="AB126" s="3"/>
    </row>
    <row r="127" spans="1:28" x14ac:dyDescent="0.25">
      <c r="A127" s="3" t="s">
        <v>47</v>
      </c>
      <c r="B127" s="3" t="s">
        <v>41</v>
      </c>
      <c r="C127" s="3">
        <v>6</v>
      </c>
      <c r="D127" s="3">
        <v>1.1759999999999999</v>
      </c>
      <c r="E127" s="3">
        <v>1.1759999999999999</v>
      </c>
      <c r="F127" s="3">
        <v>11.949</v>
      </c>
      <c r="G127" s="3">
        <v>6.9114000000000004</v>
      </c>
      <c r="H127" s="3">
        <v>6.9114000000000004</v>
      </c>
      <c r="I127" s="3">
        <v>15.7372</v>
      </c>
      <c r="J127" s="3">
        <v>15.96</v>
      </c>
      <c r="K127" s="3">
        <v>16.114000000000001</v>
      </c>
      <c r="L127" s="3">
        <v>12.531000000000001</v>
      </c>
      <c r="M127" s="3">
        <v>16.631</v>
      </c>
      <c r="N127" s="3">
        <v>16.21</v>
      </c>
      <c r="O127" s="3">
        <v>17.342400000000001</v>
      </c>
      <c r="P127" s="3">
        <v>1.3108</v>
      </c>
      <c r="Q127" s="3">
        <v>12.531000000000001</v>
      </c>
      <c r="R127" s="3">
        <v>11.697800000000001</v>
      </c>
      <c r="S127" s="3">
        <v>11.969799999999999</v>
      </c>
      <c r="T127" s="3">
        <v>12.033200000000001</v>
      </c>
      <c r="U127" s="3">
        <v>16.225200000000001</v>
      </c>
      <c r="V127" s="3">
        <v>12.0562</v>
      </c>
      <c r="W127" s="3">
        <v>13.5647</v>
      </c>
      <c r="X127" s="3"/>
      <c r="Y127" s="3">
        <f t="shared" si="3"/>
        <v>16.166400000000003</v>
      </c>
      <c r="Z127" s="3">
        <f t="shared" si="4"/>
        <v>10.773</v>
      </c>
      <c r="AA127" s="3">
        <f t="shared" si="5"/>
        <v>5.372600000000002</v>
      </c>
      <c r="AB127" s="3"/>
    </row>
    <row r="128" spans="1:28" x14ac:dyDescent="0.25">
      <c r="A128" s="3" t="s">
        <v>47</v>
      </c>
      <c r="B128" s="3" t="s">
        <v>41</v>
      </c>
      <c r="C128" s="3">
        <v>7</v>
      </c>
      <c r="D128" s="3">
        <v>1.7667999999999999</v>
      </c>
      <c r="E128" s="3">
        <v>1.7667999999999999</v>
      </c>
      <c r="F128" s="3">
        <v>11.5768</v>
      </c>
      <c r="G128" s="3">
        <v>7.7375999999999996</v>
      </c>
      <c r="H128" s="3">
        <v>7.7375999999999996</v>
      </c>
      <c r="I128" s="3">
        <v>16.272200000000002</v>
      </c>
      <c r="J128" s="3">
        <v>15.380599999999999</v>
      </c>
      <c r="K128" s="3">
        <v>16.593399999999999</v>
      </c>
      <c r="L128" s="3">
        <v>13.1722</v>
      </c>
      <c r="M128" s="3">
        <v>16.772200000000002</v>
      </c>
      <c r="N128" s="3">
        <v>16.670000000000002</v>
      </c>
      <c r="O128" s="3">
        <v>17.73</v>
      </c>
      <c r="P128" s="3">
        <v>2.1534</v>
      </c>
      <c r="Q128" s="3">
        <v>13.1722</v>
      </c>
      <c r="R128" s="3">
        <v>11.4998</v>
      </c>
      <c r="S128" s="3">
        <v>11.669</v>
      </c>
      <c r="T128" s="3">
        <v>11.7432</v>
      </c>
      <c r="U128" s="3">
        <v>15.7536</v>
      </c>
      <c r="V128" s="3">
        <v>11.778</v>
      </c>
      <c r="W128" s="3">
        <v>13.2431</v>
      </c>
      <c r="X128" s="3"/>
      <c r="Y128" s="3">
        <f t="shared" si="3"/>
        <v>15.963200000000001</v>
      </c>
      <c r="Z128" s="3">
        <f t="shared" si="4"/>
        <v>9.81</v>
      </c>
      <c r="AA128" s="3">
        <f t="shared" si="5"/>
        <v>6.0609999999999999</v>
      </c>
      <c r="AB128" s="3"/>
    </row>
    <row r="129" spans="1:28" x14ac:dyDescent="0.25">
      <c r="A129" s="3" t="s">
        <v>47</v>
      </c>
      <c r="B129" s="3" t="s">
        <v>41</v>
      </c>
      <c r="C129" s="3">
        <v>8</v>
      </c>
      <c r="D129" s="3">
        <v>1.399</v>
      </c>
      <c r="E129" s="3">
        <v>1.399</v>
      </c>
      <c r="F129" s="3">
        <v>13.968999999999999</v>
      </c>
      <c r="G129" s="3">
        <v>8.5533999999999999</v>
      </c>
      <c r="H129" s="3">
        <v>8.5533999999999999</v>
      </c>
      <c r="I129" s="3">
        <v>19.119</v>
      </c>
      <c r="J129" s="3">
        <v>17.270399999999999</v>
      </c>
      <c r="K129" s="3">
        <v>18.884599999999999</v>
      </c>
      <c r="L129" s="3">
        <v>15.3902</v>
      </c>
      <c r="M129" s="3">
        <v>19.405200000000001</v>
      </c>
      <c r="N129" s="3">
        <v>19.010000000000002</v>
      </c>
      <c r="O129" s="3">
        <v>19.59</v>
      </c>
      <c r="P129" s="3">
        <v>1.7594000000000001</v>
      </c>
      <c r="Q129" s="3">
        <v>15.3902</v>
      </c>
      <c r="R129" s="3">
        <v>13.9132</v>
      </c>
      <c r="S129" s="3">
        <v>14.280200000000001</v>
      </c>
      <c r="T129" s="3">
        <v>13.9756</v>
      </c>
      <c r="U129" s="3">
        <v>18.9514</v>
      </c>
      <c r="V129" s="3">
        <v>13.9948</v>
      </c>
      <c r="W129" s="3">
        <v>15.483599999999999</v>
      </c>
      <c r="X129" s="3"/>
      <c r="Y129" s="3">
        <f t="shared" si="3"/>
        <v>18.190999999999999</v>
      </c>
      <c r="Z129" s="3">
        <f t="shared" si="4"/>
        <v>12.57</v>
      </c>
      <c r="AA129" s="3">
        <f t="shared" si="5"/>
        <v>5.3097999999999992</v>
      </c>
      <c r="AB129" s="3"/>
    </row>
    <row r="130" spans="1:28" x14ac:dyDescent="0.25">
      <c r="A130" s="3" t="s">
        <v>47</v>
      </c>
      <c r="B130" s="3" t="s">
        <v>41</v>
      </c>
      <c r="C130" s="3">
        <v>9</v>
      </c>
      <c r="D130" s="3">
        <v>1.9836</v>
      </c>
      <c r="E130" s="3">
        <v>1.9836</v>
      </c>
      <c r="F130" s="3">
        <v>15.243600000000001</v>
      </c>
      <c r="G130" s="3">
        <v>7.5237999999999996</v>
      </c>
      <c r="H130" s="3">
        <v>10.5238</v>
      </c>
      <c r="I130" s="3">
        <v>22.126200000000001</v>
      </c>
      <c r="J130" s="3">
        <v>18.593800000000002</v>
      </c>
      <c r="K130" s="3">
        <v>21.635400000000001</v>
      </c>
      <c r="L130" s="3">
        <v>17.061199999999999</v>
      </c>
      <c r="M130" s="3">
        <v>22.161200000000001</v>
      </c>
      <c r="N130" s="3">
        <v>22.924600000000002</v>
      </c>
      <c r="O130" s="3">
        <v>23.075600000000001</v>
      </c>
      <c r="P130" s="3">
        <v>3.5108000000000001</v>
      </c>
      <c r="Q130" s="3">
        <v>17.061199999999999</v>
      </c>
      <c r="R130" s="3">
        <v>15.1286</v>
      </c>
      <c r="S130" s="3">
        <v>15.2752</v>
      </c>
      <c r="T130" s="3">
        <v>15.2728</v>
      </c>
      <c r="U130" s="3">
        <v>21.202999999999999</v>
      </c>
      <c r="V130" s="3">
        <v>15.3</v>
      </c>
      <c r="W130" s="3">
        <v>17.180199999999999</v>
      </c>
      <c r="X130" s="3"/>
      <c r="Y130" s="3">
        <f t="shared" si="3"/>
        <v>21.092000000000002</v>
      </c>
      <c r="Z130" s="3">
        <f t="shared" si="4"/>
        <v>13.260000000000002</v>
      </c>
      <c r="AA130" s="3">
        <f t="shared" si="5"/>
        <v>7.8004000000000016</v>
      </c>
      <c r="AB130" s="3"/>
    </row>
    <row r="131" spans="1:28" x14ac:dyDescent="0.25">
      <c r="A131" s="3" t="s">
        <v>47</v>
      </c>
      <c r="B131" s="3" t="s">
        <v>41</v>
      </c>
      <c r="C131" s="3">
        <v>10</v>
      </c>
      <c r="D131" s="3">
        <v>1.9432</v>
      </c>
      <c r="E131" s="3">
        <v>2.1831999999999998</v>
      </c>
      <c r="F131" s="3">
        <v>20.543199999999999</v>
      </c>
      <c r="G131" s="3">
        <v>13.538399999999999</v>
      </c>
      <c r="H131" s="3">
        <v>13.538399999999999</v>
      </c>
      <c r="I131" s="3">
        <v>29.282399999999999</v>
      </c>
      <c r="J131" s="3">
        <v>24.793800000000001</v>
      </c>
      <c r="K131" s="3">
        <v>30.2378</v>
      </c>
      <c r="L131" s="3">
        <v>21.2774</v>
      </c>
      <c r="M131" s="3">
        <v>29.2774</v>
      </c>
      <c r="N131" s="3">
        <v>29.1694</v>
      </c>
      <c r="O131" s="3">
        <v>30</v>
      </c>
      <c r="P131" s="3">
        <v>2.7995999999999999</v>
      </c>
      <c r="Q131" s="3">
        <v>21.2774</v>
      </c>
      <c r="R131" s="3">
        <v>20.260200000000001</v>
      </c>
      <c r="S131" s="3">
        <v>20.934000000000001</v>
      </c>
      <c r="T131" s="3">
        <v>19.777799999999999</v>
      </c>
      <c r="U131" s="3">
        <v>26.879799999999999</v>
      </c>
      <c r="V131" s="3">
        <v>20.468499999999999</v>
      </c>
      <c r="W131" s="3">
        <v>22.180900000000001</v>
      </c>
      <c r="X131" s="3"/>
      <c r="Y131" s="3">
        <f t="shared" ref="Y131:Y194" si="6">$O131-$E131</f>
        <v>27.816800000000001</v>
      </c>
      <c r="Z131" s="3">
        <f t="shared" ref="Z131:Z194" si="7">$F131-$E131</f>
        <v>18.36</v>
      </c>
      <c r="AA131" s="3">
        <f t="shared" ref="AA131:AA194" si="8">$O131-$S131</f>
        <v>9.0659999999999989</v>
      </c>
      <c r="AB131" s="3"/>
    </row>
    <row r="132" spans="1:28" x14ac:dyDescent="0.25">
      <c r="A132" s="3" t="s">
        <v>47</v>
      </c>
      <c r="B132" s="3" t="s">
        <v>41</v>
      </c>
      <c r="C132" s="3">
        <v>12</v>
      </c>
      <c r="D132" s="3">
        <v>2.4754</v>
      </c>
      <c r="E132" s="3">
        <v>2.4754</v>
      </c>
      <c r="F132" s="3">
        <v>12.700200000000001</v>
      </c>
      <c r="G132" s="3">
        <v>13.3812</v>
      </c>
      <c r="H132" s="3">
        <v>13.3812</v>
      </c>
      <c r="I132" s="3">
        <v>15.927199999999999</v>
      </c>
      <c r="J132" s="3" t="s">
        <v>33</v>
      </c>
      <c r="K132" s="3">
        <v>11.735200000000001</v>
      </c>
      <c r="L132" s="3">
        <v>15.321999999999999</v>
      </c>
      <c r="M132" s="3">
        <v>16.222000000000001</v>
      </c>
      <c r="N132" s="3">
        <v>16.100000000000001</v>
      </c>
      <c r="O132" s="3">
        <v>17.282599999999999</v>
      </c>
      <c r="P132" s="3">
        <v>3.177</v>
      </c>
      <c r="Q132" s="3">
        <v>13.022</v>
      </c>
      <c r="R132" s="3">
        <v>12.1732</v>
      </c>
      <c r="S132" s="3">
        <v>12.979799999999999</v>
      </c>
      <c r="T132" s="3">
        <v>13.510400000000001</v>
      </c>
      <c r="U132" s="3">
        <v>14.9216</v>
      </c>
      <c r="V132" s="3">
        <v>13.5663</v>
      </c>
      <c r="W132" s="3">
        <v>14.4641</v>
      </c>
      <c r="X132" s="3"/>
      <c r="Y132" s="3">
        <f t="shared" si="6"/>
        <v>14.807199999999998</v>
      </c>
      <c r="Z132" s="3">
        <f t="shared" si="7"/>
        <v>10.2248</v>
      </c>
      <c r="AA132" s="3">
        <f t="shared" si="8"/>
        <v>4.3027999999999995</v>
      </c>
      <c r="AB132" s="3"/>
    </row>
    <row r="133" spans="1:28" x14ac:dyDescent="0.25">
      <c r="A133" s="3" t="s">
        <v>47</v>
      </c>
      <c r="B133" s="3" t="s">
        <v>41</v>
      </c>
      <c r="C133" s="3">
        <v>13</v>
      </c>
      <c r="D133" s="3">
        <v>1.8318000000000001</v>
      </c>
      <c r="E133" s="3">
        <v>1.8318000000000001</v>
      </c>
      <c r="F133" s="3">
        <v>17.708600000000001</v>
      </c>
      <c r="G133" s="3">
        <v>11.616400000000001</v>
      </c>
      <c r="H133" s="3">
        <v>11.616400000000001</v>
      </c>
      <c r="I133" s="3">
        <v>25.3888</v>
      </c>
      <c r="J133" s="3">
        <v>20.875</v>
      </c>
      <c r="K133" s="3">
        <v>26.152799999999999</v>
      </c>
      <c r="L133" s="3">
        <v>18.8338</v>
      </c>
      <c r="M133" s="3">
        <v>26.933800000000002</v>
      </c>
      <c r="N133" s="3">
        <v>26.25</v>
      </c>
      <c r="O133" s="3">
        <v>27.077000000000002</v>
      </c>
      <c r="P133" s="3">
        <v>1.6294</v>
      </c>
      <c r="Q133" s="3">
        <v>18.8338</v>
      </c>
      <c r="R133" s="3">
        <v>17.661000000000001</v>
      </c>
      <c r="S133" s="3">
        <v>17.933399999999999</v>
      </c>
      <c r="T133" s="3">
        <v>17.683399999999999</v>
      </c>
      <c r="U133" s="3">
        <v>23.5808</v>
      </c>
      <c r="V133" s="3">
        <v>17.7288</v>
      </c>
      <c r="W133" s="3">
        <v>23.427600000000002</v>
      </c>
      <c r="X133" s="3"/>
      <c r="Y133" s="3">
        <f t="shared" si="6"/>
        <v>25.245200000000001</v>
      </c>
      <c r="Z133" s="3">
        <f t="shared" si="7"/>
        <v>15.876800000000001</v>
      </c>
      <c r="AA133" s="3">
        <f t="shared" si="8"/>
        <v>9.1436000000000028</v>
      </c>
      <c r="AB133" s="3"/>
    </row>
    <row r="134" spans="1:28" x14ac:dyDescent="0.25">
      <c r="A134" s="3" t="s">
        <v>47</v>
      </c>
      <c r="B134" s="3" t="s">
        <v>41</v>
      </c>
      <c r="C134" s="3">
        <v>14</v>
      </c>
      <c r="D134" s="3">
        <v>2.7298</v>
      </c>
      <c r="E134" s="3">
        <v>3.1698</v>
      </c>
      <c r="F134" s="3">
        <v>19.469799999999999</v>
      </c>
      <c r="G134" s="3">
        <v>11.372199999999999</v>
      </c>
      <c r="H134" s="3">
        <v>13.372199999999999</v>
      </c>
      <c r="I134" s="3">
        <v>28.0442</v>
      </c>
      <c r="J134" s="3">
        <v>22.744800000000001</v>
      </c>
      <c r="K134" s="3">
        <v>28.232399999999998</v>
      </c>
      <c r="L134" s="3">
        <v>21.09</v>
      </c>
      <c r="M134" s="3">
        <v>28.69</v>
      </c>
      <c r="N134" s="3">
        <v>28.289000000000001</v>
      </c>
      <c r="O134" s="3">
        <v>29.13</v>
      </c>
      <c r="P134" s="3">
        <v>3.2471999999999999</v>
      </c>
      <c r="Q134" s="3">
        <v>20.821999999999999</v>
      </c>
      <c r="R134" s="3">
        <v>19.434000000000001</v>
      </c>
      <c r="S134" s="3">
        <v>19.704000000000001</v>
      </c>
      <c r="T134" s="3">
        <v>19.495200000000001</v>
      </c>
      <c r="U134" s="3">
        <v>26.250399999999999</v>
      </c>
      <c r="V134" s="3">
        <v>19.518999999999998</v>
      </c>
      <c r="W134" s="3">
        <v>21.701799999999999</v>
      </c>
      <c r="X134" s="3"/>
      <c r="Y134" s="3">
        <f t="shared" si="6"/>
        <v>25.9602</v>
      </c>
      <c r="Z134" s="3">
        <f t="shared" si="7"/>
        <v>16.3</v>
      </c>
      <c r="AA134" s="3">
        <f t="shared" si="8"/>
        <v>9.4259999999999984</v>
      </c>
      <c r="AB134" s="3"/>
    </row>
    <row r="135" spans="1:28" x14ac:dyDescent="0.25">
      <c r="A135" s="3" t="s">
        <v>47</v>
      </c>
      <c r="B135" s="3" t="s">
        <v>41</v>
      </c>
      <c r="C135" s="3">
        <v>15</v>
      </c>
      <c r="D135" s="3">
        <v>0.62539999999999996</v>
      </c>
      <c r="E135" s="3">
        <v>1.0454000000000001</v>
      </c>
      <c r="F135" s="3">
        <v>7.0309999999999997</v>
      </c>
      <c r="G135" s="3">
        <v>7.7350000000000003</v>
      </c>
      <c r="H135" s="3">
        <v>7.7350000000000003</v>
      </c>
      <c r="I135" s="3">
        <v>9.8125999999999998</v>
      </c>
      <c r="J135" s="3" t="s">
        <v>33</v>
      </c>
      <c r="K135" s="3">
        <v>5.5019999999999998</v>
      </c>
      <c r="L135" s="3">
        <v>8.0532000000000004</v>
      </c>
      <c r="M135" s="3">
        <v>10.5532</v>
      </c>
      <c r="N135" s="3">
        <v>10.835000000000001</v>
      </c>
      <c r="O135" s="3">
        <v>11.93</v>
      </c>
      <c r="P135" s="3">
        <v>1.3064</v>
      </c>
      <c r="Q135" s="3">
        <v>7.4955999999999996</v>
      </c>
      <c r="R135" s="3">
        <v>6.7497999999999996</v>
      </c>
      <c r="S135" s="3">
        <v>7.157</v>
      </c>
      <c r="T135" s="3">
        <v>8.0960000000000001</v>
      </c>
      <c r="U135" s="3">
        <v>9.4512</v>
      </c>
      <c r="V135" s="3">
        <v>8.1498799999999996</v>
      </c>
      <c r="W135" s="3">
        <v>8.8841999999999999</v>
      </c>
      <c r="X135" s="3"/>
      <c r="Y135" s="3">
        <f t="shared" si="6"/>
        <v>10.884599999999999</v>
      </c>
      <c r="Z135" s="3">
        <f t="shared" si="7"/>
        <v>5.9855999999999998</v>
      </c>
      <c r="AA135" s="3">
        <f t="shared" si="8"/>
        <v>4.7729999999999997</v>
      </c>
      <c r="AB135" s="3"/>
    </row>
    <row r="136" spans="1:28" x14ac:dyDescent="0.25">
      <c r="A136" s="3" t="s">
        <v>47</v>
      </c>
      <c r="B136" s="3" t="s">
        <v>41</v>
      </c>
      <c r="C136" s="3">
        <v>16</v>
      </c>
      <c r="D136" s="3">
        <v>0.754</v>
      </c>
      <c r="E136" s="3">
        <v>0.754</v>
      </c>
      <c r="F136" s="3">
        <v>8.4171999999999993</v>
      </c>
      <c r="G136" s="3">
        <v>8.9649999999999999</v>
      </c>
      <c r="H136" s="3">
        <v>8.9649999999999999</v>
      </c>
      <c r="I136" s="3">
        <v>13.386799999999999</v>
      </c>
      <c r="J136" s="3">
        <v>10.987399999999999</v>
      </c>
      <c r="K136" s="3">
        <v>13.541600000000001</v>
      </c>
      <c r="L136" s="3">
        <v>9.3949999999999996</v>
      </c>
      <c r="M136" s="3">
        <v>14.2956</v>
      </c>
      <c r="N136" s="3">
        <v>13.675000000000001</v>
      </c>
      <c r="O136" s="3">
        <v>14.32</v>
      </c>
      <c r="P136" s="3">
        <v>1.2138</v>
      </c>
      <c r="Q136" s="3">
        <v>9.3949999999999996</v>
      </c>
      <c r="R136" s="3">
        <v>6.9180000000000001</v>
      </c>
      <c r="S136" s="3">
        <v>8.7222000000000008</v>
      </c>
      <c r="T136" s="3">
        <v>8.9085999999999999</v>
      </c>
      <c r="U136" s="3">
        <v>12.632400000000001</v>
      </c>
      <c r="V136" s="3">
        <v>8.9472799999999992</v>
      </c>
      <c r="W136" s="3">
        <v>9.0060800000000008</v>
      </c>
      <c r="X136" s="3"/>
      <c r="Y136" s="3">
        <f t="shared" si="6"/>
        <v>13.566000000000001</v>
      </c>
      <c r="Z136" s="3">
        <f t="shared" si="7"/>
        <v>7.6631999999999998</v>
      </c>
      <c r="AA136" s="3">
        <f t="shared" si="8"/>
        <v>5.5977999999999994</v>
      </c>
      <c r="AB136" s="3"/>
    </row>
    <row r="137" spans="1:28" x14ac:dyDescent="0.25">
      <c r="A137" s="3" t="s">
        <v>47</v>
      </c>
      <c r="B137" s="3" t="s">
        <v>41</v>
      </c>
      <c r="C137" s="3">
        <v>17</v>
      </c>
      <c r="D137" s="3">
        <v>1.2152000000000001</v>
      </c>
      <c r="E137" s="3">
        <v>1.2152000000000001</v>
      </c>
      <c r="F137" s="3">
        <v>8.7780000000000005</v>
      </c>
      <c r="G137" s="3">
        <v>9.0551999999999992</v>
      </c>
      <c r="H137" s="3">
        <v>9.0551999999999992</v>
      </c>
      <c r="I137" s="3">
        <v>13.8634</v>
      </c>
      <c r="J137" s="3">
        <v>11.180999999999999</v>
      </c>
      <c r="K137" s="3">
        <v>13.658799999999999</v>
      </c>
      <c r="L137" s="3">
        <v>10.339399999999999</v>
      </c>
      <c r="M137" s="3">
        <v>14.458399999999999</v>
      </c>
      <c r="N137" s="3">
        <v>13.935600000000001</v>
      </c>
      <c r="O137" s="3">
        <v>14.61</v>
      </c>
      <c r="P137" s="3">
        <v>1.3948</v>
      </c>
      <c r="Q137" s="3">
        <v>10.339399999999999</v>
      </c>
      <c r="R137" s="3">
        <v>6.1929999999999996</v>
      </c>
      <c r="S137" s="3">
        <v>8.9382000000000001</v>
      </c>
      <c r="T137" s="3">
        <v>9.1763999999999992</v>
      </c>
      <c r="U137" s="3">
        <v>13.657</v>
      </c>
      <c r="V137" s="3">
        <v>9.4247999999999994</v>
      </c>
      <c r="W137" s="3">
        <v>9.4510000000000005</v>
      </c>
      <c r="X137" s="3"/>
      <c r="Y137" s="3">
        <f t="shared" si="6"/>
        <v>13.3948</v>
      </c>
      <c r="Z137" s="3">
        <f t="shared" si="7"/>
        <v>7.5628000000000002</v>
      </c>
      <c r="AA137" s="3">
        <f t="shared" si="8"/>
        <v>5.6717999999999993</v>
      </c>
      <c r="AB137" s="3"/>
    </row>
    <row r="138" spans="1:28" x14ac:dyDescent="0.25">
      <c r="A138" s="3" t="s">
        <v>47</v>
      </c>
      <c r="B138" s="3" t="s">
        <v>41</v>
      </c>
      <c r="C138" s="3">
        <v>18</v>
      </c>
      <c r="D138" s="3">
        <v>1.0178</v>
      </c>
      <c r="E138" s="3">
        <v>1.2978000000000001</v>
      </c>
      <c r="F138" s="3">
        <v>15.0578</v>
      </c>
      <c r="G138" s="3">
        <v>15.2864</v>
      </c>
      <c r="H138" s="3">
        <v>15.2864</v>
      </c>
      <c r="I138" s="3">
        <v>19.816199999999998</v>
      </c>
      <c r="J138" s="3">
        <v>16.918600000000001</v>
      </c>
      <c r="K138" s="3">
        <v>19.781199999999998</v>
      </c>
      <c r="L138" s="3">
        <v>17.529</v>
      </c>
      <c r="M138" s="3">
        <v>20.562200000000001</v>
      </c>
      <c r="N138" s="3">
        <v>19.934000000000001</v>
      </c>
      <c r="O138" s="3">
        <v>20.422999999999998</v>
      </c>
      <c r="P138" s="3" t="s">
        <v>33</v>
      </c>
      <c r="Q138" s="3">
        <v>16.948</v>
      </c>
      <c r="R138" s="3">
        <v>14.543799999999999</v>
      </c>
      <c r="S138" s="3">
        <v>15.2338</v>
      </c>
      <c r="T138" s="3">
        <v>15.5412</v>
      </c>
      <c r="U138" s="3">
        <v>19.742599999999999</v>
      </c>
      <c r="V138" s="3" t="s">
        <v>33</v>
      </c>
      <c r="W138" s="3" t="s">
        <v>33</v>
      </c>
      <c r="X138" s="3"/>
      <c r="Y138" s="3">
        <f t="shared" si="6"/>
        <v>19.1252</v>
      </c>
      <c r="Z138" s="3">
        <f t="shared" si="7"/>
        <v>13.76</v>
      </c>
      <c r="AA138" s="3">
        <f t="shared" si="8"/>
        <v>5.1891999999999978</v>
      </c>
      <c r="AB138" s="3"/>
    </row>
    <row r="139" spans="1:28" x14ac:dyDescent="0.25">
      <c r="A139" s="3" t="s">
        <v>47</v>
      </c>
      <c r="B139" s="3" t="s">
        <v>41</v>
      </c>
      <c r="C139" s="3">
        <v>19</v>
      </c>
      <c r="D139" s="3">
        <v>1.3662000000000001</v>
      </c>
      <c r="E139" s="3">
        <v>1.3662000000000001</v>
      </c>
      <c r="F139" s="3">
        <v>13.8264</v>
      </c>
      <c r="G139" s="3">
        <v>13.94</v>
      </c>
      <c r="H139" s="3">
        <v>13.94</v>
      </c>
      <c r="I139" s="3">
        <v>18.8476</v>
      </c>
      <c r="J139" s="3">
        <v>16.448399999999999</v>
      </c>
      <c r="K139" s="3">
        <v>18.6646</v>
      </c>
      <c r="L139" s="3">
        <v>15.1668</v>
      </c>
      <c r="M139" s="3">
        <v>19.7424</v>
      </c>
      <c r="N139" s="3">
        <v>18.611000000000001</v>
      </c>
      <c r="O139" s="3">
        <v>19.169</v>
      </c>
      <c r="P139" s="3">
        <v>0.40839999999999999</v>
      </c>
      <c r="Q139" s="3">
        <v>15.1668</v>
      </c>
      <c r="R139" s="3">
        <v>13.7582</v>
      </c>
      <c r="S139" s="3">
        <v>13.9748</v>
      </c>
      <c r="T139" s="3">
        <v>14.244199999999999</v>
      </c>
      <c r="U139" s="3">
        <v>18.351800000000001</v>
      </c>
      <c r="V139" s="3" t="s">
        <v>33</v>
      </c>
      <c r="W139" s="3" t="s">
        <v>33</v>
      </c>
      <c r="X139" s="3"/>
      <c r="Y139" s="3">
        <f t="shared" si="6"/>
        <v>17.802800000000001</v>
      </c>
      <c r="Z139" s="3">
        <f t="shared" si="7"/>
        <v>12.4602</v>
      </c>
      <c r="AA139" s="3">
        <f t="shared" si="8"/>
        <v>5.1942000000000004</v>
      </c>
      <c r="AB139" s="3"/>
    </row>
    <row r="140" spans="1:28" x14ac:dyDescent="0.25">
      <c r="A140" s="4" t="s">
        <v>48</v>
      </c>
      <c r="B140" s="4" t="s">
        <v>49</v>
      </c>
      <c r="C140" s="4">
        <v>1</v>
      </c>
      <c r="D140" s="4">
        <v>0.26250000000000001</v>
      </c>
      <c r="E140" s="4">
        <v>1.9105000000000001</v>
      </c>
      <c r="F140" s="4">
        <v>4.3</v>
      </c>
      <c r="G140" s="4" t="s">
        <v>33</v>
      </c>
      <c r="H140" s="4">
        <v>3.75</v>
      </c>
      <c r="I140" s="4">
        <v>5.6186999999999996</v>
      </c>
      <c r="J140" s="4">
        <v>5.1395</v>
      </c>
      <c r="K140" s="4">
        <v>5.9234999999999998</v>
      </c>
      <c r="L140" s="4">
        <v>4.4991000000000003</v>
      </c>
      <c r="M140" s="4">
        <v>6.1982999999999997</v>
      </c>
      <c r="N140" s="4">
        <v>5.8784000000000001</v>
      </c>
      <c r="O140" s="4">
        <v>6.2686999999999999</v>
      </c>
      <c r="P140" s="4">
        <v>0.34960000000000002</v>
      </c>
      <c r="Q140" s="4">
        <v>6.0652999999999997</v>
      </c>
      <c r="R140" s="4">
        <v>4.2458999999999998</v>
      </c>
      <c r="S140" s="4">
        <v>4.4016999999999999</v>
      </c>
      <c r="T140" s="4">
        <v>4.3819999999999997</v>
      </c>
      <c r="U140" s="4">
        <v>5.6189999999999998</v>
      </c>
      <c r="V140" s="4" t="s">
        <v>33</v>
      </c>
      <c r="W140" s="4" t="s">
        <v>33</v>
      </c>
      <c r="X140" s="4"/>
      <c r="Y140" s="4">
        <f t="shared" si="6"/>
        <v>4.3582000000000001</v>
      </c>
      <c r="Z140" s="4">
        <f t="shared" si="7"/>
        <v>2.3895</v>
      </c>
      <c r="AA140" s="4">
        <f t="shared" si="8"/>
        <v>1.867</v>
      </c>
      <c r="AB140" s="4"/>
    </row>
    <row r="141" spans="1:28" x14ac:dyDescent="0.25">
      <c r="A141" s="4" t="s">
        <v>48</v>
      </c>
      <c r="B141" s="4" t="s">
        <v>49</v>
      </c>
      <c r="C141" s="4">
        <v>2</v>
      </c>
      <c r="D141" s="4">
        <v>0.42149999999999999</v>
      </c>
      <c r="E141" s="4">
        <v>1.66</v>
      </c>
      <c r="F141" s="4">
        <v>4.5759999999999996</v>
      </c>
      <c r="G141" s="4" t="s">
        <v>33</v>
      </c>
      <c r="H141" s="4">
        <v>3.98</v>
      </c>
      <c r="I141" s="4">
        <v>5.86</v>
      </c>
      <c r="J141" s="4">
        <v>5.2975000000000003</v>
      </c>
      <c r="K141" s="4">
        <v>6.1458000000000004</v>
      </c>
      <c r="L141" s="4">
        <v>4.6298000000000004</v>
      </c>
      <c r="M141" s="4">
        <v>5.8865999999999996</v>
      </c>
      <c r="N141" s="4">
        <v>6.0883000000000003</v>
      </c>
      <c r="O141" s="4">
        <v>6.5735999999999999</v>
      </c>
      <c r="P141" s="4">
        <v>1.0491999999999999</v>
      </c>
      <c r="Q141" s="4">
        <v>5.9588999999999999</v>
      </c>
      <c r="R141" s="4">
        <v>4.3281999999999998</v>
      </c>
      <c r="S141" s="4">
        <v>4.4968000000000004</v>
      </c>
      <c r="T141" s="4">
        <v>4.5667</v>
      </c>
      <c r="U141" s="4">
        <v>5.8296999999999999</v>
      </c>
      <c r="V141" s="4" t="s">
        <v>33</v>
      </c>
      <c r="W141" s="4" t="s">
        <v>33</v>
      </c>
      <c r="X141" s="4"/>
      <c r="Y141" s="4">
        <f t="shared" si="6"/>
        <v>4.9135999999999997</v>
      </c>
      <c r="Z141" s="4">
        <f t="shared" si="7"/>
        <v>2.9159999999999995</v>
      </c>
      <c r="AA141" s="4">
        <f t="shared" si="8"/>
        <v>2.0767999999999995</v>
      </c>
      <c r="AB141" s="4"/>
    </row>
    <row r="142" spans="1:28" x14ac:dyDescent="0.25">
      <c r="A142" s="4" t="s">
        <v>48</v>
      </c>
      <c r="B142" s="4" t="s">
        <v>49</v>
      </c>
      <c r="C142" s="4">
        <v>3</v>
      </c>
      <c r="D142" s="4">
        <v>0.49519999999999997</v>
      </c>
      <c r="E142" s="4">
        <v>0.90400000000000003</v>
      </c>
      <c r="F142" s="4">
        <v>3.2565</v>
      </c>
      <c r="G142" s="4" t="s">
        <v>33</v>
      </c>
      <c r="H142" s="4">
        <v>2.4</v>
      </c>
      <c r="I142" s="4">
        <v>4.415</v>
      </c>
      <c r="J142" s="4">
        <v>3.9028999999999998</v>
      </c>
      <c r="K142" s="4">
        <v>4.9603999999999999</v>
      </c>
      <c r="L142" s="4">
        <v>3.2816999999999998</v>
      </c>
      <c r="M142" s="4">
        <v>4.6444999999999999</v>
      </c>
      <c r="N142" s="4">
        <v>5.0590000000000002</v>
      </c>
      <c r="O142" s="4">
        <v>5.3982999999999999</v>
      </c>
      <c r="P142" s="4">
        <v>0.48420000000000002</v>
      </c>
      <c r="Q142" s="4">
        <v>4.9100999999999999</v>
      </c>
      <c r="R142" s="4">
        <v>3.1139000000000001</v>
      </c>
      <c r="S142" s="4">
        <v>3.2566000000000002</v>
      </c>
      <c r="T142" s="4">
        <v>3.1768999999999998</v>
      </c>
      <c r="U142" s="4">
        <v>4.4044999999999996</v>
      </c>
      <c r="V142" s="4" t="s">
        <v>33</v>
      </c>
      <c r="W142" s="4" t="s">
        <v>33</v>
      </c>
      <c r="X142" s="4"/>
      <c r="Y142" s="4">
        <f t="shared" si="6"/>
        <v>4.4943</v>
      </c>
      <c r="Z142" s="4">
        <f t="shared" si="7"/>
        <v>2.3525</v>
      </c>
      <c r="AA142" s="4">
        <f t="shared" si="8"/>
        <v>2.1416999999999997</v>
      </c>
      <c r="AB142" s="4"/>
    </row>
    <row r="143" spans="1:28" x14ac:dyDescent="0.25">
      <c r="A143" s="4" t="s">
        <v>48</v>
      </c>
      <c r="B143" s="4" t="s">
        <v>49</v>
      </c>
      <c r="C143" s="4">
        <v>4</v>
      </c>
      <c r="D143" s="4">
        <v>0.24110000000000001</v>
      </c>
      <c r="E143" s="4">
        <v>0.96099999999999997</v>
      </c>
      <c r="F143" s="4">
        <v>3.9729999999999999</v>
      </c>
      <c r="G143" s="4" t="s">
        <v>33</v>
      </c>
      <c r="H143" s="4">
        <v>2.91</v>
      </c>
      <c r="I143" s="4">
        <v>5.6317000000000004</v>
      </c>
      <c r="J143" s="4">
        <v>4.6071</v>
      </c>
      <c r="K143" s="4">
        <v>5.6471999999999998</v>
      </c>
      <c r="L143" s="4">
        <v>3.9386999999999999</v>
      </c>
      <c r="M143" s="4">
        <v>5.4555999999999996</v>
      </c>
      <c r="N143" s="4">
        <v>5.6757999999999997</v>
      </c>
      <c r="O143" s="4">
        <v>6.2332999999999998</v>
      </c>
      <c r="P143" s="4">
        <v>0.71419999999999995</v>
      </c>
      <c r="Q143" s="4">
        <v>5.7298999999999998</v>
      </c>
      <c r="R143" s="4">
        <v>3.8424999999999998</v>
      </c>
      <c r="S143" s="4">
        <v>3.8988</v>
      </c>
      <c r="T143" s="4">
        <v>3.8552</v>
      </c>
      <c r="U143" s="4">
        <v>5.4410999999999996</v>
      </c>
      <c r="V143" s="4" t="s">
        <v>33</v>
      </c>
      <c r="W143" s="4" t="s">
        <v>33</v>
      </c>
      <c r="X143" s="4"/>
      <c r="Y143" s="4">
        <f t="shared" si="6"/>
        <v>5.2722999999999995</v>
      </c>
      <c r="Z143" s="4">
        <f t="shared" si="7"/>
        <v>3.012</v>
      </c>
      <c r="AA143" s="4">
        <f t="shared" si="8"/>
        <v>2.3344999999999998</v>
      </c>
      <c r="AB143" s="4"/>
    </row>
    <row r="144" spans="1:28" x14ac:dyDescent="0.25">
      <c r="A144" s="4" t="s">
        <v>48</v>
      </c>
      <c r="B144" s="4" t="s">
        <v>49</v>
      </c>
      <c r="C144" s="4">
        <v>5</v>
      </c>
      <c r="D144" s="4">
        <v>0.33439999999999998</v>
      </c>
      <c r="E144" s="4">
        <v>0.72799999999999998</v>
      </c>
      <c r="F144" s="4">
        <v>2.4413</v>
      </c>
      <c r="G144" s="4" t="s">
        <v>33</v>
      </c>
      <c r="H144" s="4">
        <v>2.3508</v>
      </c>
      <c r="I144" s="4">
        <v>3.7989000000000002</v>
      </c>
      <c r="J144" s="4">
        <v>2.9681999999999999</v>
      </c>
      <c r="K144" s="4">
        <v>3.5413000000000001</v>
      </c>
      <c r="L144" s="4">
        <v>2.5013999999999998</v>
      </c>
      <c r="M144" s="4">
        <v>3.4241999999999999</v>
      </c>
      <c r="N144" s="4">
        <v>3.6490999999999998</v>
      </c>
      <c r="O144" s="4">
        <v>4.4691000000000001</v>
      </c>
      <c r="P144" s="4">
        <v>1.01</v>
      </c>
      <c r="Q144" s="4">
        <v>3.5017999999999998</v>
      </c>
      <c r="R144" s="4">
        <v>2.3281999999999998</v>
      </c>
      <c r="S144" s="4">
        <v>2.5493000000000001</v>
      </c>
      <c r="T144" s="4">
        <v>2.4849000000000001</v>
      </c>
      <c r="U144" s="4">
        <v>3.4424999999999999</v>
      </c>
      <c r="V144" s="4" t="s">
        <v>33</v>
      </c>
      <c r="W144" s="4" t="s">
        <v>33</v>
      </c>
      <c r="X144" s="4"/>
      <c r="Y144" s="4">
        <f t="shared" si="6"/>
        <v>3.7411000000000003</v>
      </c>
      <c r="Z144" s="4">
        <f t="shared" si="7"/>
        <v>1.7133</v>
      </c>
      <c r="AA144" s="4">
        <f t="shared" si="8"/>
        <v>1.9198</v>
      </c>
      <c r="AB144" s="4"/>
    </row>
    <row r="145" spans="1:28" x14ac:dyDescent="0.25">
      <c r="A145" s="4" t="s">
        <v>48</v>
      </c>
      <c r="B145" s="4" t="s">
        <v>49</v>
      </c>
      <c r="C145" s="4">
        <v>6</v>
      </c>
      <c r="D145" s="4">
        <v>0.19059999999999999</v>
      </c>
      <c r="E145" s="4">
        <v>0.44400000000000001</v>
      </c>
      <c r="F145" s="4">
        <v>3.0586000000000002</v>
      </c>
      <c r="G145" s="4" t="s">
        <v>33</v>
      </c>
      <c r="H145" s="4">
        <v>2.21</v>
      </c>
      <c r="I145" s="4">
        <v>4.4650999999999996</v>
      </c>
      <c r="J145" s="4">
        <v>3.7284999999999999</v>
      </c>
      <c r="K145" s="4">
        <v>4.3781999999999996</v>
      </c>
      <c r="L145" s="4">
        <v>3.1760999999999999</v>
      </c>
      <c r="M145" s="4">
        <v>4.2504</v>
      </c>
      <c r="N145" s="4">
        <v>4.6821999999999999</v>
      </c>
      <c r="O145" s="4">
        <v>5.2675000000000001</v>
      </c>
      <c r="P145" s="4">
        <v>0.61719999999999997</v>
      </c>
      <c r="Q145" s="4">
        <v>4.7003000000000004</v>
      </c>
      <c r="R145" s="4">
        <v>2.6920999999999999</v>
      </c>
      <c r="S145" s="4">
        <v>3.1295999999999999</v>
      </c>
      <c r="T145" s="4">
        <v>2.9689999999999999</v>
      </c>
      <c r="U145" s="4">
        <v>4.1669999999999998</v>
      </c>
      <c r="V145" s="4" t="s">
        <v>33</v>
      </c>
      <c r="W145" s="4" t="s">
        <v>33</v>
      </c>
      <c r="X145" s="4"/>
      <c r="Y145" s="4">
        <f t="shared" si="6"/>
        <v>4.8235000000000001</v>
      </c>
      <c r="Z145" s="4">
        <f t="shared" si="7"/>
        <v>2.6146000000000003</v>
      </c>
      <c r="AA145" s="4">
        <f t="shared" si="8"/>
        <v>2.1379000000000001</v>
      </c>
      <c r="AB145" s="4"/>
    </row>
    <row r="146" spans="1:28" x14ac:dyDescent="0.25">
      <c r="A146" s="4" t="s">
        <v>48</v>
      </c>
      <c r="B146" s="4" t="s">
        <v>49</v>
      </c>
      <c r="C146" s="4">
        <v>7</v>
      </c>
      <c r="D146" s="4">
        <v>0.36599999999999999</v>
      </c>
      <c r="E146" s="4">
        <v>0.60099999999999998</v>
      </c>
      <c r="F146" s="4">
        <v>3.206</v>
      </c>
      <c r="G146" s="4" t="s">
        <v>33</v>
      </c>
      <c r="H146" s="4">
        <v>2.3199999999999998</v>
      </c>
      <c r="I146" s="4">
        <v>4.4800000000000004</v>
      </c>
      <c r="J146" s="4">
        <v>3.86</v>
      </c>
      <c r="K146" s="4">
        <v>4.41</v>
      </c>
      <c r="L146" s="4">
        <v>3.54</v>
      </c>
      <c r="M146" s="4">
        <v>4.8280000000000003</v>
      </c>
      <c r="N146" s="4">
        <v>4.4400000000000004</v>
      </c>
      <c r="O146" s="4">
        <v>5.2779999999999996</v>
      </c>
      <c r="P146" s="4">
        <v>0.91600000000000004</v>
      </c>
      <c r="Q146" s="4">
        <v>4.97</v>
      </c>
      <c r="R146" s="4">
        <v>3.1280000000000001</v>
      </c>
      <c r="S146" s="4">
        <v>3.3090000000000002</v>
      </c>
      <c r="T146" s="4">
        <v>3.26</v>
      </c>
      <c r="U146" s="4">
        <v>5.0170000000000003</v>
      </c>
      <c r="V146" s="4" t="s">
        <v>33</v>
      </c>
      <c r="W146" s="4" t="s">
        <v>33</v>
      </c>
      <c r="X146" s="4"/>
      <c r="Y146" s="4">
        <f t="shared" si="6"/>
        <v>4.6769999999999996</v>
      </c>
      <c r="Z146" s="4">
        <f t="shared" si="7"/>
        <v>2.605</v>
      </c>
      <c r="AA146" s="4">
        <f t="shared" si="8"/>
        <v>1.9689999999999994</v>
      </c>
      <c r="AB146" s="4"/>
    </row>
    <row r="147" spans="1:28" x14ac:dyDescent="0.25">
      <c r="A147" s="4" t="s">
        <v>50</v>
      </c>
      <c r="B147" s="4" t="s">
        <v>49</v>
      </c>
      <c r="C147" s="4">
        <v>1</v>
      </c>
      <c r="D147" s="4">
        <v>0.14052200000000001</v>
      </c>
      <c r="E147" s="4">
        <v>0.34052199999999999</v>
      </c>
      <c r="F147" s="4">
        <v>3.99</v>
      </c>
      <c r="G147" s="4" t="s">
        <v>33</v>
      </c>
      <c r="H147" s="4">
        <v>1.87262</v>
      </c>
      <c r="I147" s="4">
        <v>5.7892799999999998</v>
      </c>
      <c r="J147" s="4" t="s">
        <v>33</v>
      </c>
      <c r="K147" s="4" t="s">
        <v>33</v>
      </c>
      <c r="L147" s="4">
        <v>4.5484</v>
      </c>
      <c r="M147" s="4">
        <v>5.7900900000000002</v>
      </c>
      <c r="N147" s="4">
        <v>5.9138500000000001</v>
      </c>
      <c r="O147" s="4">
        <v>6.2584999999999997</v>
      </c>
      <c r="P147" s="4">
        <v>5.16864E-2</v>
      </c>
      <c r="Q147" s="4">
        <v>4.5484</v>
      </c>
      <c r="R147" s="4">
        <v>3.8272200000000001</v>
      </c>
      <c r="S147" s="4">
        <v>4.0349700000000004</v>
      </c>
      <c r="T147" s="4">
        <v>4.2429300000000003</v>
      </c>
      <c r="U147" s="4">
        <v>5.6166600000000004</v>
      </c>
      <c r="V147" s="4">
        <v>4.3302699999999996</v>
      </c>
      <c r="W147" s="4">
        <v>4.5167900000000003</v>
      </c>
      <c r="X147" s="4"/>
      <c r="Y147" s="4">
        <f t="shared" si="6"/>
        <v>5.9179779999999997</v>
      </c>
      <c r="Z147" s="4">
        <f t="shared" si="7"/>
        <v>3.6494780000000002</v>
      </c>
      <c r="AA147" s="4">
        <f t="shared" si="8"/>
        <v>2.2235299999999993</v>
      </c>
      <c r="AB147" s="4"/>
    </row>
    <row r="148" spans="1:28" x14ac:dyDescent="0.25">
      <c r="A148" s="4" t="s">
        <v>50</v>
      </c>
      <c r="B148" s="4" t="s">
        <v>49</v>
      </c>
      <c r="C148" s="4">
        <v>2</v>
      </c>
      <c r="D148" s="4">
        <v>0.50051000000000001</v>
      </c>
      <c r="E148" s="4">
        <v>0.73050999999999999</v>
      </c>
      <c r="F148" s="4">
        <v>4.71</v>
      </c>
      <c r="G148" s="4" t="s">
        <v>33</v>
      </c>
      <c r="H148" s="4">
        <v>2.2156500000000001</v>
      </c>
      <c r="I148" s="4">
        <v>6.3786300000000002</v>
      </c>
      <c r="J148" s="4">
        <v>5.6760099999999998</v>
      </c>
      <c r="K148" s="4">
        <v>5.6760099999999998</v>
      </c>
      <c r="L148" s="4">
        <v>5.4327300000000003</v>
      </c>
      <c r="M148" s="4">
        <v>6.4240500000000003</v>
      </c>
      <c r="N148" s="4">
        <v>6.5488299999999997</v>
      </c>
      <c r="O148" s="4">
        <v>6.8724699999999999</v>
      </c>
      <c r="P148" s="4">
        <v>1.0093000000000001</v>
      </c>
      <c r="Q148" s="4">
        <v>7.0067399999999997</v>
      </c>
      <c r="R148" s="4">
        <v>4.6192700000000002</v>
      </c>
      <c r="S148" s="4">
        <v>4.8197599999999996</v>
      </c>
      <c r="T148" s="4">
        <v>4.7987599999999997</v>
      </c>
      <c r="U148" s="4">
        <v>6.0953600000000003</v>
      </c>
      <c r="V148" s="4">
        <v>4.9480000000000004</v>
      </c>
      <c r="W148" s="4">
        <v>5.6445600000000002</v>
      </c>
      <c r="X148" s="4"/>
      <c r="Y148" s="4">
        <f t="shared" si="6"/>
        <v>6.1419600000000001</v>
      </c>
      <c r="Z148" s="4">
        <f t="shared" si="7"/>
        <v>3.9794900000000002</v>
      </c>
      <c r="AA148" s="4">
        <f t="shared" si="8"/>
        <v>2.0527100000000003</v>
      </c>
      <c r="AB148" s="4"/>
    </row>
    <row r="149" spans="1:28" x14ac:dyDescent="0.25">
      <c r="A149" s="4" t="s">
        <v>50</v>
      </c>
      <c r="B149" s="4" t="s">
        <v>49</v>
      </c>
      <c r="C149" s="4">
        <v>3</v>
      </c>
      <c r="D149" s="4">
        <v>0.4617</v>
      </c>
      <c r="E149" s="4">
        <v>0.4617</v>
      </c>
      <c r="F149" s="4">
        <v>5.2610000000000001</v>
      </c>
      <c r="G149" s="4" t="s">
        <v>33</v>
      </c>
      <c r="H149" s="4">
        <v>2.0844200000000002</v>
      </c>
      <c r="I149" s="4">
        <v>7.2908099999999996</v>
      </c>
      <c r="J149" s="4">
        <v>7.0531699999999997</v>
      </c>
      <c r="K149" s="4">
        <v>7.0531699999999997</v>
      </c>
      <c r="L149" s="4">
        <v>6.2798999999999996</v>
      </c>
      <c r="M149" s="4">
        <v>7.1712899999999999</v>
      </c>
      <c r="N149" s="4">
        <v>7.2603200000000001</v>
      </c>
      <c r="O149" s="4">
        <v>7.6786599999999998</v>
      </c>
      <c r="P149" s="4">
        <v>0.251164</v>
      </c>
      <c r="Q149" s="4">
        <v>7.8769299999999998</v>
      </c>
      <c r="R149" s="4">
        <v>5.0858600000000003</v>
      </c>
      <c r="S149" s="4">
        <v>5.5568900000000001</v>
      </c>
      <c r="T149" s="4">
        <v>5.7618200000000002</v>
      </c>
      <c r="U149" s="4">
        <v>7.0023</v>
      </c>
      <c r="V149" s="4">
        <v>5.8291000000000004</v>
      </c>
      <c r="W149" s="4">
        <v>6.4032600000000004</v>
      </c>
      <c r="X149" s="4"/>
      <c r="Y149" s="4">
        <f t="shared" si="6"/>
        <v>7.2169600000000003</v>
      </c>
      <c r="Z149" s="4">
        <f t="shared" si="7"/>
        <v>4.7993000000000006</v>
      </c>
      <c r="AA149" s="4">
        <f t="shared" si="8"/>
        <v>2.1217699999999997</v>
      </c>
      <c r="AB149" s="4"/>
    </row>
    <row r="150" spans="1:28" x14ac:dyDescent="0.25">
      <c r="A150" s="4" t="s">
        <v>50</v>
      </c>
      <c r="B150" s="4" t="s">
        <v>49</v>
      </c>
      <c r="C150" s="4">
        <v>4</v>
      </c>
      <c r="D150" s="4">
        <v>0.147589</v>
      </c>
      <c r="E150" s="4">
        <v>0.54100000000000004</v>
      </c>
      <c r="F150" s="4">
        <v>4.1075900000000001</v>
      </c>
      <c r="G150" s="4" t="s">
        <v>33</v>
      </c>
      <c r="H150" s="4">
        <v>2.0563500000000001</v>
      </c>
      <c r="I150" s="4">
        <v>5.5013699999999996</v>
      </c>
      <c r="J150" s="4" t="s">
        <v>33</v>
      </c>
      <c r="K150" s="4" t="s">
        <v>33</v>
      </c>
      <c r="L150" s="4">
        <v>4.8968800000000003</v>
      </c>
      <c r="M150" s="4">
        <v>5.5938400000000001</v>
      </c>
      <c r="N150" s="4">
        <v>5.7828200000000001</v>
      </c>
      <c r="O150" s="4">
        <v>5.9669499999999998</v>
      </c>
      <c r="P150" s="4">
        <v>0.12760099999999999</v>
      </c>
      <c r="Q150" s="4" t="s">
        <v>33</v>
      </c>
      <c r="R150" s="4">
        <v>3.9136299999999999</v>
      </c>
      <c r="S150" s="4">
        <v>4.1161399999999997</v>
      </c>
      <c r="T150" s="4">
        <v>4.2326300000000003</v>
      </c>
      <c r="U150" s="4">
        <v>5.2663599999999997</v>
      </c>
      <c r="V150" s="4">
        <v>4.2551600000000001</v>
      </c>
      <c r="W150" s="4">
        <v>4.7633099999999997</v>
      </c>
      <c r="X150" s="4"/>
      <c r="Y150" s="4">
        <f t="shared" si="6"/>
        <v>5.4259499999999994</v>
      </c>
      <c r="Z150" s="4">
        <f t="shared" si="7"/>
        <v>3.5665900000000001</v>
      </c>
      <c r="AA150" s="4">
        <f t="shared" si="8"/>
        <v>1.8508100000000001</v>
      </c>
      <c r="AB150" s="4"/>
    </row>
    <row r="151" spans="1:28" x14ac:dyDescent="0.25">
      <c r="A151" s="4" t="s">
        <v>50</v>
      </c>
      <c r="B151" s="4" t="s">
        <v>49</v>
      </c>
      <c r="C151" s="4">
        <v>5</v>
      </c>
      <c r="D151" s="4">
        <v>0.29578399999999999</v>
      </c>
      <c r="E151" s="4">
        <v>0.435784</v>
      </c>
      <c r="F151" s="4">
        <v>4.0457799999999997</v>
      </c>
      <c r="G151" s="4" t="s">
        <v>33</v>
      </c>
      <c r="H151" s="4">
        <v>2.1397400000000002</v>
      </c>
      <c r="I151" s="4">
        <v>5.4482699999999999</v>
      </c>
      <c r="J151" s="4" t="s">
        <v>33</v>
      </c>
      <c r="K151" s="4" t="s">
        <v>33</v>
      </c>
      <c r="L151" s="4">
        <v>4.6239100000000004</v>
      </c>
      <c r="M151" s="4">
        <v>5.48583</v>
      </c>
      <c r="N151" s="4">
        <v>5.5902099999999999</v>
      </c>
      <c r="O151" s="4">
        <v>6.22</v>
      </c>
      <c r="P151" s="4">
        <v>0.27095000000000002</v>
      </c>
      <c r="Q151" s="4">
        <v>6.3069499999999996</v>
      </c>
      <c r="R151" s="4">
        <v>4.0264899999999999</v>
      </c>
      <c r="S151" s="4">
        <v>4.1849800000000004</v>
      </c>
      <c r="T151" s="4">
        <v>4.0418399999999997</v>
      </c>
      <c r="U151" s="4">
        <v>5.5296399999999997</v>
      </c>
      <c r="V151" s="4">
        <v>4.2471300000000003</v>
      </c>
      <c r="W151" s="4">
        <v>4.5233699999999999</v>
      </c>
      <c r="X151" s="4"/>
      <c r="Y151" s="4">
        <f t="shared" si="6"/>
        <v>5.7842159999999998</v>
      </c>
      <c r="Z151" s="4">
        <f t="shared" si="7"/>
        <v>3.6099959999999998</v>
      </c>
      <c r="AA151" s="4">
        <f t="shared" si="8"/>
        <v>2.0350199999999994</v>
      </c>
      <c r="AB151" s="4"/>
    </row>
    <row r="152" spans="1:28" x14ac:dyDescent="0.25">
      <c r="A152" s="4" t="s">
        <v>50</v>
      </c>
      <c r="B152" s="4" t="s">
        <v>49</v>
      </c>
      <c r="C152" s="4">
        <v>6</v>
      </c>
      <c r="D152" s="4">
        <v>0.488396</v>
      </c>
      <c r="E152" s="4">
        <v>0.66300000000000003</v>
      </c>
      <c r="F152" s="4">
        <v>5.6680000000000001</v>
      </c>
      <c r="G152" s="4" t="s">
        <v>33</v>
      </c>
      <c r="H152" s="4">
        <v>4.8501799999999999</v>
      </c>
      <c r="I152" s="4">
        <v>7.2924300000000004</v>
      </c>
      <c r="J152" s="4" t="s">
        <v>33</v>
      </c>
      <c r="K152" s="4" t="s">
        <v>33</v>
      </c>
      <c r="L152" s="4">
        <v>6.4369800000000001</v>
      </c>
      <c r="M152" s="4">
        <v>7.1837999999999997</v>
      </c>
      <c r="N152" s="4">
        <v>7.3180699999999996</v>
      </c>
      <c r="O152" s="4">
        <v>7.79697</v>
      </c>
      <c r="P152" s="4">
        <v>0.43045099999999997</v>
      </c>
      <c r="Q152" s="4">
        <v>7.40428</v>
      </c>
      <c r="R152" s="4">
        <v>5.5451800000000002</v>
      </c>
      <c r="S152" s="4">
        <v>5.7602099999999998</v>
      </c>
      <c r="T152" s="4">
        <v>5.6443199999999996</v>
      </c>
      <c r="U152" s="4">
        <v>7.2302400000000002</v>
      </c>
      <c r="V152" s="4">
        <v>5.8589000000000002</v>
      </c>
      <c r="W152" s="4">
        <v>7.0415900000000002</v>
      </c>
      <c r="X152" s="4"/>
      <c r="Y152" s="4">
        <f t="shared" si="6"/>
        <v>7.1339699999999997</v>
      </c>
      <c r="Z152" s="4">
        <f t="shared" si="7"/>
        <v>5.0049999999999999</v>
      </c>
      <c r="AA152" s="4">
        <f t="shared" si="8"/>
        <v>2.0367600000000001</v>
      </c>
      <c r="AB152" s="4"/>
    </row>
    <row r="153" spans="1:28" x14ac:dyDescent="0.25">
      <c r="A153" s="4" t="s">
        <v>50</v>
      </c>
      <c r="B153" s="4" t="s">
        <v>49</v>
      </c>
      <c r="C153" s="4">
        <v>7</v>
      </c>
      <c r="D153" s="4">
        <v>0.44660300000000003</v>
      </c>
      <c r="E153" s="4">
        <v>0.48859999999999998</v>
      </c>
      <c r="F153" s="4">
        <v>4.6100000000000003</v>
      </c>
      <c r="G153" s="4" t="s">
        <v>33</v>
      </c>
      <c r="H153" s="4">
        <v>2.3168000000000002</v>
      </c>
      <c r="I153" s="4">
        <v>6.2833300000000003</v>
      </c>
      <c r="J153" s="4" t="s">
        <v>33</v>
      </c>
      <c r="K153" s="4" t="s">
        <v>33</v>
      </c>
      <c r="L153" s="4">
        <v>5.2292100000000001</v>
      </c>
      <c r="M153" s="4">
        <v>6.0998000000000001</v>
      </c>
      <c r="N153" s="4">
        <v>6.2504200000000001</v>
      </c>
      <c r="O153" s="4">
        <v>6.96</v>
      </c>
      <c r="P153" s="4">
        <v>0.38684000000000002</v>
      </c>
      <c r="Q153" s="4">
        <v>5.2292100000000001</v>
      </c>
      <c r="R153" s="4">
        <v>4.4185800000000004</v>
      </c>
      <c r="S153" s="4">
        <v>4.6848900000000002</v>
      </c>
      <c r="T153" s="4">
        <v>4.7371800000000004</v>
      </c>
      <c r="U153" s="4">
        <v>6.0242899999999997</v>
      </c>
      <c r="V153" s="4">
        <v>4.7679099999999996</v>
      </c>
      <c r="W153" s="4">
        <v>5.4611499999999999</v>
      </c>
      <c r="X153" s="4"/>
      <c r="Y153" s="4">
        <f t="shared" si="6"/>
        <v>6.4714</v>
      </c>
      <c r="Z153" s="4">
        <f t="shared" si="7"/>
        <v>4.1214000000000004</v>
      </c>
      <c r="AA153" s="4">
        <f t="shared" si="8"/>
        <v>2.2751099999999997</v>
      </c>
      <c r="AB153" s="4"/>
    </row>
    <row r="154" spans="1:28" x14ac:dyDescent="0.25">
      <c r="A154" s="4" t="s">
        <v>50</v>
      </c>
      <c r="B154" s="4" t="s">
        <v>49</v>
      </c>
      <c r="C154" s="4">
        <v>8</v>
      </c>
      <c r="D154" s="4">
        <v>0.33939399999999997</v>
      </c>
      <c r="E154" s="4">
        <v>0.47939399999999999</v>
      </c>
      <c r="F154" s="4">
        <v>3.9393899999999999</v>
      </c>
      <c r="G154" s="4" t="s">
        <v>33</v>
      </c>
      <c r="H154" s="4">
        <v>2.3567800000000001</v>
      </c>
      <c r="I154" s="4">
        <v>5.4733099999999997</v>
      </c>
      <c r="J154" s="4" t="s">
        <v>33</v>
      </c>
      <c r="K154" s="4" t="s">
        <v>33</v>
      </c>
      <c r="L154" s="4">
        <v>4.4050500000000001</v>
      </c>
      <c r="M154" s="4">
        <v>5.48482</v>
      </c>
      <c r="N154" s="4">
        <v>5.4521100000000002</v>
      </c>
      <c r="O154" s="4">
        <v>6.0659999999999998</v>
      </c>
      <c r="P154" s="4">
        <v>0.32223200000000002</v>
      </c>
      <c r="Q154" s="4">
        <v>4.4050500000000001</v>
      </c>
      <c r="R154" s="4">
        <v>3.84842</v>
      </c>
      <c r="S154" s="4">
        <v>4.0002399999999998</v>
      </c>
      <c r="T154" s="4">
        <v>4.0638399999999999</v>
      </c>
      <c r="U154" s="4">
        <v>5.1173599999999997</v>
      </c>
      <c r="V154" s="4">
        <v>4.0953799999999996</v>
      </c>
      <c r="W154" s="4">
        <v>4.5749300000000002</v>
      </c>
      <c r="X154" s="4"/>
      <c r="Y154" s="4">
        <f t="shared" si="6"/>
        <v>5.5866059999999997</v>
      </c>
      <c r="Z154" s="4">
        <f t="shared" si="7"/>
        <v>3.4599959999999998</v>
      </c>
      <c r="AA154" s="4">
        <f t="shared" si="8"/>
        <v>2.06576</v>
      </c>
      <c r="AB154" s="4"/>
    </row>
    <row r="155" spans="1:28" x14ac:dyDescent="0.25">
      <c r="A155" s="4" t="s">
        <v>50</v>
      </c>
      <c r="B155" s="4" t="s">
        <v>49</v>
      </c>
      <c r="C155" s="4">
        <v>9</v>
      </c>
      <c r="D155" s="4">
        <v>0.235012</v>
      </c>
      <c r="E155" s="4">
        <v>0.44501200000000002</v>
      </c>
      <c r="F155" s="4">
        <v>3.46</v>
      </c>
      <c r="G155" s="4" t="s">
        <v>33</v>
      </c>
      <c r="H155" s="4">
        <v>2.1195400000000002</v>
      </c>
      <c r="I155" s="4">
        <v>4.7503000000000002</v>
      </c>
      <c r="J155" s="4" t="s">
        <v>33</v>
      </c>
      <c r="K155" s="4" t="s">
        <v>33</v>
      </c>
      <c r="L155" s="4">
        <v>3.8958599999999999</v>
      </c>
      <c r="M155" s="4">
        <v>4.8304600000000004</v>
      </c>
      <c r="N155" s="4">
        <v>4.9269699999999998</v>
      </c>
      <c r="O155" s="4">
        <v>5.4219999999999997</v>
      </c>
      <c r="P155" s="4">
        <v>0.181508</v>
      </c>
      <c r="Q155" s="4" t="s">
        <v>33</v>
      </c>
      <c r="R155" s="4">
        <v>3.40706</v>
      </c>
      <c r="S155" s="4">
        <v>3.4748999999999999</v>
      </c>
      <c r="T155" s="4">
        <v>3.4589500000000002</v>
      </c>
      <c r="U155" s="4">
        <v>4.5084299999999997</v>
      </c>
      <c r="V155" s="4">
        <v>3.4775299999999998</v>
      </c>
      <c r="W155" s="4">
        <v>4.2118000000000002</v>
      </c>
      <c r="X155" s="4"/>
      <c r="Y155" s="4">
        <f t="shared" si="6"/>
        <v>4.9769879999999995</v>
      </c>
      <c r="Z155" s="4">
        <f t="shared" si="7"/>
        <v>3.0149879999999998</v>
      </c>
      <c r="AA155" s="4">
        <f t="shared" si="8"/>
        <v>1.9470999999999998</v>
      </c>
      <c r="AB155" s="4"/>
    </row>
    <row r="156" spans="1:28" x14ac:dyDescent="0.25">
      <c r="A156" s="4" t="s">
        <v>50</v>
      </c>
      <c r="B156" s="4" t="s">
        <v>49</v>
      </c>
      <c r="C156" s="4">
        <v>10</v>
      </c>
      <c r="D156" s="4">
        <v>0.26913300000000001</v>
      </c>
      <c r="E156" s="4">
        <v>0.30399999999999999</v>
      </c>
      <c r="F156" s="4">
        <v>3.20913</v>
      </c>
      <c r="G156" s="4" t="s">
        <v>33</v>
      </c>
      <c r="H156" s="4">
        <v>2.0924900000000002</v>
      </c>
      <c r="I156" s="4">
        <v>4.6507699999999996</v>
      </c>
      <c r="J156" s="4" t="s">
        <v>33</v>
      </c>
      <c r="K156" s="4" t="s">
        <v>33</v>
      </c>
      <c r="L156" s="4">
        <v>3.7884500000000001</v>
      </c>
      <c r="M156" s="4">
        <v>4.5031800000000004</v>
      </c>
      <c r="N156" s="4">
        <v>4.5907999999999998</v>
      </c>
      <c r="O156" s="4">
        <v>5.12826</v>
      </c>
      <c r="P156" s="4">
        <v>0.19564100000000001</v>
      </c>
      <c r="Q156" s="4" t="s">
        <v>33</v>
      </c>
      <c r="R156" s="4">
        <v>3.1114799999999998</v>
      </c>
      <c r="S156" s="4">
        <v>3.2717900000000002</v>
      </c>
      <c r="T156" s="4">
        <v>2.9687399999999999</v>
      </c>
      <c r="U156" s="4">
        <v>4.4805700000000002</v>
      </c>
      <c r="V156" s="4">
        <v>3.1261800000000002</v>
      </c>
      <c r="W156" s="4">
        <v>3.8634400000000002</v>
      </c>
      <c r="X156" s="4"/>
      <c r="Y156" s="4">
        <f t="shared" si="6"/>
        <v>4.8242599999999998</v>
      </c>
      <c r="Z156" s="4">
        <f t="shared" si="7"/>
        <v>2.9051300000000002</v>
      </c>
      <c r="AA156" s="4">
        <f t="shared" si="8"/>
        <v>1.8564699999999998</v>
      </c>
      <c r="AB156" s="4"/>
    </row>
    <row r="157" spans="1:28" x14ac:dyDescent="0.25">
      <c r="A157" s="4" t="s">
        <v>50</v>
      </c>
      <c r="B157" s="4" t="s">
        <v>49</v>
      </c>
      <c r="C157" s="4">
        <v>11</v>
      </c>
      <c r="D157" s="4">
        <v>0.41470299999999999</v>
      </c>
      <c r="E157" s="4">
        <v>0.51060000000000005</v>
      </c>
      <c r="F157" s="4">
        <v>3.2347000000000001</v>
      </c>
      <c r="G157" s="4" t="s">
        <v>33</v>
      </c>
      <c r="H157" s="4">
        <v>2.2974199999999998</v>
      </c>
      <c r="I157" s="4">
        <v>4.6017099999999997</v>
      </c>
      <c r="J157" s="4" t="s">
        <v>33</v>
      </c>
      <c r="K157" s="4" t="s">
        <v>33</v>
      </c>
      <c r="L157" s="4">
        <v>3.7874400000000001</v>
      </c>
      <c r="M157" s="4">
        <v>4.4284699999999999</v>
      </c>
      <c r="N157" s="4">
        <v>4.5179200000000002</v>
      </c>
      <c r="O157" s="4">
        <v>5.0218600000000002</v>
      </c>
      <c r="P157" s="4">
        <v>0.53140100000000001</v>
      </c>
      <c r="Q157" s="4" t="s">
        <v>33</v>
      </c>
      <c r="R157" s="4">
        <v>3.1942599999999999</v>
      </c>
      <c r="S157" s="4">
        <v>3.3043</v>
      </c>
      <c r="T157" s="4">
        <v>3.0709</v>
      </c>
      <c r="U157" s="4">
        <v>4.2526200000000003</v>
      </c>
      <c r="V157" s="4">
        <v>3.2576999999999998</v>
      </c>
      <c r="W157" s="4">
        <v>3.79616</v>
      </c>
      <c r="X157" s="4"/>
      <c r="Y157" s="4">
        <f t="shared" si="6"/>
        <v>4.51126</v>
      </c>
      <c r="Z157" s="4">
        <f t="shared" si="7"/>
        <v>2.7241</v>
      </c>
      <c r="AA157" s="4">
        <f t="shared" si="8"/>
        <v>1.7175600000000002</v>
      </c>
      <c r="AB157" s="4"/>
    </row>
    <row r="158" spans="1:28" x14ac:dyDescent="0.25">
      <c r="A158" s="4" t="s">
        <v>50</v>
      </c>
      <c r="B158" s="4" t="s">
        <v>49</v>
      </c>
      <c r="C158" s="4">
        <v>12</v>
      </c>
      <c r="D158" s="4">
        <v>0.17605699999999999</v>
      </c>
      <c r="E158" s="4">
        <v>0.42659999999999998</v>
      </c>
      <c r="F158" s="4">
        <v>3.1110000000000002</v>
      </c>
      <c r="G158" s="4" t="s">
        <v>33</v>
      </c>
      <c r="H158" s="4">
        <v>2.1373099999999998</v>
      </c>
      <c r="I158" s="4">
        <v>4.5066100000000002</v>
      </c>
      <c r="J158" s="4" t="s">
        <v>33</v>
      </c>
      <c r="K158" s="4" t="s">
        <v>33</v>
      </c>
      <c r="L158" s="4">
        <v>3.57</v>
      </c>
      <c r="M158" s="4">
        <v>4.4393799999999999</v>
      </c>
      <c r="N158" s="4">
        <v>4.5944399999999996</v>
      </c>
      <c r="O158" s="4">
        <v>4.96068</v>
      </c>
      <c r="P158" s="4">
        <v>0.19846800000000001</v>
      </c>
      <c r="Q158" s="4">
        <v>4.1601499999999998</v>
      </c>
      <c r="R158" s="4">
        <v>3.0236499999999999</v>
      </c>
      <c r="S158" s="4">
        <v>3.1575099999999998</v>
      </c>
      <c r="T158" s="4">
        <v>2.8960499999999998</v>
      </c>
      <c r="U158" s="4">
        <v>4.2623100000000003</v>
      </c>
      <c r="V158" s="4">
        <v>3.1425700000000001</v>
      </c>
      <c r="W158" s="4">
        <v>3.66675</v>
      </c>
      <c r="X158" s="4"/>
      <c r="Y158" s="4">
        <f t="shared" si="6"/>
        <v>4.5340800000000003</v>
      </c>
      <c r="Z158" s="4">
        <f t="shared" si="7"/>
        <v>2.6844000000000001</v>
      </c>
      <c r="AA158" s="4">
        <f t="shared" si="8"/>
        <v>1.8031700000000002</v>
      </c>
      <c r="AB158" s="4"/>
    </row>
    <row r="159" spans="1:28" x14ac:dyDescent="0.25">
      <c r="A159" s="4" t="s">
        <v>50</v>
      </c>
      <c r="B159" s="4" t="s">
        <v>49</v>
      </c>
      <c r="C159" s="4">
        <v>13</v>
      </c>
      <c r="D159" s="4">
        <v>0.35090199999999999</v>
      </c>
      <c r="E159" s="4">
        <v>0.52090199999999998</v>
      </c>
      <c r="F159" s="4">
        <v>3.0209000000000001</v>
      </c>
      <c r="G159" s="4" t="s">
        <v>33</v>
      </c>
      <c r="H159" s="4">
        <v>2.1393300000000002</v>
      </c>
      <c r="I159" s="4">
        <v>4.3370100000000003</v>
      </c>
      <c r="J159" s="4" t="s">
        <v>33</v>
      </c>
      <c r="K159" s="4" t="s">
        <v>33</v>
      </c>
      <c r="L159" s="4">
        <v>3.44502</v>
      </c>
      <c r="M159" s="4">
        <v>4.3038999999999996</v>
      </c>
      <c r="N159" s="4">
        <v>4.2625099999999998</v>
      </c>
      <c r="O159" s="4">
        <v>4.8857799999999996</v>
      </c>
      <c r="P159" s="4" t="s">
        <v>33</v>
      </c>
      <c r="Q159" s="4" t="s">
        <v>33</v>
      </c>
      <c r="R159" s="4">
        <v>2.9917500000000001</v>
      </c>
      <c r="S159" s="4">
        <v>3.0549499999999998</v>
      </c>
      <c r="T159" s="4">
        <v>2.7101000000000002</v>
      </c>
      <c r="U159" s="4">
        <v>4.0488999999999997</v>
      </c>
      <c r="V159" s="4">
        <v>2.7536299999999998</v>
      </c>
      <c r="W159" s="4">
        <v>3.9036599999999999</v>
      </c>
      <c r="X159" s="4"/>
      <c r="Y159" s="4">
        <f t="shared" si="6"/>
        <v>4.3648779999999991</v>
      </c>
      <c r="Z159" s="4">
        <f t="shared" si="7"/>
        <v>2.4999980000000002</v>
      </c>
      <c r="AA159" s="4">
        <f t="shared" si="8"/>
        <v>1.8308299999999997</v>
      </c>
      <c r="AB159" s="4"/>
    </row>
    <row r="160" spans="1:28" x14ac:dyDescent="0.25">
      <c r="A160" s="4" t="s">
        <v>50</v>
      </c>
      <c r="B160" s="4" t="s">
        <v>49</v>
      </c>
      <c r="C160" s="4">
        <v>14</v>
      </c>
      <c r="D160" s="4">
        <v>0.54068799999999995</v>
      </c>
      <c r="E160" s="4">
        <v>0.54068799999999995</v>
      </c>
      <c r="F160" s="4">
        <v>3.05</v>
      </c>
      <c r="G160" s="4" t="s">
        <v>33</v>
      </c>
      <c r="H160" s="4">
        <v>2.48482</v>
      </c>
      <c r="I160" s="4">
        <v>4.5548599999999997</v>
      </c>
      <c r="J160" s="4" t="s">
        <v>33</v>
      </c>
      <c r="K160" s="4" t="s">
        <v>33</v>
      </c>
      <c r="L160" s="4">
        <v>3.5706000000000002</v>
      </c>
      <c r="M160" s="4">
        <v>4.62432</v>
      </c>
      <c r="N160" s="4">
        <v>4.5427499999999998</v>
      </c>
      <c r="O160" s="4">
        <v>5.2837199999999998</v>
      </c>
      <c r="P160" s="4">
        <v>0.52171000000000001</v>
      </c>
      <c r="Q160" s="4" t="s">
        <v>33</v>
      </c>
      <c r="R160" s="4">
        <v>2.9455200000000001</v>
      </c>
      <c r="S160" s="4">
        <v>3.0674700000000001</v>
      </c>
      <c r="T160" s="4">
        <v>2.6440800000000002</v>
      </c>
      <c r="U160" s="4">
        <v>4.39072</v>
      </c>
      <c r="V160" s="4">
        <v>2.8927399999999999</v>
      </c>
      <c r="W160" s="4">
        <v>4.1177099999999998</v>
      </c>
      <c r="X160" s="4"/>
      <c r="Y160" s="4">
        <f t="shared" si="6"/>
        <v>4.7430319999999995</v>
      </c>
      <c r="Z160" s="4">
        <f t="shared" si="7"/>
        <v>2.509312</v>
      </c>
      <c r="AA160" s="4">
        <f t="shared" si="8"/>
        <v>2.2162499999999996</v>
      </c>
      <c r="AB160" s="4"/>
    </row>
    <row r="161" spans="1:28" x14ac:dyDescent="0.25">
      <c r="A161" s="4" t="s">
        <v>50</v>
      </c>
      <c r="B161" s="4" t="s">
        <v>49</v>
      </c>
      <c r="C161" s="4">
        <v>15</v>
      </c>
      <c r="D161" s="4">
        <v>0.589144</v>
      </c>
      <c r="E161" s="4">
        <v>0.589144</v>
      </c>
      <c r="F161" s="4">
        <v>2.8691399999999998</v>
      </c>
      <c r="G161" s="4" t="s">
        <v>33</v>
      </c>
      <c r="H161" s="4">
        <v>2.2023299999999999</v>
      </c>
      <c r="I161" s="4">
        <v>4.4928800000000004</v>
      </c>
      <c r="J161" s="4" t="s">
        <v>33</v>
      </c>
      <c r="K161" s="4" t="s">
        <v>33</v>
      </c>
      <c r="L161" s="4">
        <v>3.5312299999999999</v>
      </c>
      <c r="M161" s="4">
        <v>4.5266000000000002</v>
      </c>
      <c r="N161" s="4">
        <v>4.4973200000000002</v>
      </c>
      <c r="O161" s="4">
        <v>5.1145300000000002</v>
      </c>
      <c r="P161" s="4" t="s">
        <v>33</v>
      </c>
      <c r="Q161" s="4">
        <v>3.5312299999999999</v>
      </c>
      <c r="R161" s="4">
        <v>2.8284199999999999</v>
      </c>
      <c r="S161" s="4">
        <v>2.8875700000000002</v>
      </c>
      <c r="T161" s="4">
        <v>2.7817799999999999</v>
      </c>
      <c r="U161" s="4">
        <v>4.5877699999999999</v>
      </c>
      <c r="V161" s="4">
        <v>3.0070199999999998</v>
      </c>
      <c r="W161" s="4">
        <v>3.6226099999999999</v>
      </c>
      <c r="X161" s="4"/>
      <c r="Y161" s="4">
        <f t="shared" si="6"/>
        <v>4.5253860000000001</v>
      </c>
      <c r="Z161" s="4">
        <f t="shared" si="7"/>
        <v>2.2799959999999997</v>
      </c>
      <c r="AA161" s="4">
        <f t="shared" si="8"/>
        <v>2.2269600000000001</v>
      </c>
      <c r="AB161" s="4"/>
    </row>
    <row r="162" spans="1:28" x14ac:dyDescent="0.25">
      <c r="A162" s="4" t="s">
        <v>50</v>
      </c>
      <c r="B162" s="4" t="s">
        <v>49</v>
      </c>
      <c r="C162" s="4">
        <v>16</v>
      </c>
      <c r="D162" s="4">
        <v>0.30204199999999998</v>
      </c>
      <c r="E162" s="4">
        <v>0.65204200000000001</v>
      </c>
      <c r="F162" s="4">
        <v>3.0129999999999999</v>
      </c>
      <c r="G162" s="4" t="s">
        <v>33</v>
      </c>
      <c r="H162" s="4">
        <v>2.0426199999999999</v>
      </c>
      <c r="I162" s="4">
        <v>4.42</v>
      </c>
      <c r="J162" s="4" t="s">
        <v>33</v>
      </c>
      <c r="K162" s="4" t="s">
        <v>33</v>
      </c>
      <c r="L162" s="4">
        <v>3.5508199999999999</v>
      </c>
      <c r="M162" s="4">
        <v>4.3033000000000001</v>
      </c>
      <c r="N162" s="4">
        <v>4.2235500000000004</v>
      </c>
      <c r="O162" s="4">
        <v>5.0531499999999996</v>
      </c>
      <c r="P162" s="4" t="s">
        <v>33</v>
      </c>
      <c r="Q162" s="4">
        <v>3.6370300000000002</v>
      </c>
      <c r="R162" s="4">
        <v>3.0016500000000002</v>
      </c>
      <c r="S162" s="4">
        <v>3.0527299999999999</v>
      </c>
      <c r="T162" s="4">
        <v>2.7470500000000002</v>
      </c>
      <c r="U162" s="4">
        <v>4.0949400000000002</v>
      </c>
      <c r="V162" s="4">
        <v>2.9293300000000002</v>
      </c>
      <c r="W162" s="4">
        <v>3.4065400000000001</v>
      </c>
      <c r="X162" s="4"/>
      <c r="Y162" s="4">
        <f t="shared" si="6"/>
        <v>4.4011079999999998</v>
      </c>
      <c r="Z162" s="4">
        <f t="shared" si="7"/>
        <v>2.3609580000000001</v>
      </c>
      <c r="AA162" s="4">
        <f t="shared" si="8"/>
        <v>2.0004199999999996</v>
      </c>
      <c r="AB162" s="4"/>
    </row>
    <row r="163" spans="1:28" x14ac:dyDescent="0.25">
      <c r="A163" s="4" t="s">
        <v>50</v>
      </c>
      <c r="B163" s="4" t="s">
        <v>49</v>
      </c>
      <c r="C163" s="4">
        <v>17</v>
      </c>
      <c r="D163" s="4">
        <v>0.85807500000000003</v>
      </c>
      <c r="E163" s="4">
        <v>0.85807500000000003</v>
      </c>
      <c r="F163" s="4">
        <v>3.32</v>
      </c>
      <c r="G163" s="4" t="s">
        <v>33</v>
      </c>
      <c r="H163" s="4">
        <v>2.4310800000000001</v>
      </c>
      <c r="I163" s="4">
        <v>4.58697</v>
      </c>
      <c r="J163" s="4" t="s">
        <v>33</v>
      </c>
      <c r="K163" s="4" t="s">
        <v>33</v>
      </c>
      <c r="L163" s="4">
        <v>3.8815300000000001</v>
      </c>
      <c r="M163" s="4">
        <v>4.5</v>
      </c>
      <c r="N163" s="4">
        <v>4.8157199999999998</v>
      </c>
      <c r="O163" s="4">
        <v>5.2596999999999996</v>
      </c>
      <c r="P163" s="4" t="s">
        <v>33</v>
      </c>
      <c r="Q163" s="4">
        <v>5.3973899999999997</v>
      </c>
      <c r="R163" s="4">
        <v>3.2962199999999999</v>
      </c>
      <c r="S163" s="4">
        <v>3.3739499999999998</v>
      </c>
      <c r="T163" s="4">
        <v>3.1597400000000002</v>
      </c>
      <c r="U163" s="4">
        <v>4.3660899999999998</v>
      </c>
      <c r="V163" s="4">
        <v>3.2261199999999999</v>
      </c>
      <c r="W163" s="4">
        <v>3.7192400000000001</v>
      </c>
      <c r="X163" s="4"/>
      <c r="Y163" s="4">
        <f t="shared" si="6"/>
        <v>4.4016249999999992</v>
      </c>
      <c r="Z163" s="4">
        <f t="shared" si="7"/>
        <v>2.4619249999999999</v>
      </c>
      <c r="AA163" s="4">
        <f t="shared" si="8"/>
        <v>1.8857499999999998</v>
      </c>
      <c r="AB163" s="4"/>
    </row>
    <row r="164" spans="1:28" x14ac:dyDescent="0.25">
      <c r="A164" s="4" t="s">
        <v>50</v>
      </c>
      <c r="B164" s="4" t="s">
        <v>49</v>
      </c>
      <c r="C164" s="4">
        <v>18</v>
      </c>
      <c r="D164" s="4">
        <v>0.78640100000000002</v>
      </c>
      <c r="E164" s="4">
        <v>0.78640100000000002</v>
      </c>
      <c r="F164" s="4">
        <v>2.91</v>
      </c>
      <c r="G164" s="4" t="s">
        <v>33</v>
      </c>
      <c r="H164" s="4">
        <v>2.37757</v>
      </c>
      <c r="I164" s="4">
        <v>4.5526400000000002</v>
      </c>
      <c r="J164" s="4" t="s">
        <v>33</v>
      </c>
      <c r="K164" s="4" t="s">
        <v>33</v>
      </c>
      <c r="L164" s="4">
        <v>3.5041799999999999</v>
      </c>
      <c r="M164" s="4">
        <v>4.45</v>
      </c>
      <c r="N164" s="4">
        <v>4.4262499999999996</v>
      </c>
      <c r="O164" s="4">
        <v>5.01762</v>
      </c>
      <c r="P164" s="4">
        <v>0.83223199999999997</v>
      </c>
      <c r="Q164" s="4">
        <v>3.5041799999999999</v>
      </c>
      <c r="R164" s="4">
        <v>2.8859599999999999</v>
      </c>
      <c r="S164" s="4">
        <v>3.0024600000000001</v>
      </c>
      <c r="T164" s="4">
        <v>2.9463300000000001</v>
      </c>
      <c r="U164" s="4">
        <v>4.4535099999999996</v>
      </c>
      <c r="V164" s="4">
        <v>3.1393399999999998</v>
      </c>
      <c r="W164" s="4">
        <v>3.5472600000000001</v>
      </c>
      <c r="X164" s="4"/>
      <c r="Y164" s="4">
        <f t="shared" si="6"/>
        <v>4.2312190000000003</v>
      </c>
      <c r="Z164" s="4">
        <f t="shared" si="7"/>
        <v>2.123599</v>
      </c>
      <c r="AA164" s="4">
        <f t="shared" si="8"/>
        <v>2.0151599999999998</v>
      </c>
      <c r="AB164" s="4"/>
    </row>
    <row r="165" spans="1:28" x14ac:dyDescent="0.25">
      <c r="A165" s="4" t="s">
        <v>50</v>
      </c>
      <c r="B165" s="4" t="s">
        <v>49</v>
      </c>
      <c r="C165" s="4">
        <v>19</v>
      </c>
      <c r="D165" s="4">
        <v>0.82173300000000005</v>
      </c>
      <c r="E165" s="4">
        <v>0.82173300000000005</v>
      </c>
      <c r="F165" s="4">
        <v>2.8017300000000001</v>
      </c>
      <c r="G165" s="4" t="s">
        <v>33</v>
      </c>
      <c r="H165" s="4">
        <v>2.1950599999999998</v>
      </c>
      <c r="I165" s="4">
        <v>4.5433599999999998</v>
      </c>
      <c r="J165" s="4" t="s">
        <v>33</v>
      </c>
      <c r="K165" s="4" t="s">
        <v>33</v>
      </c>
      <c r="L165" s="4">
        <v>3.4678300000000002</v>
      </c>
      <c r="M165" s="4">
        <v>4.4000000000000004</v>
      </c>
      <c r="N165" s="4">
        <v>4.4403899999999998</v>
      </c>
      <c r="O165" s="4">
        <v>5.0192300000000003</v>
      </c>
      <c r="P165" s="4">
        <v>0.79427499999999995</v>
      </c>
      <c r="Q165" s="4">
        <v>3.4678300000000002</v>
      </c>
      <c r="R165" s="4">
        <v>2.6808299999999998</v>
      </c>
      <c r="S165" s="4">
        <v>2.8758599999999999</v>
      </c>
      <c r="T165" s="4">
        <v>2.9441099999999998</v>
      </c>
      <c r="U165" s="4">
        <v>4.2096200000000001</v>
      </c>
      <c r="V165" s="4">
        <v>3.1152000000000002</v>
      </c>
      <c r="W165" s="4">
        <v>3.53071</v>
      </c>
      <c r="X165" s="4"/>
      <c r="Y165" s="4">
        <f t="shared" si="6"/>
        <v>4.1974970000000003</v>
      </c>
      <c r="Z165" s="4">
        <f t="shared" si="7"/>
        <v>1.979997</v>
      </c>
      <c r="AA165" s="4">
        <f t="shared" si="8"/>
        <v>2.1433700000000004</v>
      </c>
      <c r="AB165" s="4"/>
    </row>
    <row r="166" spans="1:28" x14ac:dyDescent="0.25">
      <c r="A166" s="4" t="s">
        <v>50</v>
      </c>
      <c r="B166" s="4" t="s">
        <v>49</v>
      </c>
      <c r="C166" s="4">
        <v>20</v>
      </c>
      <c r="D166" s="4">
        <v>0.64426300000000003</v>
      </c>
      <c r="E166" s="4">
        <v>0.64426300000000003</v>
      </c>
      <c r="F166" s="4">
        <v>2.9430000000000001</v>
      </c>
      <c r="G166" s="4" t="s">
        <v>33</v>
      </c>
      <c r="H166" s="4">
        <v>2.1080399999999999</v>
      </c>
      <c r="I166" s="4">
        <v>4.22173</v>
      </c>
      <c r="J166" s="4">
        <v>4.0184199999999999</v>
      </c>
      <c r="K166" s="4">
        <v>4.0184199999999999</v>
      </c>
      <c r="L166" s="4">
        <v>3.2447400000000002</v>
      </c>
      <c r="M166" s="4">
        <v>4.22</v>
      </c>
      <c r="N166" s="4">
        <v>4.3939500000000002</v>
      </c>
      <c r="O166" s="4">
        <v>4.79068</v>
      </c>
      <c r="P166" s="4">
        <v>0.84111499999999995</v>
      </c>
      <c r="Q166" s="4">
        <v>3.2447400000000002</v>
      </c>
      <c r="R166" s="4">
        <v>2.9055399999999998</v>
      </c>
      <c r="S166" s="4">
        <v>2.96793</v>
      </c>
      <c r="T166" s="4">
        <v>2.7090900000000002</v>
      </c>
      <c r="U166" s="4">
        <v>3.9009100000000001</v>
      </c>
      <c r="V166" s="4">
        <v>2.8620899999999998</v>
      </c>
      <c r="W166" s="4">
        <v>3.3856600000000001</v>
      </c>
      <c r="X166" s="4"/>
      <c r="Y166" s="4">
        <f t="shared" si="6"/>
        <v>4.1464169999999996</v>
      </c>
      <c r="Z166" s="4">
        <f t="shared" si="7"/>
        <v>2.298737</v>
      </c>
      <c r="AA166" s="4">
        <f t="shared" si="8"/>
        <v>1.8227500000000001</v>
      </c>
      <c r="AB166" s="4"/>
    </row>
    <row r="167" spans="1:28" x14ac:dyDescent="0.25">
      <c r="A167" s="4" t="s">
        <v>50</v>
      </c>
      <c r="B167" s="4" t="s">
        <v>49</v>
      </c>
      <c r="C167" s="4">
        <v>21</v>
      </c>
      <c r="D167" s="4">
        <v>0.70463100000000001</v>
      </c>
      <c r="E167" s="4">
        <v>0.89463099999999995</v>
      </c>
      <c r="F167" s="4">
        <v>3.3919999999999999</v>
      </c>
      <c r="G167" s="4" t="s">
        <v>33</v>
      </c>
      <c r="H167" s="4">
        <v>2.2398799999999999</v>
      </c>
      <c r="I167" s="4">
        <v>4.6228999999999996</v>
      </c>
      <c r="J167" s="4" t="s">
        <v>33</v>
      </c>
      <c r="K167" s="4" t="s">
        <v>33</v>
      </c>
      <c r="L167" s="4">
        <v>3.51831</v>
      </c>
      <c r="M167" s="4">
        <v>4.6900000000000004</v>
      </c>
      <c r="N167" s="4">
        <v>4.7046700000000001</v>
      </c>
      <c r="O167" s="4">
        <v>5.2562600000000002</v>
      </c>
      <c r="P167" s="4">
        <v>1.10843</v>
      </c>
      <c r="Q167" s="4">
        <v>3.51831</v>
      </c>
      <c r="R167" s="4">
        <v>3.3749600000000002</v>
      </c>
      <c r="S167" s="4">
        <v>3.42422</v>
      </c>
      <c r="T167" s="4">
        <v>3.1104699999999998</v>
      </c>
      <c r="U167" s="4">
        <v>4.4605800000000002</v>
      </c>
      <c r="V167" s="4">
        <v>3.1417700000000002</v>
      </c>
      <c r="W167" s="4">
        <v>3.7797299999999998</v>
      </c>
      <c r="X167" s="4"/>
      <c r="Y167" s="4">
        <f t="shared" si="6"/>
        <v>4.3616290000000006</v>
      </c>
      <c r="Z167" s="4">
        <f t="shared" si="7"/>
        <v>2.497369</v>
      </c>
      <c r="AA167" s="4">
        <f t="shared" si="8"/>
        <v>1.8320400000000001</v>
      </c>
      <c r="AB167" s="4"/>
    </row>
    <row r="168" spans="1:28" x14ac:dyDescent="0.25">
      <c r="A168" s="4" t="s">
        <v>50</v>
      </c>
      <c r="B168" s="4" t="s">
        <v>49</v>
      </c>
      <c r="C168" s="4">
        <v>22</v>
      </c>
      <c r="D168" s="4">
        <v>0.48011799999999999</v>
      </c>
      <c r="E168" s="4">
        <v>0.61011800000000005</v>
      </c>
      <c r="F168" s="4">
        <v>3.03</v>
      </c>
      <c r="G168" s="4" t="s">
        <v>33</v>
      </c>
      <c r="H168" s="4">
        <v>2.1922299999999999</v>
      </c>
      <c r="I168" s="4">
        <v>4.4704699999999997</v>
      </c>
      <c r="J168" s="4">
        <v>4.0898899999999996</v>
      </c>
      <c r="K168" s="4">
        <v>4.0898899999999996</v>
      </c>
      <c r="L168" s="4">
        <v>3.4591500000000002</v>
      </c>
      <c r="M168" s="4">
        <v>4.09</v>
      </c>
      <c r="N168" s="4">
        <v>4.3408499999999997</v>
      </c>
      <c r="O168" s="4">
        <v>4.8046100000000003</v>
      </c>
      <c r="P168" s="4">
        <v>0.59661500000000001</v>
      </c>
      <c r="Q168" s="4">
        <v>3.4591500000000002</v>
      </c>
      <c r="R168" s="4">
        <v>2.9826700000000002</v>
      </c>
      <c r="S168" s="4">
        <v>3.0521199999999999</v>
      </c>
      <c r="T168" s="4">
        <v>2.8369</v>
      </c>
      <c r="U168" s="4">
        <v>4.1795299999999997</v>
      </c>
      <c r="V168" s="4">
        <v>2.93987</v>
      </c>
      <c r="W168" s="4">
        <v>3.2748599999999999</v>
      </c>
      <c r="X168" s="4"/>
      <c r="Y168" s="4">
        <f t="shared" si="6"/>
        <v>4.1944920000000003</v>
      </c>
      <c r="Z168" s="4">
        <f t="shared" si="7"/>
        <v>2.4198819999999999</v>
      </c>
      <c r="AA168" s="4">
        <f t="shared" si="8"/>
        <v>1.7524900000000003</v>
      </c>
      <c r="AB168" s="4"/>
    </row>
    <row r="169" spans="1:28" x14ac:dyDescent="0.25">
      <c r="A169" s="4" t="s">
        <v>50</v>
      </c>
      <c r="B169" s="4" t="s">
        <v>49</v>
      </c>
      <c r="C169" s="4">
        <v>23</v>
      </c>
      <c r="D169" s="4">
        <v>0.57440599999999997</v>
      </c>
      <c r="E169" s="4">
        <v>0.57440599999999997</v>
      </c>
      <c r="F169" s="4">
        <v>2.77956</v>
      </c>
      <c r="G169" s="4" t="s">
        <v>33</v>
      </c>
      <c r="H169" s="4">
        <v>1.9194599999999999</v>
      </c>
      <c r="I169" s="4">
        <v>4.1993200000000002</v>
      </c>
      <c r="J169" s="4" t="s">
        <v>33</v>
      </c>
      <c r="K169" s="4" t="s">
        <v>33</v>
      </c>
      <c r="L169" s="4">
        <v>3.2810800000000002</v>
      </c>
      <c r="M169" s="4">
        <v>3.94977</v>
      </c>
      <c r="N169" s="4">
        <v>4.1494499999999999</v>
      </c>
      <c r="O169" s="4">
        <v>4.7355600000000004</v>
      </c>
      <c r="P169" s="4">
        <v>0.41550999999999999</v>
      </c>
      <c r="Q169" s="4">
        <v>4.0376000000000003</v>
      </c>
      <c r="R169" s="4">
        <v>2.7290800000000002</v>
      </c>
      <c r="S169" s="4">
        <v>2.8253900000000001</v>
      </c>
      <c r="T169" s="4">
        <v>2.7129300000000001</v>
      </c>
      <c r="U169" s="4">
        <v>4.0743400000000003</v>
      </c>
      <c r="V169" s="4">
        <v>2.8879000000000001</v>
      </c>
      <c r="W169" s="4">
        <v>3.3128199999999999</v>
      </c>
      <c r="X169" s="4"/>
      <c r="Y169" s="4">
        <f t="shared" si="6"/>
        <v>4.1611540000000007</v>
      </c>
      <c r="Z169" s="4">
        <f t="shared" si="7"/>
        <v>2.2051540000000003</v>
      </c>
      <c r="AA169" s="4">
        <f t="shared" si="8"/>
        <v>1.9101700000000004</v>
      </c>
      <c r="AB169" s="4"/>
    </row>
    <row r="170" spans="1:28" x14ac:dyDescent="0.25">
      <c r="A170" s="4" t="s">
        <v>51</v>
      </c>
      <c r="B170" s="4" t="s">
        <v>49</v>
      </c>
      <c r="C170" s="4">
        <v>1</v>
      </c>
      <c r="D170" s="4">
        <v>0.500556</v>
      </c>
      <c r="E170" s="4">
        <v>0.86055599999999999</v>
      </c>
      <c r="F170" s="4">
        <v>3.64</v>
      </c>
      <c r="G170" s="4" t="s">
        <v>33</v>
      </c>
      <c r="H170" s="4">
        <v>2.4583400000000002</v>
      </c>
      <c r="I170" s="4">
        <v>6.1007999999999996</v>
      </c>
      <c r="J170" s="4">
        <v>5.5725699999999998</v>
      </c>
      <c r="K170" s="4">
        <v>5.5725699999999998</v>
      </c>
      <c r="L170" s="4">
        <v>4.3682499999999997</v>
      </c>
      <c r="M170" s="4">
        <v>6.42</v>
      </c>
      <c r="N170" s="4">
        <v>6.2078600000000002</v>
      </c>
      <c r="O170" s="4">
        <v>6.6863999999999999</v>
      </c>
      <c r="P170" s="4">
        <v>5.0073800000000004</v>
      </c>
      <c r="Q170" s="4">
        <v>5.1994800000000003</v>
      </c>
      <c r="R170" s="4" t="s">
        <v>33</v>
      </c>
      <c r="S170" s="4" t="s">
        <v>33</v>
      </c>
      <c r="T170" s="4">
        <v>3.5669200000000001</v>
      </c>
      <c r="U170" s="4">
        <v>4.75589</v>
      </c>
      <c r="V170" s="4">
        <v>3.59843</v>
      </c>
      <c r="W170" s="4">
        <v>4.6863999999999999</v>
      </c>
      <c r="X170" s="4"/>
      <c r="Y170" s="4">
        <f t="shared" si="6"/>
        <v>5.825844</v>
      </c>
      <c r="Z170" s="4">
        <f t="shared" si="7"/>
        <v>2.7794440000000002</v>
      </c>
      <c r="AA170" s="4"/>
      <c r="AB170" s="4"/>
    </row>
    <row r="171" spans="1:28" x14ac:dyDescent="0.25">
      <c r="A171" s="4" t="s">
        <v>51</v>
      </c>
      <c r="B171" s="4" t="s">
        <v>49</v>
      </c>
      <c r="C171" s="4">
        <v>2</v>
      </c>
      <c r="D171" s="4">
        <v>0.388042</v>
      </c>
      <c r="E171" s="4">
        <v>0.388042</v>
      </c>
      <c r="F171" s="4">
        <v>3.42</v>
      </c>
      <c r="G171" s="4" t="s">
        <v>33</v>
      </c>
      <c r="H171" s="4">
        <v>1.9456599999999999</v>
      </c>
      <c r="I171" s="4">
        <v>5.7066999999999997</v>
      </c>
      <c r="J171" s="4" t="s">
        <v>33</v>
      </c>
      <c r="K171" s="4" t="s">
        <v>33</v>
      </c>
      <c r="L171" s="4">
        <v>3.7115499999999999</v>
      </c>
      <c r="M171" s="4">
        <v>5.84</v>
      </c>
      <c r="N171" s="4">
        <v>6.02041</v>
      </c>
      <c r="O171" s="4">
        <v>6.1406000000000001</v>
      </c>
      <c r="P171" s="4">
        <v>4.6665999999999999</v>
      </c>
      <c r="Q171" s="4">
        <v>4.9623299999999997</v>
      </c>
      <c r="R171" s="4">
        <v>3.4111699999999998</v>
      </c>
      <c r="S171" s="4">
        <v>3.46794</v>
      </c>
      <c r="T171" s="4">
        <v>3.37683</v>
      </c>
      <c r="U171" s="4">
        <v>4.32</v>
      </c>
      <c r="V171" s="4">
        <v>3.4224899999999998</v>
      </c>
      <c r="W171" s="4">
        <v>4.5309400000000002</v>
      </c>
      <c r="X171" s="4"/>
      <c r="Y171" s="4">
        <f t="shared" si="6"/>
        <v>5.7525580000000005</v>
      </c>
      <c r="Z171" s="4">
        <f t="shared" si="7"/>
        <v>3.0319579999999999</v>
      </c>
      <c r="AA171" s="4">
        <f t="shared" si="8"/>
        <v>2.67266</v>
      </c>
      <c r="AB171" s="4"/>
    </row>
    <row r="172" spans="1:28" x14ac:dyDescent="0.25">
      <c r="A172" s="4" t="s">
        <v>51</v>
      </c>
      <c r="B172" s="4" t="s">
        <v>49</v>
      </c>
      <c r="C172" s="4">
        <v>3</v>
      </c>
      <c r="D172" s="4">
        <v>0.85607599999999995</v>
      </c>
      <c r="E172" s="4">
        <v>0.85607599999999995</v>
      </c>
      <c r="F172" s="4">
        <v>3.67</v>
      </c>
      <c r="G172" s="4" t="s">
        <v>33</v>
      </c>
      <c r="H172" s="4">
        <v>2.3205800000000001</v>
      </c>
      <c r="I172" s="4">
        <v>5.9181999999999997</v>
      </c>
      <c r="J172" s="4">
        <v>5.6442800000000002</v>
      </c>
      <c r="K172" s="4">
        <v>5.6442800000000002</v>
      </c>
      <c r="L172" s="4">
        <v>4.0286900000000001</v>
      </c>
      <c r="M172" s="4">
        <v>6.04</v>
      </c>
      <c r="N172" s="4">
        <v>5.8844599999999998</v>
      </c>
      <c r="O172" s="4">
        <v>6.3765299999999998</v>
      </c>
      <c r="P172" s="4">
        <v>4.94496</v>
      </c>
      <c r="Q172" s="4">
        <v>5.37845</v>
      </c>
      <c r="R172" s="4">
        <v>3.6202399999999999</v>
      </c>
      <c r="S172" s="4">
        <v>3.6764000000000001</v>
      </c>
      <c r="T172" s="4">
        <v>3.64</v>
      </c>
      <c r="U172" s="4">
        <v>4.5773200000000003</v>
      </c>
      <c r="V172" s="4">
        <v>3.27915</v>
      </c>
      <c r="W172" s="4">
        <v>4.5268199999999998</v>
      </c>
      <c r="X172" s="4"/>
      <c r="Y172" s="4">
        <f t="shared" si="6"/>
        <v>5.520454</v>
      </c>
      <c r="Z172" s="4">
        <f t="shared" si="7"/>
        <v>2.8139240000000001</v>
      </c>
      <c r="AA172" s="4">
        <f t="shared" si="8"/>
        <v>2.7001299999999997</v>
      </c>
      <c r="AB172" s="4"/>
    </row>
    <row r="173" spans="1:28" x14ac:dyDescent="0.25">
      <c r="A173" s="4" t="s">
        <v>51</v>
      </c>
      <c r="B173" s="4" t="s">
        <v>49</v>
      </c>
      <c r="C173" s="4">
        <v>4</v>
      </c>
      <c r="D173" s="4">
        <v>0.25997399999999998</v>
      </c>
      <c r="E173" s="4">
        <v>0.25997399999999998</v>
      </c>
      <c r="F173" s="4">
        <v>3.06</v>
      </c>
      <c r="G173" s="4" t="s">
        <v>33</v>
      </c>
      <c r="H173" s="4">
        <v>1.8626400000000001</v>
      </c>
      <c r="I173" s="4">
        <v>5.2507900000000003</v>
      </c>
      <c r="J173" s="4">
        <v>4.7920499999999997</v>
      </c>
      <c r="K173" s="4">
        <v>4.7950799999999996</v>
      </c>
      <c r="L173" s="4">
        <v>3.5245000000000002</v>
      </c>
      <c r="M173" s="4">
        <v>5.42</v>
      </c>
      <c r="N173" s="4">
        <v>5.3188599999999999</v>
      </c>
      <c r="O173" s="4">
        <v>5.7879100000000001</v>
      </c>
      <c r="P173" s="4">
        <v>4.3939000000000004</v>
      </c>
      <c r="Q173" s="4" t="s">
        <v>33</v>
      </c>
      <c r="R173" s="4">
        <v>2.9629400000000001</v>
      </c>
      <c r="S173" s="4">
        <v>3.13565</v>
      </c>
      <c r="T173" s="4">
        <v>3.0615100000000002</v>
      </c>
      <c r="U173" s="4">
        <v>4.0805999999999996</v>
      </c>
      <c r="V173" s="4">
        <v>3.0922999999999998</v>
      </c>
      <c r="W173" s="4">
        <v>3.8588100000000001</v>
      </c>
      <c r="X173" s="4"/>
      <c r="Y173" s="4">
        <f t="shared" si="6"/>
        <v>5.5279360000000004</v>
      </c>
      <c r="Z173" s="4">
        <f t="shared" si="7"/>
        <v>2.8000259999999999</v>
      </c>
      <c r="AA173" s="4">
        <f t="shared" si="8"/>
        <v>2.6522600000000001</v>
      </c>
      <c r="AB173" s="4"/>
    </row>
    <row r="174" spans="1:28" x14ac:dyDescent="0.25">
      <c r="A174" s="4" t="s">
        <v>51</v>
      </c>
      <c r="B174" s="4" t="s">
        <v>49</v>
      </c>
      <c r="C174" s="4">
        <v>5</v>
      </c>
      <c r="D174" s="4">
        <v>0.61448400000000003</v>
      </c>
      <c r="E174" s="4">
        <v>0.61448400000000003</v>
      </c>
      <c r="F174" s="4">
        <v>3.02</v>
      </c>
      <c r="G174" s="4" t="s">
        <v>33</v>
      </c>
      <c r="H174" s="4">
        <v>2.1185800000000001</v>
      </c>
      <c r="I174" s="4">
        <v>5.06555</v>
      </c>
      <c r="J174" s="4">
        <v>4.5946899999999999</v>
      </c>
      <c r="K174" s="4">
        <v>4.8245699999999996</v>
      </c>
      <c r="L174" s="4">
        <v>4.10989</v>
      </c>
      <c r="M174" s="4">
        <v>5.28</v>
      </c>
      <c r="N174" s="4">
        <v>5.1722099999999998</v>
      </c>
      <c r="O174" s="4">
        <v>5.5045000000000002</v>
      </c>
      <c r="P174" s="4">
        <v>4.13171</v>
      </c>
      <c r="Q174" s="4">
        <v>5.9153700000000002</v>
      </c>
      <c r="R174" s="4">
        <v>2.9811200000000002</v>
      </c>
      <c r="S174" s="4">
        <v>3.0447500000000001</v>
      </c>
      <c r="T174" s="4">
        <v>3.0392899999999998</v>
      </c>
      <c r="U174" s="4">
        <v>4.2741199999999999</v>
      </c>
      <c r="V174" s="4">
        <v>3.0622400000000001</v>
      </c>
      <c r="W174" s="4">
        <v>3.9463900000000001</v>
      </c>
      <c r="X174" s="4"/>
      <c r="Y174" s="4">
        <f t="shared" si="6"/>
        <v>4.8900160000000001</v>
      </c>
      <c r="Z174" s="4">
        <f t="shared" si="7"/>
        <v>2.405516</v>
      </c>
      <c r="AA174" s="4">
        <f t="shared" si="8"/>
        <v>2.4597500000000001</v>
      </c>
      <c r="AB174" s="4"/>
    </row>
    <row r="175" spans="1:28" x14ac:dyDescent="0.25">
      <c r="A175" s="4" t="s">
        <v>51</v>
      </c>
      <c r="B175" s="4" t="s">
        <v>49</v>
      </c>
      <c r="C175" s="4">
        <v>6</v>
      </c>
      <c r="D175" s="4">
        <v>0.14604600000000001</v>
      </c>
      <c r="E175" s="4">
        <v>0.40604600000000002</v>
      </c>
      <c r="F175" s="4">
        <v>2.9360499999999998</v>
      </c>
      <c r="G175" s="4" t="s">
        <v>33</v>
      </c>
      <c r="H175" s="4">
        <v>2.3258299999999998</v>
      </c>
      <c r="I175" s="4">
        <v>5.50753</v>
      </c>
      <c r="J175" s="4">
        <v>4.3680500000000002</v>
      </c>
      <c r="K175" s="4">
        <v>5.0623199999999997</v>
      </c>
      <c r="L175" s="4">
        <v>3.42</v>
      </c>
      <c r="M175" s="4">
        <v>5.27</v>
      </c>
      <c r="N175" s="4">
        <v>5.0063700000000004</v>
      </c>
      <c r="O175" s="4">
        <v>5.5537900000000002</v>
      </c>
      <c r="P175" s="4" t="s">
        <v>33</v>
      </c>
      <c r="Q175" s="4">
        <v>4.3520899999999996</v>
      </c>
      <c r="R175" s="4">
        <v>2.8970799999999999</v>
      </c>
      <c r="S175" s="4">
        <v>3.0712100000000002</v>
      </c>
      <c r="T175" s="4">
        <v>2.8778899999999998</v>
      </c>
      <c r="U175" s="4">
        <v>5.0588899999999999</v>
      </c>
      <c r="V175" s="4">
        <v>2.92015</v>
      </c>
      <c r="W175" s="4">
        <v>4.7543100000000003</v>
      </c>
      <c r="X175" s="4"/>
      <c r="Y175" s="4">
        <f t="shared" si="6"/>
        <v>5.1477440000000003</v>
      </c>
      <c r="Z175" s="4">
        <f t="shared" si="7"/>
        <v>2.5300039999999999</v>
      </c>
      <c r="AA175" s="4">
        <f t="shared" si="8"/>
        <v>2.48258</v>
      </c>
      <c r="AB175" s="4"/>
    </row>
    <row r="176" spans="1:28" x14ac:dyDescent="0.25">
      <c r="A176" s="4" t="s">
        <v>51</v>
      </c>
      <c r="B176" s="4" t="s">
        <v>49</v>
      </c>
      <c r="C176" s="4">
        <v>7</v>
      </c>
      <c r="D176" s="4">
        <v>0.40379799999999999</v>
      </c>
      <c r="E176" s="4">
        <v>1.36</v>
      </c>
      <c r="F176" s="4">
        <v>3.28</v>
      </c>
      <c r="G176" s="4" t="s">
        <v>33</v>
      </c>
      <c r="H176" s="4">
        <v>2.6306500000000002</v>
      </c>
      <c r="I176" s="4">
        <v>5.4689500000000004</v>
      </c>
      <c r="J176" s="4">
        <v>4.7120499999999996</v>
      </c>
      <c r="K176" s="4">
        <v>5.0301999999999998</v>
      </c>
      <c r="L176" s="4">
        <v>3.8745599999999998</v>
      </c>
      <c r="M176" s="4">
        <v>5.69</v>
      </c>
      <c r="N176" s="4">
        <v>5.5539899999999998</v>
      </c>
      <c r="O176" s="4">
        <v>6.1381699999999997</v>
      </c>
      <c r="P176" s="4" t="s">
        <v>33</v>
      </c>
      <c r="Q176" s="4">
        <v>5.0077800000000003</v>
      </c>
      <c r="R176" s="4">
        <v>3.26654</v>
      </c>
      <c r="S176" s="4">
        <v>3.32714</v>
      </c>
      <c r="T176" s="4">
        <v>3.0390899999999998</v>
      </c>
      <c r="U176" s="4">
        <v>4.7175099999999999</v>
      </c>
      <c r="V176" s="4">
        <v>3.3536800000000002</v>
      </c>
      <c r="W176" s="4">
        <v>4.38178</v>
      </c>
      <c r="X176" s="4"/>
      <c r="Y176" s="4">
        <f t="shared" si="6"/>
        <v>4.7781699999999994</v>
      </c>
      <c r="Z176" s="4">
        <f t="shared" si="7"/>
        <v>1.9199999999999997</v>
      </c>
      <c r="AA176" s="4">
        <f t="shared" si="8"/>
        <v>2.8110299999999997</v>
      </c>
      <c r="AB176" s="4"/>
    </row>
    <row r="177" spans="1:28" x14ac:dyDescent="0.25">
      <c r="A177" s="4" t="s">
        <v>51</v>
      </c>
      <c r="B177" s="4" t="s">
        <v>49</v>
      </c>
      <c r="C177" s="4">
        <v>8</v>
      </c>
      <c r="D177" s="4">
        <v>0.33733999999999997</v>
      </c>
      <c r="E177" s="4">
        <v>0.67734000000000005</v>
      </c>
      <c r="F177" s="4">
        <v>2.69</v>
      </c>
      <c r="G177" s="4" t="s">
        <v>33</v>
      </c>
      <c r="H177" s="4">
        <v>2.0943399999999999</v>
      </c>
      <c r="I177" s="4">
        <v>4.7773000000000003</v>
      </c>
      <c r="J177" s="4">
        <v>4.08</v>
      </c>
      <c r="K177" s="4">
        <v>4.6900399999999998</v>
      </c>
      <c r="L177" s="4">
        <v>2.82558</v>
      </c>
      <c r="M177" s="4">
        <v>4.9211200000000002</v>
      </c>
      <c r="N177" s="4">
        <v>4.9821299999999997</v>
      </c>
      <c r="O177" s="4">
        <v>5.1388800000000003</v>
      </c>
      <c r="P177" s="4">
        <v>4.1280700000000001</v>
      </c>
      <c r="Q177" s="4" t="s">
        <v>33</v>
      </c>
      <c r="R177" s="4">
        <v>2.6468099999999999</v>
      </c>
      <c r="S177" s="4">
        <v>2.73367</v>
      </c>
      <c r="T177" s="4">
        <v>2.61</v>
      </c>
      <c r="U177" s="4">
        <v>3.8717299999999999</v>
      </c>
      <c r="V177" s="4">
        <v>2.7145199999999998</v>
      </c>
      <c r="W177" s="4">
        <v>3.6852900000000002</v>
      </c>
      <c r="X177" s="4"/>
      <c r="Y177" s="4">
        <f t="shared" si="6"/>
        <v>4.4615400000000003</v>
      </c>
      <c r="Z177" s="4">
        <f t="shared" si="7"/>
        <v>2.0126599999999999</v>
      </c>
      <c r="AA177" s="4">
        <f t="shared" si="8"/>
        <v>2.4052100000000003</v>
      </c>
      <c r="AB177" s="4"/>
    </row>
    <row r="178" spans="1:28" x14ac:dyDescent="0.25">
      <c r="A178" s="4" t="s">
        <v>51</v>
      </c>
      <c r="B178" s="4" t="s">
        <v>49</v>
      </c>
      <c r="C178" s="4">
        <v>9</v>
      </c>
      <c r="D178" s="4">
        <v>0.378</v>
      </c>
      <c r="E178" s="4">
        <v>0.378</v>
      </c>
      <c r="F178" s="4">
        <v>2.4500000000000002</v>
      </c>
      <c r="G178" s="4" t="s">
        <v>33</v>
      </c>
      <c r="H178" s="4">
        <v>1.8268899999999999</v>
      </c>
      <c r="I178" s="4">
        <v>4.5452000000000004</v>
      </c>
      <c r="J178" s="4">
        <v>3.8943599999999998</v>
      </c>
      <c r="K178" s="4">
        <v>4.3440099999999999</v>
      </c>
      <c r="L178" s="4">
        <v>3.3711799999999998</v>
      </c>
      <c r="M178" s="4">
        <v>4.7469999999999999</v>
      </c>
      <c r="N178" s="4">
        <v>4.0787800000000001</v>
      </c>
      <c r="O178" s="4">
        <v>5.1332199999999997</v>
      </c>
      <c r="P178" s="4" t="s">
        <v>33</v>
      </c>
      <c r="Q178" s="4">
        <v>3.33704</v>
      </c>
      <c r="R178" s="4">
        <v>2.4310700000000001</v>
      </c>
      <c r="S178" s="4">
        <v>2.5215700000000001</v>
      </c>
      <c r="T178" s="4">
        <v>2.4096600000000001</v>
      </c>
      <c r="U178" s="4">
        <v>3.6852900000000002</v>
      </c>
      <c r="V178" s="4">
        <v>2.4588700000000001</v>
      </c>
      <c r="W178" s="4">
        <v>3.4285100000000002</v>
      </c>
      <c r="X178" s="4"/>
      <c r="Y178" s="4">
        <f t="shared" si="6"/>
        <v>4.7552199999999996</v>
      </c>
      <c r="Z178" s="4">
        <f t="shared" si="7"/>
        <v>2.0720000000000001</v>
      </c>
      <c r="AA178" s="4">
        <f t="shared" si="8"/>
        <v>2.6116499999999996</v>
      </c>
      <c r="AB178" s="4"/>
    </row>
    <row r="179" spans="1:28" x14ac:dyDescent="0.25">
      <c r="A179" s="4" t="s">
        <v>51</v>
      </c>
      <c r="B179" s="4" t="s">
        <v>49</v>
      </c>
      <c r="C179" s="4">
        <v>10</v>
      </c>
      <c r="D179" s="4">
        <v>0.139986</v>
      </c>
      <c r="E179" s="4">
        <v>0.54998599999999997</v>
      </c>
      <c r="F179" s="4">
        <v>2.95</v>
      </c>
      <c r="G179" s="4" t="s">
        <v>33</v>
      </c>
      <c r="H179" s="4">
        <v>1.95374</v>
      </c>
      <c r="I179" s="4">
        <v>4.6261999999999999</v>
      </c>
      <c r="J179" s="4">
        <v>4.1828099999999999</v>
      </c>
      <c r="K179" s="4">
        <v>4.6791299999999998</v>
      </c>
      <c r="L179" s="4">
        <v>4.1151400000000002</v>
      </c>
      <c r="M179" s="4">
        <v>4.9681899999999999</v>
      </c>
      <c r="N179" s="4">
        <v>4.9564700000000004</v>
      </c>
      <c r="O179" s="4">
        <v>5.4669299999999996</v>
      </c>
      <c r="P179" s="4">
        <v>4.1529199999999999</v>
      </c>
      <c r="Q179" s="4" t="s">
        <v>33</v>
      </c>
      <c r="R179" s="4">
        <v>2.89405</v>
      </c>
      <c r="S179" s="4">
        <v>2.9790999999999999</v>
      </c>
      <c r="T179" s="4">
        <v>2.7671999999999999</v>
      </c>
      <c r="U179" s="4">
        <v>4.02182</v>
      </c>
      <c r="V179" s="4">
        <v>2.79467</v>
      </c>
      <c r="W179" s="4">
        <v>3.8506</v>
      </c>
      <c r="X179" s="4"/>
      <c r="Y179" s="4">
        <f t="shared" si="6"/>
        <v>4.916944</v>
      </c>
      <c r="Z179" s="4">
        <f t="shared" si="7"/>
        <v>2.4000140000000001</v>
      </c>
      <c r="AA179" s="4">
        <f t="shared" si="8"/>
        <v>2.4878299999999998</v>
      </c>
      <c r="AB179" s="4"/>
    </row>
    <row r="180" spans="1:28" x14ac:dyDescent="0.25">
      <c r="A180" s="4" t="s">
        <v>51</v>
      </c>
      <c r="B180" s="4" t="s">
        <v>49</v>
      </c>
      <c r="C180" s="4">
        <v>11</v>
      </c>
      <c r="D180" s="4">
        <v>0.242198</v>
      </c>
      <c r="E180" s="4">
        <v>0.242198</v>
      </c>
      <c r="F180" s="4">
        <v>3.1</v>
      </c>
      <c r="G180" s="4" t="s">
        <v>33</v>
      </c>
      <c r="H180" s="4">
        <v>2.0488900000000001</v>
      </c>
      <c r="I180" s="4">
        <v>4.8827400000000001</v>
      </c>
      <c r="J180" s="4">
        <v>4.3367399999999998</v>
      </c>
      <c r="K180" s="4">
        <v>4.8704200000000002</v>
      </c>
      <c r="L180" s="4">
        <v>3.3923899999999998</v>
      </c>
      <c r="M180" s="4">
        <v>5.0625200000000001</v>
      </c>
      <c r="N180" s="4">
        <v>5.1200900000000003</v>
      </c>
      <c r="O180" s="4">
        <v>5.4624800000000002</v>
      </c>
      <c r="P180" s="4" t="s">
        <v>33</v>
      </c>
      <c r="Q180" s="4">
        <v>5.18675</v>
      </c>
      <c r="R180" s="4">
        <v>3.0602999999999998</v>
      </c>
      <c r="S180" s="4">
        <v>3.1303899999999998</v>
      </c>
      <c r="T180" s="4">
        <v>2.9128400000000001</v>
      </c>
      <c r="U180" s="4">
        <v>4.0470699999999997</v>
      </c>
      <c r="V180" s="4">
        <v>2.94516</v>
      </c>
      <c r="W180" s="4">
        <v>3.4894699999999998</v>
      </c>
      <c r="X180" s="4"/>
      <c r="Y180" s="4">
        <f t="shared" si="6"/>
        <v>5.2202820000000001</v>
      </c>
      <c r="Z180" s="4">
        <f t="shared" si="7"/>
        <v>2.857802</v>
      </c>
      <c r="AA180" s="4">
        <f t="shared" si="8"/>
        <v>2.3320900000000004</v>
      </c>
      <c r="AB180" s="4"/>
    </row>
    <row r="181" spans="1:28" x14ac:dyDescent="0.25">
      <c r="A181" s="4" t="s">
        <v>51</v>
      </c>
      <c r="B181" s="4" t="s">
        <v>49</v>
      </c>
      <c r="C181" s="4">
        <v>12</v>
      </c>
      <c r="D181" s="4">
        <v>1.0366599999999999</v>
      </c>
      <c r="E181" s="4">
        <v>2.0366599999999999</v>
      </c>
      <c r="F181" s="4">
        <v>5.26</v>
      </c>
      <c r="G181" s="4" t="s">
        <v>33</v>
      </c>
      <c r="H181" s="4">
        <v>4.0761599999999998</v>
      </c>
      <c r="I181" s="4">
        <v>7.7497299999999996</v>
      </c>
      <c r="J181" s="4">
        <v>6.7861900000000004</v>
      </c>
      <c r="K181" s="4">
        <v>7.6632699999999998</v>
      </c>
      <c r="L181" s="4">
        <v>5.6</v>
      </c>
      <c r="M181" s="4">
        <v>7.9953599999999998</v>
      </c>
      <c r="N181" s="4">
        <v>7.8448700000000002</v>
      </c>
      <c r="O181" s="4">
        <v>8.2523099999999996</v>
      </c>
      <c r="P181" s="4">
        <v>1.96607</v>
      </c>
      <c r="Q181" s="4">
        <v>5.9351599999999998</v>
      </c>
      <c r="R181" s="4">
        <v>5.2107900000000003</v>
      </c>
      <c r="S181" s="4">
        <v>5.28775</v>
      </c>
      <c r="T181" s="4">
        <v>4.7389200000000002</v>
      </c>
      <c r="U181" s="4">
        <v>7.43926</v>
      </c>
      <c r="V181" s="4">
        <v>4.9214900000000004</v>
      </c>
      <c r="W181" s="4">
        <v>6.7202999999999999</v>
      </c>
      <c r="X181" s="4"/>
      <c r="Y181" s="4">
        <f t="shared" si="6"/>
        <v>6.2156500000000001</v>
      </c>
      <c r="Z181" s="4">
        <f t="shared" si="7"/>
        <v>3.2233399999999999</v>
      </c>
      <c r="AA181" s="4">
        <f t="shared" si="8"/>
        <v>2.9645599999999996</v>
      </c>
      <c r="AB181" s="4"/>
    </row>
    <row r="182" spans="1:28" x14ac:dyDescent="0.25">
      <c r="A182" s="4" t="s">
        <v>51</v>
      </c>
      <c r="B182" s="4" t="s">
        <v>49</v>
      </c>
      <c r="C182" s="4">
        <v>13</v>
      </c>
      <c r="D182" s="4">
        <v>0.25900000000000001</v>
      </c>
      <c r="E182" s="4">
        <v>0.43510799999999999</v>
      </c>
      <c r="F182" s="4">
        <v>2.95</v>
      </c>
      <c r="G182" s="4" t="s">
        <v>33</v>
      </c>
      <c r="H182" s="4">
        <v>1.61405</v>
      </c>
      <c r="I182" s="4">
        <v>5.6026699999999998</v>
      </c>
      <c r="J182" s="4">
        <v>4.2516999999999996</v>
      </c>
      <c r="K182" s="4">
        <v>5.4729900000000002</v>
      </c>
      <c r="L182" s="4">
        <v>3.3</v>
      </c>
      <c r="M182" s="4">
        <v>5.5537900000000002</v>
      </c>
      <c r="N182" s="4">
        <v>5.6812500000000004</v>
      </c>
      <c r="O182" s="4">
        <v>6.0775699999999997</v>
      </c>
      <c r="P182" s="4">
        <v>0.24704599999999999</v>
      </c>
      <c r="Q182" s="4">
        <v>4.5805499999999997</v>
      </c>
      <c r="R182" s="4">
        <v>2.9397099999999998</v>
      </c>
      <c r="S182" s="4">
        <v>3.0200999999999998</v>
      </c>
      <c r="T182" s="4">
        <v>2.2139199999999999</v>
      </c>
      <c r="U182" s="4">
        <v>4.3995600000000001</v>
      </c>
      <c r="V182" s="4">
        <v>2.2543199999999999</v>
      </c>
      <c r="W182" s="4">
        <v>4.1213300000000004</v>
      </c>
      <c r="X182" s="4"/>
      <c r="Y182" s="4">
        <f t="shared" si="6"/>
        <v>5.6424620000000001</v>
      </c>
      <c r="Z182" s="4">
        <f t="shared" si="7"/>
        <v>2.5148920000000001</v>
      </c>
      <c r="AA182" s="4">
        <f t="shared" si="8"/>
        <v>3.0574699999999999</v>
      </c>
      <c r="AB182" s="4"/>
    </row>
    <row r="183" spans="1:28" x14ac:dyDescent="0.25">
      <c r="A183" s="4" t="s">
        <v>51</v>
      </c>
      <c r="B183" s="4" t="s">
        <v>49</v>
      </c>
      <c r="C183" s="4">
        <v>14</v>
      </c>
      <c r="D183" s="4">
        <v>0.80698999999999999</v>
      </c>
      <c r="E183" s="4">
        <v>0.80698999999999999</v>
      </c>
      <c r="F183" s="4">
        <v>3.2570000000000001</v>
      </c>
      <c r="G183" s="4" t="s">
        <v>33</v>
      </c>
      <c r="H183" s="4">
        <v>2.4339</v>
      </c>
      <c r="I183" s="4">
        <v>6.0228299999999999</v>
      </c>
      <c r="J183" s="4">
        <v>4.49</v>
      </c>
      <c r="K183" s="4">
        <v>5.3913799999999998</v>
      </c>
      <c r="L183" s="4">
        <v>4.2013999999999996</v>
      </c>
      <c r="M183" s="4">
        <v>6.3728999999999996</v>
      </c>
      <c r="N183" s="4">
        <v>6.3274499999999998</v>
      </c>
      <c r="O183" s="4">
        <v>6.81</v>
      </c>
      <c r="P183" s="4" t="s">
        <v>33</v>
      </c>
      <c r="Q183" s="4">
        <v>4.2692699999999997</v>
      </c>
      <c r="R183" s="4">
        <v>3.2398799999999999</v>
      </c>
      <c r="S183" s="4">
        <v>3.2814899999999998</v>
      </c>
      <c r="T183" s="4">
        <v>3.04</v>
      </c>
      <c r="U183" s="4">
        <v>4.4692499999999997</v>
      </c>
      <c r="V183" s="4">
        <v>2.65097</v>
      </c>
      <c r="W183" s="4">
        <v>4.3524900000000004</v>
      </c>
      <c r="X183" s="4"/>
      <c r="Y183" s="4">
        <f t="shared" si="6"/>
        <v>6.0030099999999997</v>
      </c>
      <c r="Z183" s="4">
        <f t="shared" si="7"/>
        <v>2.4500100000000002</v>
      </c>
      <c r="AA183" s="4">
        <f t="shared" si="8"/>
        <v>3.5285099999999998</v>
      </c>
      <c r="AB183" s="4"/>
    </row>
    <row r="184" spans="1:28" x14ac:dyDescent="0.25">
      <c r="A184" s="4" t="s">
        <v>51</v>
      </c>
      <c r="B184" s="4" t="s">
        <v>49</v>
      </c>
      <c r="C184" s="4">
        <v>15</v>
      </c>
      <c r="D184" s="4">
        <v>0.67900000000000005</v>
      </c>
      <c r="E184" s="4">
        <v>0.67900000000000005</v>
      </c>
      <c r="F184" s="4">
        <v>3.4</v>
      </c>
      <c r="G184" s="4" t="s">
        <v>33</v>
      </c>
      <c r="H184" s="4">
        <v>2.42117</v>
      </c>
      <c r="I184" s="4">
        <v>6.5086399999999998</v>
      </c>
      <c r="J184" s="4">
        <v>6.0305099999999996</v>
      </c>
      <c r="K184" s="4">
        <v>6.2959399999999999</v>
      </c>
      <c r="L184" s="4">
        <v>4.3662299999999998</v>
      </c>
      <c r="M184" s="4">
        <v>6.5106599999999997</v>
      </c>
      <c r="N184" s="4">
        <v>6.6847899999999996</v>
      </c>
      <c r="O184" s="4">
        <v>7.0447499999999996</v>
      </c>
      <c r="P184" s="4" t="s">
        <v>33</v>
      </c>
      <c r="Q184" s="4" t="s">
        <v>33</v>
      </c>
      <c r="R184" s="4">
        <v>3.3519899999999998</v>
      </c>
      <c r="S184" s="4">
        <v>3.42774</v>
      </c>
      <c r="T184" s="4">
        <v>3.26715</v>
      </c>
      <c r="U184" s="4">
        <v>4.7233700000000001</v>
      </c>
      <c r="V184" s="4">
        <v>3.3024200000000001</v>
      </c>
      <c r="W184" s="4">
        <v>4.3313199999999998</v>
      </c>
      <c r="X184" s="4"/>
      <c r="Y184" s="4">
        <f t="shared" si="6"/>
        <v>6.3657499999999994</v>
      </c>
      <c r="Z184" s="4">
        <f t="shared" si="7"/>
        <v>2.7210000000000001</v>
      </c>
      <c r="AA184" s="4">
        <f t="shared" si="8"/>
        <v>3.6170099999999996</v>
      </c>
      <c r="AB184" s="4"/>
    </row>
    <row r="185" spans="1:28" x14ac:dyDescent="0.25">
      <c r="A185" s="4" t="s">
        <v>51</v>
      </c>
      <c r="B185" s="4" t="s">
        <v>49</v>
      </c>
      <c r="C185" s="4">
        <v>16</v>
      </c>
      <c r="D185" s="4">
        <v>0.91000999999999999</v>
      </c>
      <c r="E185" s="4">
        <v>1.0980000000000001</v>
      </c>
      <c r="F185" s="4">
        <v>3.69</v>
      </c>
      <c r="G185" s="4" t="s">
        <v>33</v>
      </c>
      <c r="H185" s="4">
        <v>2.74417</v>
      </c>
      <c r="I185" s="4">
        <v>6.5514700000000001</v>
      </c>
      <c r="J185" s="4">
        <v>6.2521000000000004</v>
      </c>
      <c r="K185" s="4">
        <v>6.2521000000000004</v>
      </c>
      <c r="L185" s="4">
        <v>4.9748599999999996</v>
      </c>
      <c r="M185" s="4">
        <v>6.6286300000000002</v>
      </c>
      <c r="N185" s="4">
        <v>6.6189299999999998</v>
      </c>
      <c r="O185" s="4">
        <v>7.0427299999999997</v>
      </c>
      <c r="P185" s="4">
        <v>5.3321899999999998</v>
      </c>
      <c r="Q185" s="4" t="s">
        <v>33</v>
      </c>
      <c r="R185" s="4">
        <v>3.67923</v>
      </c>
      <c r="S185" s="4">
        <v>3.72993</v>
      </c>
      <c r="T185" s="4">
        <v>3.43</v>
      </c>
      <c r="U185" s="4">
        <v>4.7304399999999998</v>
      </c>
      <c r="V185" s="4">
        <v>2.7764899999999999</v>
      </c>
      <c r="W185" s="4">
        <v>4.6845400000000001</v>
      </c>
      <c r="X185" s="4"/>
      <c r="Y185" s="4">
        <f t="shared" si="6"/>
        <v>5.9447299999999998</v>
      </c>
      <c r="Z185" s="4">
        <f t="shared" si="7"/>
        <v>2.5919999999999996</v>
      </c>
      <c r="AA185" s="4">
        <f t="shared" si="8"/>
        <v>3.3127999999999997</v>
      </c>
      <c r="AB185" s="4"/>
    </row>
    <row r="186" spans="1:28" x14ac:dyDescent="0.25">
      <c r="A186" s="4" t="s">
        <v>51</v>
      </c>
      <c r="B186" s="4" t="s">
        <v>49</v>
      </c>
      <c r="C186" s="4">
        <v>17</v>
      </c>
      <c r="D186" s="4">
        <v>0.38440000000000002</v>
      </c>
      <c r="E186" s="4">
        <v>0.38440000000000002</v>
      </c>
      <c r="F186" s="4">
        <v>2.64</v>
      </c>
      <c r="G186" s="4" t="s">
        <v>33</v>
      </c>
      <c r="H186" s="4">
        <v>1.9091</v>
      </c>
      <c r="I186" s="4">
        <v>4.9768800000000004</v>
      </c>
      <c r="J186" s="4" t="s">
        <v>33</v>
      </c>
      <c r="K186" s="4" t="s">
        <v>33</v>
      </c>
      <c r="L186" s="4">
        <v>3.1724100000000002</v>
      </c>
      <c r="M186" s="4">
        <v>5.2461399999999996</v>
      </c>
      <c r="N186" s="4">
        <v>5.3933999999999997</v>
      </c>
      <c r="O186" s="4">
        <v>5.7812400000000004</v>
      </c>
      <c r="P186" s="4">
        <v>4.1458500000000003</v>
      </c>
      <c r="Q186" s="4">
        <v>4.7168999999999999</v>
      </c>
      <c r="R186" s="4">
        <v>2.6066099999999999</v>
      </c>
      <c r="S186" s="4">
        <v>2.6779099999999998</v>
      </c>
      <c r="T186" s="4">
        <v>2.3832</v>
      </c>
      <c r="U186" s="4">
        <v>3.62873</v>
      </c>
      <c r="V186" s="4">
        <v>2.42137</v>
      </c>
      <c r="W186" s="4">
        <v>3.4335200000000001</v>
      </c>
      <c r="X186" s="4"/>
      <c r="Y186" s="4">
        <f t="shared" si="6"/>
        <v>5.3968400000000001</v>
      </c>
      <c r="Z186" s="4">
        <f t="shared" si="7"/>
        <v>2.2556000000000003</v>
      </c>
      <c r="AA186" s="4">
        <f t="shared" si="8"/>
        <v>3.1033300000000006</v>
      </c>
      <c r="AB186" s="4"/>
    </row>
    <row r="187" spans="1:28" x14ac:dyDescent="0.25">
      <c r="A187" s="4" t="s">
        <v>51</v>
      </c>
      <c r="B187" s="4" t="s">
        <v>49</v>
      </c>
      <c r="C187" s="4">
        <v>18</v>
      </c>
      <c r="D187" s="4">
        <v>1.1075699999999999</v>
      </c>
      <c r="E187" s="4">
        <v>1.419</v>
      </c>
      <c r="F187" s="4">
        <v>3.98</v>
      </c>
      <c r="G187" s="4" t="s">
        <v>33</v>
      </c>
      <c r="H187" s="4">
        <v>3.0899899999999998</v>
      </c>
      <c r="I187" s="4">
        <v>7.3326000000000002</v>
      </c>
      <c r="J187" s="4">
        <v>6.8391099999999998</v>
      </c>
      <c r="K187" s="4">
        <v>6.8391099999999998</v>
      </c>
      <c r="L187" s="4">
        <v>5.0289900000000003</v>
      </c>
      <c r="M187" s="4">
        <v>7.5768199999999997</v>
      </c>
      <c r="N187" s="4">
        <v>7.37845</v>
      </c>
      <c r="O187" s="4">
        <v>7.89</v>
      </c>
      <c r="P187" s="4">
        <v>5.1794799999999999</v>
      </c>
      <c r="Q187" s="4">
        <v>6.8621400000000001</v>
      </c>
      <c r="R187" s="4">
        <v>3.9222299999999999</v>
      </c>
      <c r="S187" s="4">
        <v>4.0163700000000002</v>
      </c>
      <c r="T187" s="4">
        <v>3.87</v>
      </c>
      <c r="U187" s="4">
        <v>4.9000000000000004</v>
      </c>
      <c r="V187" s="4">
        <v>3.93302</v>
      </c>
      <c r="W187" s="4">
        <v>4.28721</v>
      </c>
      <c r="X187" s="4"/>
      <c r="Y187" s="4">
        <f t="shared" si="6"/>
        <v>6.4710000000000001</v>
      </c>
      <c r="Z187" s="4">
        <f t="shared" si="7"/>
        <v>2.5609999999999999</v>
      </c>
      <c r="AA187" s="4">
        <f t="shared" si="8"/>
        <v>3.8736299999999995</v>
      </c>
      <c r="AB187" s="4"/>
    </row>
    <row r="188" spans="1:28" x14ac:dyDescent="0.25">
      <c r="A188" s="4" t="s">
        <v>52</v>
      </c>
      <c r="B188" s="4" t="s">
        <v>49</v>
      </c>
      <c r="C188" s="4">
        <v>1</v>
      </c>
      <c r="D188" s="4">
        <v>0.97</v>
      </c>
      <c r="E188" s="4">
        <v>0.97</v>
      </c>
      <c r="F188" s="4">
        <v>2.9</v>
      </c>
      <c r="G188" s="4" t="s">
        <v>33</v>
      </c>
      <c r="H188" s="4">
        <v>2.21</v>
      </c>
      <c r="I188" s="4">
        <v>5.8671300000000004</v>
      </c>
      <c r="J188" s="4">
        <v>3.6101999999999999</v>
      </c>
      <c r="K188" s="4">
        <v>5.8557300000000003</v>
      </c>
      <c r="L188" s="4">
        <v>3.50495</v>
      </c>
      <c r="M188" s="4">
        <v>6.0658300000000001</v>
      </c>
      <c r="N188" s="4">
        <v>6.0394199999999998</v>
      </c>
      <c r="O188" s="4">
        <v>6.22</v>
      </c>
      <c r="P188" s="4">
        <v>3.6332200000000001</v>
      </c>
      <c r="Q188" s="4">
        <v>3.9473699999999998</v>
      </c>
      <c r="R188" s="4" t="s">
        <v>33</v>
      </c>
      <c r="S188" s="4" t="s">
        <v>33</v>
      </c>
      <c r="T188" s="4">
        <v>2.5662799999999999</v>
      </c>
      <c r="U188" s="4">
        <v>4.2045000000000003</v>
      </c>
      <c r="V188" s="4">
        <v>2.7728700000000002</v>
      </c>
      <c r="W188" s="4">
        <v>3.1682600000000001</v>
      </c>
      <c r="X188" s="4"/>
      <c r="Y188" s="4">
        <f t="shared" si="6"/>
        <v>5.25</v>
      </c>
      <c r="Z188" s="4">
        <f t="shared" si="7"/>
        <v>1.93</v>
      </c>
      <c r="AA188" s="4"/>
      <c r="AB188" s="4"/>
    </row>
    <row r="189" spans="1:28" x14ac:dyDescent="0.25">
      <c r="A189" s="4" t="s">
        <v>52</v>
      </c>
      <c r="B189" s="4" t="s">
        <v>49</v>
      </c>
      <c r="C189" s="4">
        <v>2</v>
      </c>
      <c r="D189" s="4">
        <v>0.22500000000000001</v>
      </c>
      <c r="E189" s="4">
        <v>0.22500000000000001</v>
      </c>
      <c r="F189" s="4">
        <v>2.8</v>
      </c>
      <c r="G189" s="4" t="s">
        <v>33</v>
      </c>
      <c r="H189" s="4">
        <v>1.8951499999999999</v>
      </c>
      <c r="I189" s="4">
        <v>5.1857899999999999</v>
      </c>
      <c r="J189" s="4">
        <v>3.8799399999999999</v>
      </c>
      <c r="K189" s="4">
        <v>5.21861</v>
      </c>
      <c r="L189" s="4">
        <v>3.6646299999999998</v>
      </c>
      <c r="M189" s="4">
        <v>5.7162600000000001</v>
      </c>
      <c r="N189" s="4">
        <v>5.1989999999999998</v>
      </c>
      <c r="O189" s="4">
        <v>5.8975499999999998</v>
      </c>
      <c r="P189" s="4" t="s">
        <v>33</v>
      </c>
      <c r="Q189" s="4">
        <v>4.2727399999999998</v>
      </c>
      <c r="R189" s="4">
        <v>2.5152600000000001</v>
      </c>
      <c r="S189" s="4">
        <v>2.7703799999999998</v>
      </c>
      <c r="T189" s="4">
        <v>2.6307100000000001</v>
      </c>
      <c r="U189" s="4">
        <v>4.1924999999999999</v>
      </c>
      <c r="V189" s="4">
        <v>2.7368899999999998</v>
      </c>
      <c r="W189" s="4">
        <v>2.8836400000000002</v>
      </c>
      <c r="X189" s="4"/>
      <c r="Y189" s="4">
        <f t="shared" si="6"/>
        <v>5.6725500000000002</v>
      </c>
      <c r="Z189" s="4">
        <f t="shared" si="7"/>
        <v>2.5749999999999997</v>
      </c>
      <c r="AA189" s="4">
        <f t="shared" si="8"/>
        <v>3.12717</v>
      </c>
      <c r="AB189" s="4"/>
    </row>
    <row r="190" spans="1:28" x14ac:dyDescent="0.25">
      <c r="A190" s="4" t="s">
        <v>52</v>
      </c>
      <c r="B190" s="4" t="s">
        <v>49</v>
      </c>
      <c r="C190" s="4">
        <v>3</v>
      </c>
      <c r="D190" s="4">
        <v>0.21550800000000001</v>
      </c>
      <c r="E190" s="4">
        <v>0.40200000000000002</v>
      </c>
      <c r="F190" s="4">
        <v>2.5099999999999998</v>
      </c>
      <c r="G190" s="4" t="s">
        <v>33</v>
      </c>
      <c r="H190" s="4">
        <v>1.50875</v>
      </c>
      <c r="I190" s="4">
        <v>4.4087500000000004</v>
      </c>
      <c r="J190" s="4">
        <v>3.5687799999999998</v>
      </c>
      <c r="K190" s="4">
        <v>4.5854900000000001</v>
      </c>
      <c r="L190" s="4">
        <v>3.1671800000000001</v>
      </c>
      <c r="M190" s="4">
        <v>4.9920900000000001</v>
      </c>
      <c r="N190" s="4">
        <v>4.4296100000000003</v>
      </c>
      <c r="O190" s="4">
        <v>5.4445199999999998</v>
      </c>
      <c r="P190" s="4" t="s">
        <v>33</v>
      </c>
      <c r="Q190" s="4">
        <v>3.3564799999999999</v>
      </c>
      <c r="R190" s="4">
        <v>1.9673799999999999</v>
      </c>
      <c r="S190" s="4">
        <v>2.2249099999999999</v>
      </c>
      <c r="T190" s="4">
        <v>2.09205</v>
      </c>
      <c r="U190" s="4">
        <v>3.3740899999999998</v>
      </c>
      <c r="V190" s="4">
        <v>2.4337800000000001</v>
      </c>
      <c r="W190" s="4">
        <v>2.50841</v>
      </c>
      <c r="X190" s="4"/>
      <c r="Y190" s="4">
        <f t="shared" si="6"/>
        <v>5.0425199999999997</v>
      </c>
      <c r="Z190" s="4">
        <f t="shared" si="7"/>
        <v>2.1079999999999997</v>
      </c>
      <c r="AA190" s="4">
        <f t="shared" si="8"/>
        <v>3.2196099999999999</v>
      </c>
      <c r="AB190" s="4"/>
    </row>
    <row r="191" spans="1:28" x14ac:dyDescent="0.25">
      <c r="A191" s="4" t="s">
        <v>52</v>
      </c>
      <c r="B191" s="4" t="s">
        <v>49</v>
      </c>
      <c r="C191" s="4">
        <v>4</v>
      </c>
      <c r="D191" s="4">
        <v>0.316</v>
      </c>
      <c r="E191" s="4">
        <v>0.495</v>
      </c>
      <c r="F191" s="4">
        <v>2.66</v>
      </c>
      <c r="G191" s="4" t="s">
        <v>33</v>
      </c>
      <c r="H191" s="4">
        <v>2.0499999999999998</v>
      </c>
      <c r="I191" s="4">
        <v>5.3300599999999996</v>
      </c>
      <c r="J191" s="4">
        <v>3.2344200000000001</v>
      </c>
      <c r="K191" s="4">
        <v>5.2026000000000003</v>
      </c>
      <c r="L191" s="4">
        <v>2.9742899999999999</v>
      </c>
      <c r="M191" s="4">
        <v>5.3644800000000004</v>
      </c>
      <c r="N191" s="4">
        <v>5.2412200000000002</v>
      </c>
      <c r="O191" s="4">
        <v>5.6097999999999999</v>
      </c>
      <c r="P191" s="4" t="s">
        <v>33</v>
      </c>
      <c r="Q191" s="4">
        <v>3.2644299999999999</v>
      </c>
      <c r="R191" s="4">
        <v>2.3509699999999998</v>
      </c>
      <c r="S191" s="4">
        <v>2.5514700000000001</v>
      </c>
      <c r="T191" s="4">
        <v>2.5138600000000002</v>
      </c>
      <c r="U191" s="4">
        <v>3.6730399999999999</v>
      </c>
      <c r="V191" s="4">
        <v>2.5510299999999999</v>
      </c>
      <c r="W191" s="4">
        <v>3.5480900000000002</v>
      </c>
      <c r="X191" s="4"/>
      <c r="Y191" s="4">
        <f t="shared" si="6"/>
        <v>5.1147999999999998</v>
      </c>
      <c r="Z191" s="4">
        <f t="shared" si="7"/>
        <v>2.165</v>
      </c>
      <c r="AA191" s="4">
        <f t="shared" si="8"/>
        <v>3.0583299999999998</v>
      </c>
      <c r="AB191" s="4"/>
    </row>
    <row r="192" spans="1:28" x14ac:dyDescent="0.25">
      <c r="A192" s="4" t="s">
        <v>52</v>
      </c>
      <c r="B192" s="4" t="s">
        <v>49</v>
      </c>
      <c r="C192" s="4">
        <v>5</v>
      </c>
      <c r="D192" s="4">
        <v>0.01</v>
      </c>
      <c r="E192" s="4">
        <v>0.32</v>
      </c>
      <c r="F192" s="4">
        <v>2.99</v>
      </c>
      <c r="G192" s="4" t="s">
        <v>33</v>
      </c>
      <c r="H192" s="4">
        <v>2.19285</v>
      </c>
      <c r="I192" s="4">
        <v>5.9053500000000003</v>
      </c>
      <c r="J192" s="4">
        <v>3.7560799999999999</v>
      </c>
      <c r="K192" s="4">
        <v>5.9041499999999996</v>
      </c>
      <c r="L192" s="4">
        <v>3.75</v>
      </c>
      <c r="M192" s="4">
        <v>5.8713300000000004</v>
      </c>
      <c r="N192" s="4">
        <v>5.9481700000000002</v>
      </c>
      <c r="O192" s="4">
        <v>6.1854899999999997</v>
      </c>
      <c r="P192" s="4">
        <v>0.32216099999999998</v>
      </c>
      <c r="Q192" s="4">
        <v>3.8485200000000002</v>
      </c>
      <c r="R192" s="4">
        <v>2.71896</v>
      </c>
      <c r="S192" s="4">
        <v>2.9838900000000002</v>
      </c>
      <c r="T192" s="4">
        <v>2.81541</v>
      </c>
      <c r="U192" s="4">
        <v>4.0548299999999999</v>
      </c>
      <c r="V192" s="4">
        <v>2.8466999999999998</v>
      </c>
      <c r="W192" s="4">
        <v>3.0692499999999998</v>
      </c>
      <c r="X192" s="4"/>
      <c r="Y192" s="4">
        <f t="shared" si="6"/>
        <v>5.8654899999999994</v>
      </c>
      <c r="Z192" s="4">
        <f t="shared" si="7"/>
        <v>2.6700000000000004</v>
      </c>
      <c r="AA192" s="4">
        <f t="shared" si="8"/>
        <v>3.2015999999999996</v>
      </c>
      <c r="AB192" s="4"/>
    </row>
    <row r="193" spans="1:28" x14ac:dyDescent="0.25">
      <c r="A193" s="4" t="s">
        <v>52</v>
      </c>
      <c r="B193" s="4" t="s">
        <v>49</v>
      </c>
      <c r="C193" s="4">
        <v>6</v>
      </c>
      <c r="D193" s="4">
        <v>0.21370700000000001</v>
      </c>
      <c r="E193" s="4">
        <v>0.21370700000000001</v>
      </c>
      <c r="F193" s="4">
        <v>2.6737099999999998</v>
      </c>
      <c r="G193" s="4" t="s">
        <v>33</v>
      </c>
      <c r="H193" s="4">
        <v>1.84572</v>
      </c>
      <c r="I193" s="4">
        <v>4.95207</v>
      </c>
      <c r="J193" s="4">
        <v>3.9971999999999999</v>
      </c>
      <c r="K193" s="4">
        <v>4.7413699999999999</v>
      </c>
      <c r="L193" s="4">
        <v>3.6860400000000002</v>
      </c>
      <c r="M193" s="4">
        <v>5.3106499999999999</v>
      </c>
      <c r="N193" s="4">
        <v>4.7871899999999998</v>
      </c>
      <c r="O193" s="4">
        <v>5.5345700000000004</v>
      </c>
      <c r="P193" s="4" t="s">
        <v>33</v>
      </c>
      <c r="Q193" s="4">
        <v>3.5073500000000002</v>
      </c>
      <c r="R193" s="4">
        <v>2.4918499999999999</v>
      </c>
      <c r="S193" s="4">
        <v>2.7949999999999999</v>
      </c>
      <c r="T193" s="4">
        <v>2.5796899999999998</v>
      </c>
      <c r="U193" s="4">
        <v>3.9986000000000002</v>
      </c>
      <c r="V193" s="4">
        <v>2.82917</v>
      </c>
      <c r="W193" s="4">
        <v>3.0291100000000002</v>
      </c>
      <c r="X193" s="4"/>
      <c r="Y193" s="4">
        <f t="shared" si="6"/>
        <v>5.3208630000000001</v>
      </c>
      <c r="Z193" s="4">
        <f t="shared" si="7"/>
        <v>2.4600029999999999</v>
      </c>
      <c r="AA193" s="4">
        <f t="shared" si="8"/>
        <v>2.7395700000000005</v>
      </c>
      <c r="AB193" s="4"/>
    </row>
    <row r="194" spans="1:28" x14ac:dyDescent="0.25">
      <c r="A194" s="4" t="s">
        <v>52</v>
      </c>
      <c r="B194" s="4" t="s">
        <v>49</v>
      </c>
      <c r="C194" s="4">
        <v>7</v>
      </c>
      <c r="D194" s="4">
        <v>0.270735</v>
      </c>
      <c r="E194" s="4">
        <v>0.56000000000000005</v>
      </c>
      <c r="F194" s="4">
        <v>2.8</v>
      </c>
      <c r="G194" s="4" t="s">
        <v>33</v>
      </c>
      <c r="H194" s="4">
        <v>1.9471700000000001</v>
      </c>
      <c r="I194" s="4">
        <v>5.1029499999999999</v>
      </c>
      <c r="J194" s="4">
        <v>4.11205</v>
      </c>
      <c r="K194" s="4">
        <v>4.9406699999999999</v>
      </c>
      <c r="L194" s="4">
        <v>3.6484200000000002</v>
      </c>
      <c r="M194" s="4">
        <v>5.16418</v>
      </c>
      <c r="N194" s="4">
        <v>5.0781400000000003</v>
      </c>
      <c r="O194" s="4">
        <v>5.6746400000000001</v>
      </c>
      <c r="P194" s="4" t="s">
        <v>33</v>
      </c>
      <c r="Q194" s="4">
        <v>4.1892899999999997</v>
      </c>
      <c r="R194" s="4">
        <v>2.5474700000000001</v>
      </c>
      <c r="S194" s="4">
        <v>2.6719400000000002</v>
      </c>
      <c r="T194" s="4">
        <v>2.5922999999999998</v>
      </c>
      <c r="U194" s="4">
        <v>3.9435699999999998</v>
      </c>
      <c r="V194" s="4">
        <v>2.6948300000000001</v>
      </c>
      <c r="W194" s="4">
        <v>3.74979</v>
      </c>
      <c r="X194" s="4"/>
      <c r="Y194" s="4">
        <f t="shared" si="6"/>
        <v>5.1146399999999996</v>
      </c>
      <c r="Z194" s="4">
        <f t="shared" si="7"/>
        <v>2.2399999999999998</v>
      </c>
      <c r="AA194" s="4">
        <f t="shared" si="8"/>
        <v>3.0026999999999999</v>
      </c>
      <c r="AB194" s="4"/>
    </row>
    <row r="195" spans="1:28" x14ac:dyDescent="0.25">
      <c r="A195" s="4" t="s">
        <v>52</v>
      </c>
      <c r="B195" s="4" t="s">
        <v>49</v>
      </c>
      <c r="C195" s="4">
        <v>8</v>
      </c>
      <c r="D195" s="4">
        <v>8.2400000000000001E-2</v>
      </c>
      <c r="E195" s="4">
        <v>8.2400000000000001E-2</v>
      </c>
      <c r="F195" s="4">
        <v>2.38</v>
      </c>
      <c r="G195" s="4" t="s">
        <v>33</v>
      </c>
      <c r="H195" s="4">
        <v>1.5109600000000001</v>
      </c>
      <c r="I195" s="4">
        <v>4.6973500000000001</v>
      </c>
      <c r="J195" s="4">
        <v>3.54237</v>
      </c>
      <c r="K195" s="4">
        <v>4.3815900000000001</v>
      </c>
      <c r="L195" s="4">
        <v>3.2570299999999999</v>
      </c>
      <c r="M195" s="4">
        <v>4.7281599999999999</v>
      </c>
      <c r="N195" s="4">
        <v>4.4526199999999996</v>
      </c>
      <c r="O195" s="4">
        <v>5.2194099999999999</v>
      </c>
      <c r="P195" s="4" t="s">
        <v>33</v>
      </c>
      <c r="Q195" s="4">
        <v>4.5406700000000004</v>
      </c>
      <c r="R195" s="4">
        <v>2.1644800000000002</v>
      </c>
      <c r="S195" s="4">
        <v>2.4872399999999999</v>
      </c>
      <c r="T195" s="4">
        <v>2.2627299999999999</v>
      </c>
      <c r="U195" s="4">
        <v>3.30545</v>
      </c>
      <c r="V195" s="4">
        <v>2.3058700000000001</v>
      </c>
      <c r="W195" s="4">
        <v>2.6777799999999998</v>
      </c>
      <c r="X195" s="4"/>
      <c r="Y195" s="4">
        <f t="shared" ref="Y195:Y258" si="9">$O195-$E195</f>
        <v>5.1370100000000001</v>
      </c>
      <c r="Z195" s="4">
        <f t="shared" ref="Z195:Z258" si="10">$F195-$E195</f>
        <v>2.2976000000000001</v>
      </c>
      <c r="AA195" s="4">
        <f t="shared" ref="AA195:AA258" si="11">$O195-$S195</f>
        <v>2.73217</v>
      </c>
      <c r="AB195" s="4"/>
    </row>
    <row r="196" spans="1:28" x14ac:dyDescent="0.25">
      <c r="A196" s="4" t="s">
        <v>52</v>
      </c>
      <c r="B196" s="4" t="s">
        <v>49</v>
      </c>
      <c r="C196" s="4">
        <v>9</v>
      </c>
      <c r="D196" s="4">
        <v>0.309</v>
      </c>
      <c r="E196" s="4">
        <v>0.309</v>
      </c>
      <c r="F196" s="4">
        <v>2.9750000000000001</v>
      </c>
      <c r="G196" s="4" t="s">
        <v>33</v>
      </c>
      <c r="H196" s="4">
        <v>1.8739399999999999</v>
      </c>
      <c r="I196" s="4">
        <v>4.7973999999999997</v>
      </c>
      <c r="J196" s="4">
        <v>4.2839400000000003</v>
      </c>
      <c r="K196" s="4">
        <v>4.8464200000000002</v>
      </c>
      <c r="L196" s="4">
        <v>3.5153599999999998</v>
      </c>
      <c r="M196" s="4">
        <v>5.0349199999999996</v>
      </c>
      <c r="N196" s="4">
        <v>5.13</v>
      </c>
      <c r="O196" s="4">
        <v>5.4847400000000004</v>
      </c>
      <c r="P196" s="4" t="s">
        <v>33</v>
      </c>
      <c r="Q196" s="4">
        <v>3.5922000000000001</v>
      </c>
      <c r="R196" s="4">
        <v>3.06053</v>
      </c>
      <c r="S196" s="4">
        <v>3.2334200000000002</v>
      </c>
      <c r="T196" s="4">
        <v>2.58249</v>
      </c>
      <c r="U196" s="4">
        <v>3.74987</v>
      </c>
      <c r="V196" s="4">
        <v>2.67882</v>
      </c>
      <c r="W196" s="4">
        <v>2.78091</v>
      </c>
      <c r="X196" s="4"/>
      <c r="Y196" s="4">
        <f t="shared" si="9"/>
        <v>5.1757400000000002</v>
      </c>
      <c r="Z196" s="4">
        <f t="shared" si="10"/>
        <v>2.6659999999999999</v>
      </c>
      <c r="AA196" s="4">
        <f t="shared" si="11"/>
        <v>2.2513200000000002</v>
      </c>
      <c r="AB196" s="4"/>
    </row>
    <row r="197" spans="1:28" x14ac:dyDescent="0.25">
      <c r="A197" s="4" t="s">
        <v>53</v>
      </c>
      <c r="B197" s="4" t="s">
        <v>49</v>
      </c>
      <c r="C197" s="4">
        <v>1</v>
      </c>
      <c r="D197" s="4">
        <v>0.29360000000000003</v>
      </c>
      <c r="E197" s="4">
        <v>0.48</v>
      </c>
      <c r="F197" s="4">
        <v>1.86</v>
      </c>
      <c r="G197" s="4" t="s">
        <v>33</v>
      </c>
      <c r="H197" s="4">
        <v>1.0846</v>
      </c>
      <c r="I197" s="4">
        <v>2.0070000000000001</v>
      </c>
      <c r="J197" s="4">
        <v>2.2431999999999999</v>
      </c>
      <c r="K197" s="4">
        <v>2.7837999999999998</v>
      </c>
      <c r="L197" s="4">
        <v>1.9663999999999999</v>
      </c>
      <c r="M197" s="4">
        <v>3.0750000000000002</v>
      </c>
      <c r="N197" s="4">
        <v>3.0588000000000002</v>
      </c>
      <c r="O197" s="4">
        <v>3.3338000000000001</v>
      </c>
      <c r="P197" s="4" t="s">
        <v>33</v>
      </c>
      <c r="Q197" s="4">
        <v>2.887</v>
      </c>
      <c r="R197" s="4">
        <v>1.8262</v>
      </c>
      <c r="S197" s="4">
        <v>1.8632</v>
      </c>
      <c r="T197" s="4">
        <v>1.5264</v>
      </c>
      <c r="U197" s="4">
        <v>2.3079999999999998</v>
      </c>
      <c r="V197" s="4">
        <v>1.6294</v>
      </c>
      <c r="W197" s="4">
        <v>1.96044</v>
      </c>
      <c r="X197" s="4"/>
      <c r="Y197" s="4">
        <f t="shared" si="9"/>
        <v>2.8538000000000001</v>
      </c>
      <c r="Z197" s="4">
        <f t="shared" si="10"/>
        <v>1.3800000000000001</v>
      </c>
      <c r="AA197" s="4">
        <f t="shared" si="11"/>
        <v>1.4706000000000001</v>
      </c>
      <c r="AB197" s="4"/>
    </row>
    <row r="198" spans="1:28" x14ac:dyDescent="0.25">
      <c r="A198" s="4" t="s">
        <v>53</v>
      </c>
      <c r="B198" s="4" t="s">
        <v>49</v>
      </c>
      <c r="C198" s="4">
        <v>2</v>
      </c>
      <c r="D198" s="4">
        <v>0.19159999999999999</v>
      </c>
      <c r="E198" s="4">
        <v>0.38159999999999999</v>
      </c>
      <c r="F198" s="4">
        <v>1.9370000000000001</v>
      </c>
      <c r="G198" s="4" t="s">
        <v>33</v>
      </c>
      <c r="H198" s="4">
        <v>1.3116000000000001</v>
      </c>
      <c r="I198" s="4">
        <v>1.6806000000000001</v>
      </c>
      <c r="J198" s="4">
        <v>2.1616</v>
      </c>
      <c r="K198" s="4">
        <v>3.5171999999999999</v>
      </c>
      <c r="L198" s="4">
        <v>2.0310000000000001</v>
      </c>
      <c r="M198" s="4">
        <v>3.9146000000000001</v>
      </c>
      <c r="N198" s="4">
        <v>3.8521999999999998</v>
      </c>
      <c r="O198" s="4">
        <v>4.0232000000000001</v>
      </c>
      <c r="P198" s="4">
        <v>0.2104</v>
      </c>
      <c r="Q198" s="4">
        <v>2.2538</v>
      </c>
      <c r="R198" s="4">
        <v>1.8333999999999999</v>
      </c>
      <c r="S198" s="4">
        <v>1.8822000000000001</v>
      </c>
      <c r="T198" s="4">
        <v>1.4312</v>
      </c>
      <c r="U198" s="4">
        <v>3.4771999999999998</v>
      </c>
      <c r="V198" s="4">
        <v>1.6247199999999999</v>
      </c>
      <c r="W198" s="4">
        <v>1.9181999999999999</v>
      </c>
      <c r="X198" s="4"/>
      <c r="Y198" s="4">
        <f t="shared" si="9"/>
        <v>3.6415999999999999</v>
      </c>
      <c r="Z198" s="4">
        <f t="shared" si="10"/>
        <v>1.5554000000000001</v>
      </c>
      <c r="AA198" s="4">
        <f t="shared" si="11"/>
        <v>2.141</v>
      </c>
      <c r="AB198" s="4"/>
    </row>
    <row r="199" spans="1:28" x14ac:dyDescent="0.25">
      <c r="A199" s="4" t="s">
        <v>53</v>
      </c>
      <c r="B199" s="4" t="s">
        <v>49</v>
      </c>
      <c r="C199" s="4">
        <v>3</v>
      </c>
      <c r="D199" s="4">
        <v>0.12180000000000001</v>
      </c>
      <c r="E199" s="4">
        <v>0.1588</v>
      </c>
      <c r="F199" s="4">
        <v>1.81</v>
      </c>
      <c r="G199" s="4" t="s">
        <v>33</v>
      </c>
      <c r="H199" s="4">
        <v>1.1195999999999999</v>
      </c>
      <c r="I199" s="4">
        <v>1.8797999999999999</v>
      </c>
      <c r="J199" s="4">
        <v>2.2982</v>
      </c>
      <c r="K199" s="4">
        <v>2.7961999999999998</v>
      </c>
      <c r="L199" s="4">
        <v>1.7856000000000001</v>
      </c>
      <c r="M199" s="4">
        <v>3.16</v>
      </c>
      <c r="N199" s="4">
        <v>3.29</v>
      </c>
      <c r="O199" s="4">
        <v>3.4</v>
      </c>
      <c r="P199" s="4" t="s">
        <v>33</v>
      </c>
      <c r="Q199" s="4">
        <v>2.0358000000000001</v>
      </c>
      <c r="R199" s="4">
        <v>1.3286</v>
      </c>
      <c r="S199" s="4">
        <v>1.5084</v>
      </c>
      <c r="T199" s="4">
        <v>1.54</v>
      </c>
      <c r="U199" s="4">
        <v>2.9298000000000002</v>
      </c>
      <c r="V199" s="4">
        <v>1.68988</v>
      </c>
      <c r="W199" s="4">
        <v>1.92164</v>
      </c>
      <c r="X199" s="4"/>
      <c r="Y199" s="4">
        <f t="shared" si="9"/>
        <v>3.2412000000000001</v>
      </c>
      <c r="Z199" s="4">
        <f t="shared" si="10"/>
        <v>1.6512</v>
      </c>
      <c r="AA199" s="4">
        <f t="shared" si="11"/>
        <v>1.8915999999999999</v>
      </c>
      <c r="AB199" s="4"/>
    </row>
    <row r="200" spans="1:28" x14ac:dyDescent="0.25">
      <c r="A200" s="4" t="s">
        <v>53</v>
      </c>
      <c r="B200" s="4" t="s">
        <v>49</v>
      </c>
      <c r="C200" s="4">
        <v>4</v>
      </c>
      <c r="D200" s="4">
        <v>0.11799999999999999</v>
      </c>
      <c r="E200" s="4">
        <v>0.26600000000000001</v>
      </c>
      <c r="F200" s="4">
        <v>1.839</v>
      </c>
      <c r="G200" s="4" t="s">
        <v>33</v>
      </c>
      <c r="H200" s="4">
        <v>1.0018</v>
      </c>
      <c r="I200" s="4">
        <v>1.724</v>
      </c>
      <c r="J200" s="4">
        <v>2.4077999999999999</v>
      </c>
      <c r="K200" s="4">
        <v>2.7808000000000002</v>
      </c>
      <c r="L200" s="4">
        <v>2.0230000000000001</v>
      </c>
      <c r="M200" s="4">
        <v>3.1503999999999999</v>
      </c>
      <c r="N200" s="4">
        <v>2.9596</v>
      </c>
      <c r="O200" s="4">
        <v>3.1987999999999999</v>
      </c>
      <c r="P200" s="4">
        <v>0.13800000000000001</v>
      </c>
      <c r="Q200" s="4">
        <v>2.7429999999999999</v>
      </c>
      <c r="R200" s="4">
        <v>1.4466000000000001</v>
      </c>
      <c r="S200" s="4">
        <v>1.5282</v>
      </c>
      <c r="T200" s="4">
        <v>1.6677999999999999</v>
      </c>
      <c r="U200" s="4">
        <v>2.8664000000000001</v>
      </c>
      <c r="V200" s="4">
        <v>1.72644</v>
      </c>
      <c r="W200" s="4">
        <v>1.8848</v>
      </c>
      <c r="X200" s="4"/>
      <c r="Y200" s="4">
        <f t="shared" si="9"/>
        <v>2.9327999999999999</v>
      </c>
      <c r="Z200" s="4">
        <f t="shared" si="10"/>
        <v>1.573</v>
      </c>
      <c r="AA200" s="4">
        <f t="shared" si="11"/>
        <v>1.6705999999999999</v>
      </c>
      <c r="AB200" s="4"/>
    </row>
    <row r="201" spans="1:28" x14ac:dyDescent="0.25">
      <c r="A201" s="4" t="s">
        <v>53</v>
      </c>
      <c r="B201" s="4" t="s">
        <v>49</v>
      </c>
      <c r="C201" s="4">
        <v>5</v>
      </c>
      <c r="D201" s="4">
        <v>0.158</v>
      </c>
      <c r="E201" s="4">
        <v>0.29499999999999998</v>
      </c>
      <c r="F201" s="4">
        <v>1.8</v>
      </c>
      <c r="G201" s="4" t="s">
        <v>33</v>
      </c>
      <c r="H201" s="4">
        <v>1.3648</v>
      </c>
      <c r="I201" s="4">
        <v>1.9648000000000001</v>
      </c>
      <c r="J201" s="4">
        <v>2.4325999999999999</v>
      </c>
      <c r="K201" s="4">
        <v>3.1936</v>
      </c>
      <c r="L201" s="4">
        <v>2.0190000000000001</v>
      </c>
      <c r="M201" s="4">
        <v>3.28</v>
      </c>
      <c r="N201" s="4">
        <v>3.0962000000000001</v>
      </c>
      <c r="O201" s="4">
        <v>3.3942000000000001</v>
      </c>
      <c r="P201" s="4">
        <v>2.92E-2</v>
      </c>
      <c r="Q201" s="4">
        <v>2.5491999999999999</v>
      </c>
      <c r="R201" s="4">
        <v>1.5538000000000001</v>
      </c>
      <c r="S201" s="4">
        <v>1.7274</v>
      </c>
      <c r="T201" s="4">
        <v>1.7387999999999999</v>
      </c>
      <c r="U201" s="4">
        <v>3.1661999999999999</v>
      </c>
      <c r="V201" s="4" t="s">
        <v>33</v>
      </c>
      <c r="W201" s="4" t="s">
        <v>33</v>
      </c>
      <c r="X201" s="4"/>
      <c r="Y201" s="4">
        <f t="shared" si="9"/>
        <v>3.0992000000000002</v>
      </c>
      <c r="Z201" s="4">
        <f t="shared" si="10"/>
        <v>1.5050000000000001</v>
      </c>
      <c r="AA201" s="4">
        <f t="shared" si="11"/>
        <v>1.6668000000000001</v>
      </c>
      <c r="AB201" s="4"/>
    </row>
    <row r="202" spans="1:28" x14ac:dyDescent="0.25">
      <c r="A202" s="4" t="s">
        <v>53</v>
      </c>
      <c r="B202" s="4" t="s">
        <v>49</v>
      </c>
      <c r="C202" s="4">
        <v>6</v>
      </c>
      <c r="D202" s="4">
        <v>4.1599999999999998E-2</v>
      </c>
      <c r="E202" s="4">
        <v>0.214</v>
      </c>
      <c r="F202" s="4">
        <v>1.76</v>
      </c>
      <c r="G202" s="4" t="s">
        <v>33</v>
      </c>
      <c r="H202" s="4">
        <v>1.343</v>
      </c>
      <c r="I202" s="4">
        <v>1.8408</v>
      </c>
      <c r="J202" s="4">
        <v>2.4758</v>
      </c>
      <c r="K202" s="4">
        <v>3.1739999999999999</v>
      </c>
      <c r="L202" s="4">
        <v>1.9950000000000001</v>
      </c>
      <c r="M202" s="4">
        <v>3.3</v>
      </c>
      <c r="N202" s="4">
        <v>3.1833999999999998</v>
      </c>
      <c r="O202" s="4">
        <v>3.3877999999999999</v>
      </c>
      <c r="P202" s="4">
        <v>2.3800000000000002E-2</v>
      </c>
      <c r="Q202" s="4">
        <v>2.6774</v>
      </c>
      <c r="R202" s="4">
        <v>1.6132</v>
      </c>
      <c r="S202" s="4">
        <v>1.7008000000000001</v>
      </c>
      <c r="T202" s="4">
        <v>1.7234</v>
      </c>
      <c r="U202" s="4">
        <v>3.0246</v>
      </c>
      <c r="V202" s="4" t="s">
        <v>33</v>
      </c>
      <c r="W202" s="4" t="s">
        <v>33</v>
      </c>
      <c r="X202" s="4"/>
      <c r="Y202" s="4">
        <f t="shared" si="9"/>
        <v>3.1738</v>
      </c>
      <c r="Z202" s="4">
        <f t="shared" si="10"/>
        <v>1.546</v>
      </c>
      <c r="AA202" s="4">
        <f t="shared" si="11"/>
        <v>1.6869999999999998</v>
      </c>
      <c r="AB202" s="4"/>
    </row>
    <row r="203" spans="1:28" x14ac:dyDescent="0.25">
      <c r="A203" s="4" t="s">
        <v>53</v>
      </c>
      <c r="B203" s="4" t="s">
        <v>49</v>
      </c>
      <c r="C203" s="4">
        <v>7</v>
      </c>
      <c r="D203" s="4">
        <v>7.4399999999999994E-2</v>
      </c>
      <c r="E203" s="4">
        <v>9.0999999999999998E-2</v>
      </c>
      <c r="F203" s="4">
        <v>1.82</v>
      </c>
      <c r="G203" s="4" t="s">
        <v>33</v>
      </c>
      <c r="H203" s="4">
        <v>1.2038</v>
      </c>
      <c r="I203" s="4">
        <v>2.0038</v>
      </c>
      <c r="J203" s="4">
        <v>2.4521999999999999</v>
      </c>
      <c r="K203" s="4">
        <v>4.5305999999999997</v>
      </c>
      <c r="L203" s="4">
        <v>2.0636000000000001</v>
      </c>
      <c r="M203" s="4">
        <v>4.67</v>
      </c>
      <c r="N203" s="4">
        <v>4.5439999999999996</v>
      </c>
      <c r="O203" s="4">
        <v>4.8952</v>
      </c>
      <c r="P203" s="4" t="s">
        <v>33</v>
      </c>
      <c r="Q203" s="4">
        <v>3.1164000000000001</v>
      </c>
      <c r="R203" s="4">
        <v>1.5529999999999999</v>
      </c>
      <c r="S203" s="4">
        <v>1.7612000000000001</v>
      </c>
      <c r="T203" s="4">
        <v>1.726</v>
      </c>
      <c r="U203" s="4">
        <v>4.4660000000000002</v>
      </c>
      <c r="V203" s="4">
        <v>4.2387199999999998</v>
      </c>
      <c r="W203" s="4">
        <v>4.3417199999999996</v>
      </c>
      <c r="X203" s="4"/>
      <c r="Y203" s="4">
        <f t="shared" si="9"/>
        <v>4.8041999999999998</v>
      </c>
      <c r="Z203" s="4">
        <f t="shared" si="10"/>
        <v>1.7290000000000001</v>
      </c>
      <c r="AA203" s="4">
        <f t="shared" si="11"/>
        <v>3.1339999999999999</v>
      </c>
      <c r="AB203" s="4"/>
    </row>
    <row r="204" spans="1:28" x14ac:dyDescent="0.25">
      <c r="A204" s="4" t="s">
        <v>53</v>
      </c>
      <c r="B204" s="4" t="s">
        <v>49</v>
      </c>
      <c r="C204" s="4">
        <v>8</v>
      </c>
      <c r="D204" s="4">
        <v>1.21</v>
      </c>
      <c r="E204" s="4">
        <v>1.23</v>
      </c>
      <c r="F204" s="4">
        <v>2.89</v>
      </c>
      <c r="G204" s="4" t="s">
        <v>33</v>
      </c>
      <c r="H204" s="4">
        <v>2.2227999999999999</v>
      </c>
      <c r="I204" s="4">
        <v>4.1227999999999998</v>
      </c>
      <c r="J204" s="4">
        <v>3.9849999999999999</v>
      </c>
      <c r="K204" s="4">
        <v>4.2302</v>
      </c>
      <c r="L204" s="4">
        <v>2.8801999999999999</v>
      </c>
      <c r="M204" s="4">
        <v>4.68</v>
      </c>
      <c r="N204" s="4">
        <v>4.6483999999999996</v>
      </c>
      <c r="O204" s="4">
        <v>4.9874000000000001</v>
      </c>
      <c r="P204" s="4" t="s">
        <v>33</v>
      </c>
      <c r="Q204" s="4">
        <v>3.593</v>
      </c>
      <c r="R204" s="4">
        <v>2.6705999999999999</v>
      </c>
      <c r="S204" s="4">
        <v>2.8001999999999998</v>
      </c>
      <c r="T204" s="4">
        <v>2.6814</v>
      </c>
      <c r="U204" s="4">
        <v>4.5167999999999999</v>
      </c>
      <c r="V204" s="4">
        <v>2.8659599999999998</v>
      </c>
      <c r="W204" s="4">
        <v>2.9635600000000002</v>
      </c>
      <c r="X204" s="4"/>
      <c r="Y204" s="4">
        <f t="shared" si="9"/>
        <v>3.7574000000000001</v>
      </c>
      <c r="Z204" s="4">
        <f t="shared" si="10"/>
        <v>1.6600000000000001</v>
      </c>
      <c r="AA204" s="4">
        <f t="shared" si="11"/>
        <v>2.1872000000000003</v>
      </c>
      <c r="AB204" s="4"/>
    </row>
    <row r="205" spans="1:28" x14ac:dyDescent="0.25">
      <c r="A205" s="4" t="s">
        <v>53</v>
      </c>
      <c r="B205" s="4" t="s">
        <v>49</v>
      </c>
      <c r="C205" s="4">
        <v>9</v>
      </c>
      <c r="D205" s="4">
        <v>0.71319999999999995</v>
      </c>
      <c r="E205" s="4">
        <v>0.71319999999999995</v>
      </c>
      <c r="F205" s="4">
        <v>1.78</v>
      </c>
      <c r="G205" s="4" t="s">
        <v>33</v>
      </c>
      <c r="H205" s="4">
        <v>1.2045999999999999</v>
      </c>
      <c r="I205" s="4">
        <v>2.2804000000000002</v>
      </c>
      <c r="J205" s="4">
        <v>2.9849999999999999</v>
      </c>
      <c r="K205" s="4">
        <v>2.9849999999999999</v>
      </c>
      <c r="L205" s="4">
        <v>1.7984</v>
      </c>
      <c r="M205" s="4">
        <v>3.25</v>
      </c>
      <c r="N205" s="4">
        <v>3.1804000000000001</v>
      </c>
      <c r="O205" s="4">
        <v>3.5436000000000001</v>
      </c>
      <c r="P205" s="4" t="s">
        <v>33</v>
      </c>
      <c r="Q205" s="4">
        <v>2.9014000000000002</v>
      </c>
      <c r="R205" s="4">
        <v>1.5084</v>
      </c>
      <c r="S205" s="4">
        <v>1.6572</v>
      </c>
      <c r="T205" s="4">
        <v>1.6424000000000001</v>
      </c>
      <c r="U205" s="4">
        <v>2.9882</v>
      </c>
      <c r="V205" s="4">
        <v>1.78572</v>
      </c>
      <c r="W205" s="4">
        <v>1.9757199999999999</v>
      </c>
      <c r="X205" s="4"/>
      <c r="Y205" s="4">
        <f t="shared" si="9"/>
        <v>2.8304</v>
      </c>
      <c r="Z205" s="4">
        <f t="shared" si="10"/>
        <v>1.0668000000000002</v>
      </c>
      <c r="AA205" s="4">
        <f t="shared" si="11"/>
        <v>1.8864000000000001</v>
      </c>
      <c r="AB205" s="4"/>
    </row>
    <row r="206" spans="1:28" x14ac:dyDescent="0.25">
      <c r="A206" s="4" t="s">
        <v>53</v>
      </c>
      <c r="B206" s="4" t="s">
        <v>49</v>
      </c>
      <c r="C206" s="4">
        <v>10</v>
      </c>
      <c r="D206" s="4">
        <v>0.41</v>
      </c>
      <c r="E206" s="4">
        <v>0.41</v>
      </c>
      <c r="F206" s="4">
        <v>2.08</v>
      </c>
      <c r="G206" s="4" t="s">
        <v>33</v>
      </c>
      <c r="H206" s="4">
        <v>1.4763999999999999</v>
      </c>
      <c r="I206" s="4">
        <v>2.6316000000000002</v>
      </c>
      <c r="J206" s="4">
        <v>3.0182000000000002</v>
      </c>
      <c r="K206" s="4">
        <v>3.4214000000000002</v>
      </c>
      <c r="L206" s="4">
        <v>2.1097999999999999</v>
      </c>
      <c r="M206" s="4">
        <v>3.77</v>
      </c>
      <c r="N206" s="4">
        <v>3.72</v>
      </c>
      <c r="O206" s="4">
        <v>4.0199999999999996</v>
      </c>
      <c r="P206" s="4" t="s">
        <v>33</v>
      </c>
      <c r="Q206" s="4">
        <v>2.609</v>
      </c>
      <c r="R206" s="4">
        <v>2.2624</v>
      </c>
      <c r="S206" s="4">
        <v>2.3201999999999998</v>
      </c>
      <c r="T206" s="4">
        <v>1.8404</v>
      </c>
      <c r="U206" s="4">
        <v>3.5528</v>
      </c>
      <c r="V206" s="4">
        <v>2.09904</v>
      </c>
      <c r="W206" s="4">
        <v>2.2425999999999999</v>
      </c>
      <c r="X206" s="4"/>
      <c r="Y206" s="4">
        <f t="shared" si="9"/>
        <v>3.6099999999999994</v>
      </c>
      <c r="Z206" s="4">
        <f t="shared" si="10"/>
        <v>1.6700000000000002</v>
      </c>
      <c r="AA206" s="4">
        <f t="shared" si="11"/>
        <v>1.6997999999999998</v>
      </c>
      <c r="AB206" s="4"/>
    </row>
    <row r="207" spans="1:28" x14ac:dyDescent="0.25">
      <c r="A207" s="4" t="s">
        <v>54</v>
      </c>
      <c r="B207" s="4" t="s">
        <v>49</v>
      </c>
      <c r="C207" s="4">
        <v>1</v>
      </c>
      <c r="D207" s="4">
        <v>318.93400000000003</v>
      </c>
      <c r="E207" s="4">
        <v>318.93400000000003</v>
      </c>
      <c r="F207" s="4">
        <v>320.37</v>
      </c>
      <c r="G207" s="4" t="s">
        <v>33</v>
      </c>
      <c r="H207" s="4">
        <v>319.83800000000002</v>
      </c>
      <c r="I207" s="4">
        <v>321.81799999999998</v>
      </c>
      <c r="J207" s="4">
        <v>321.21699999999998</v>
      </c>
      <c r="K207" s="4">
        <v>321.65199999999999</v>
      </c>
      <c r="L207" s="4">
        <v>320.65699999999998</v>
      </c>
      <c r="M207" s="4">
        <v>321.85399999999998</v>
      </c>
      <c r="N207" s="4">
        <v>321.93799999999999</v>
      </c>
      <c r="O207" s="4">
        <v>322.02999999999997</v>
      </c>
      <c r="P207" s="4">
        <v>319.00799999999998</v>
      </c>
      <c r="Q207" s="4">
        <v>321.964</v>
      </c>
      <c r="R207" s="4">
        <v>320.25200000000001</v>
      </c>
      <c r="S207" s="4">
        <v>320.38400000000001</v>
      </c>
      <c r="T207" s="4">
        <v>320.43599999999998</v>
      </c>
      <c r="U207" s="4">
        <v>321.03699999999998</v>
      </c>
      <c r="V207" s="4" t="s">
        <v>33</v>
      </c>
      <c r="W207" s="4" t="s">
        <v>33</v>
      </c>
      <c r="X207" s="4"/>
      <c r="Y207" s="4">
        <f t="shared" si="9"/>
        <v>3.0959999999999468</v>
      </c>
      <c r="Z207" s="4">
        <f t="shared" si="10"/>
        <v>1.4359999999999786</v>
      </c>
      <c r="AA207" s="4">
        <f t="shared" si="11"/>
        <v>1.6459999999999582</v>
      </c>
      <c r="AB207" s="4"/>
    </row>
    <row r="208" spans="1:28" x14ac:dyDescent="0.25">
      <c r="A208" s="4" t="s">
        <v>54</v>
      </c>
      <c r="B208" s="4" t="s">
        <v>49</v>
      </c>
      <c r="C208" s="4">
        <v>2</v>
      </c>
      <c r="D208" s="4">
        <v>323.298</v>
      </c>
      <c r="E208" s="4">
        <v>323.46800000000002</v>
      </c>
      <c r="F208" s="4">
        <v>325.2</v>
      </c>
      <c r="G208" s="4" t="s">
        <v>33</v>
      </c>
      <c r="H208" s="4">
        <v>324.49099999999999</v>
      </c>
      <c r="I208" s="4">
        <v>326.99099999999999</v>
      </c>
      <c r="J208" s="4">
        <v>326.02600000000001</v>
      </c>
      <c r="K208" s="4">
        <v>326.02600000000001</v>
      </c>
      <c r="L208" s="4">
        <v>325.37700000000001</v>
      </c>
      <c r="M208" s="4">
        <v>327.166</v>
      </c>
      <c r="N208" s="4">
        <v>326.84800000000001</v>
      </c>
      <c r="O208" s="4">
        <v>327.21699999999998</v>
      </c>
      <c r="P208" s="4">
        <v>324.79399999999998</v>
      </c>
      <c r="Q208" s="4">
        <v>325.96300000000002</v>
      </c>
      <c r="R208" s="4">
        <v>325.05099999999999</v>
      </c>
      <c r="S208" s="4">
        <v>325.11500000000001</v>
      </c>
      <c r="T208" s="4">
        <v>325.16899999999998</v>
      </c>
      <c r="U208" s="4">
        <v>326.34899999999999</v>
      </c>
      <c r="V208" s="4" t="s">
        <v>33</v>
      </c>
      <c r="W208" s="4" t="s">
        <v>33</v>
      </c>
      <c r="X208" s="4"/>
      <c r="Y208" s="4">
        <f t="shared" si="9"/>
        <v>3.7489999999999668</v>
      </c>
      <c r="Z208" s="4">
        <f t="shared" si="10"/>
        <v>1.7319999999999709</v>
      </c>
      <c r="AA208" s="4">
        <f t="shared" si="11"/>
        <v>2.1019999999999754</v>
      </c>
      <c r="AB208" s="4"/>
    </row>
    <row r="209" spans="1:28" x14ac:dyDescent="0.25">
      <c r="A209" s="4" t="s">
        <v>54</v>
      </c>
      <c r="B209" s="4" t="s">
        <v>49</v>
      </c>
      <c r="C209" s="4">
        <v>3</v>
      </c>
      <c r="D209" s="4">
        <v>366.42599999999999</v>
      </c>
      <c r="E209" s="4">
        <v>366.54599999999999</v>
      </c>
      <c r="F209" s="4">
        <v>368.69</v>
      </c>
      <c r="G209" s="4" t="s">
        <v>33</v>
      </c>
      <c r="H209" s="4">
        <v>367.41</v>
      </c>
      <c r="I209" s="4">
        <v>370.18700000000001</v>
      </c>
      <c r="J209" s="4">
        <v>369.28699999999998</v>
      </c>
      <c r="K209" s="4">
        <v>369.69600000000003</v>
      </c>
      <c r="L209" s="4">
        <v>368.75099999999998</v>
      </c>
      <c r="M209" s="4">
        <v>370.40699999999998</v>
      </c>
      <c r="N209" s="4">
        <v>370.12299999999999</v>
      </c>
      <c r="O209" s="4">
        <v>370.41</v>
      </c>
      <c r="P209" s="4">
        <v>366.86</v>
      </c>
      <c r="Q209" s="4">
        <v>370.31</v>
      </c>
      <c r="R209" s="4">
        <v>368.36399999999998</v>
      </c>
      <c r="S209" s="4">
        <v>368.47699999999998</v>
      </c>
      <c r="T209" s="4">
        <v>368.505</v>
      </c>
      <c r="U209" s="4">
        <v>368.81299999999999</v>
      </c>
      <c r="V209" s="4" t="s">
        <v>33</v>
      </c>
      <c r="W209" s="4" t="s">
        <v>33</v>
      </c>
      <c r="X209" s="4"/>
      <c r="Y209" s="4">
        <f t="shared" si="9"/>
        <v>3.8640000000000327</v>
      </c>
      <c r="Z209" s="4">
        <f t="shared" si="10"/>
        <v>2.1440000000000055</v>
      </c>
      <c r="AA209" s="4">
        <f t="shared" si="11"/>
        <v>1.9330000000000496</v>
      </c>
      <c r="AB209" s="4"/>
    </row>
    <row r="210" spans="1:28" x14ac:dyDescent="0.25">
      <c r="A210" s="4" t="s">
        <v>54</v>
      </c>
      <c r="B210" s="4" t="s">
        <v>49</v>
      </c>
      <c r="C210" s="4">
        <v>4</v>
      </c>
      <c r="D210" s="4">
        <v>389.637</v>
      </c>
      <c r="E210" s="4">
        <v>389.637</v>
      </c>
      <c r="F210" s="4">
        <v>391.84</v>
      </c>
      <c r="G210" s="4" t="s">
        <v>33</v>
      </c>
      <c r="H210" s="4">
        <v>390.92599999999999</v>
      </c>
      <c r="I210" s="4">
        <v>393.65499999999997</v>
      </c>
      <c r="J210" s="4">
        <v>392.51100000000002</v>
      </c>
      <c r="K210" s="4">
        <v>392.51100000000002</v>
      </c>
      <c r="L210" s="4">
        <v>391.91500000000002</v>
      </c>
      <c r="M210" s="4">
        <v>393.79199999999997</v>
      </c>
      <c r="N210" s="4">
        <v>393.66300000000001</v>
      </c>
      <c r="O210" s="4">
        <v>394.149</v>
      </c>
      <c r="P210" s="4">
        <v>389.54899999999998</v>
      </c>
      <c r="Q210" s="4">
        <v>392.37</v>
      </c>
      <c r="R210" s="4">
        <v>391.92500000000001</v>
      </c>
      <c r="S210" s="4">
        <v>391.97199999999998</v>
      </c>
      <c r="T210" s="4">
        <v>390.94799999999998</v>
      </c>
      <c r="U210" s="4">
        <v>393.28100000000001</v>
      </c>
      <c r="V210" s="4" t="s">
        <v>33</v>
      </c>
      <c r="W210" s="4" t="s">
        <v>33</v>
      </c>
      <c r="X210" s="4"/>
      <c r="Y210" s="4">
        <f t="shared" si="9"/>
        <v>4.5120000000000005</v>
      </c>
      <c r="Z210" s="4">
        <f t="shared" si="10"/>
        <v>2.2029999999999745</v>
      </c>
      <c r="AA210" s="4">
        <f t="shared" si="11"/>
        <v>2.1770000000000209</v>
      </c>
      <c r="AB210" s="4"/>
    </row>
    <row r="211" spans="1:28" x14ac:dyDescent="0.25">
      <c r="A211" s="4" t="s">
        <v>54</v>
      </c>
      <c r="B211" s="4" t="s">
        <v>49</v>
      </c>
      <c r="C211" s="4">
        <v>5</v>
      </c>
      <c r="D211" s="4">
        <v>399.08</v>
      </c>
      <c r="E211" s="4">
        <v>399.08</v>
      </c>
      <c r="F211" s="4">
        <v>401.4</v>
      </c>
      <c r="G211" s="4" t="s">
        <v>33</v>
      </c>
      <c r="H211" s="4">
        <v>400.36</v>
      </c>
      <c r="I211" s="4">
        <v>402.26</v>
      </c>
      <c r="J211" s="4">
        <v>402.04300000000001</v>
      </c>
      <c r="K211" s="4">
        <v>402.85399999999998</v>
      </c>
      <c r="L211" s="4">
        <v>401.41699999999997</v>
      </c>
      <c r="M211" s="4">
        <v>403.10199999999998</v>
      </c>
      <c r="N211" s="4">
        <v>403.15300000000002</v>
      </c>
      <c r="O211" s="4">
        <v>403.298</v>
      </c>
      <c r="P211" s="4">
        <v>399.94</v>
      </c>
      <c r="Q211" s="4">
        <v>403.05900000000003</v>
      </c>
      <c r="R211" s="4">
        <v>401.71300000000002</v>
      </c>
      <c r="S211" s="4">
        <v>401.80700000000002</v>
      </c>
      <c r="T211" s="4">
        <v>401.34800000000001</v>
      </c>
      <c r="U211" s="4">
        <v>402.97699999999998</v>
      </c>
      <c r="V211" s="4" t="s">
        <v>33</v>
      </c>
      <c r="W211" s="4" t="s">
        <v>33</v>
      </c>
      <c r="X211" s="4"/>
      <c r="Y211" s="4">
        <f t="shared" si="9"/>
        <v>4.2180000000000177</v>
      </c>
      <c r="Z211" s="4">
        <f t="shared" si="10"/>
        <v>2.3199999999999932</v>
      </c>
      <c r="AA211" s="4">
        <f t="shared" si="11"/>
        <v>1.4909999999999854</v>
      </c>
      <c r="AB211" s="4"/>
    </row>
    <row r="212" spans="1:28" x14ac:dyDescent="0.25">
      <c r="A212" s="4" t="s">
        <v>54</v>
      </c>
      <c r="B212" s="4" t="s">
        <v>49</v>
      </c>
      <c r="C212" s="4">
        <v>6</v>
      </c>
      <c r="D212" s="4">
        <v>403.505</v>
      </c>
      <c r="E212" s="4">
        <v>403.745</v>
      </c>
      <c r="F212" s="4">
        <v>406</v>
      </c>
      <c r="G212" s="4" t="s">
        <v>33</v>
      </c>
      <c r="H212" s="4">
        <v>405.18400000000003</v>
      </c>
      <c r="I212" s="4">
        <v>407.19799999999998</v>
      </c>
      <c r="J212" s="4">
        <v>406.33800000000002</v>
      </c>
      <c r="K212" s="4">
        <v>406.45600000000002</v>
      </c>
      <c r="L212" s="4">
        <v>406.15600000000001</v>
      </c>
      <c r="M212" s="4">
        <v>407.75400000000002</v>
      </c>
      <c r="N212" s="4">
        <v>407.69799999999998</v>
      </c>
      <c r="O212" s="4">
        <v>407.84500000000003</v>
      </c>
      <c r="P212" s="4">
        <v>403.53</v>
      </c>
      <c r="Q212" s="4">
        <v>407.745</v>
      </c>
      <c r="R212" s="4">
        <v>407.262</v>
      </c>
      <c r="S212" s="4">
        <v>407.41399999999999</v>
      </c>
      <c r="T212" s="4">
        <v>405.82299999999998</v>
      </c>
      <c r="U212" s="4">
        <v>407.30900000000003</v>
      </c>
      <c r="V212" s="4" t="s">
        <v>33</v>
      </c>
      <c r="W212" s="4" t="s">
        <v>33</v>
      </c>
      <c r="X212" s="4"/>
      <c r="Y212" s="4">
        <f t="shared" si="9"/>
        <v>4.1000000000000227</v>
      </c>
      <c r="Z212" s="4">
        <f t="shared" si="10"/>
        <v>2.2549999999999955</v>
      </c>
      <c r="AA212" s="4">
        <f t="shared" si="11"/>
        <v>0.43100000000004002</v>
      </c>
      <c r="AB212" s="4"/>
    </row>
    <row r="213" spans="1:28" x14ac:dyDescent="0.25">
      <c r="A213" s="4" t="s">
        <v>54</v>
      </c>
      <c r="B213" s="4" t="s">
        <v>49</v>
      </c>
      <c r="C213" s="4">
        <v>7</v>
      </c>
      <c r="D213" s="4">
        <v>408.351</v>
      </c>
      <c r="E213" s="4">
        <v>408.351</v>
      </c>
      <c r="F213" s="4">
        <v>410.7</v>
      </c>
      <c r="G213" s="4" t="s">
        <v>33</v>
      </c>
      <c r="H213" s="4">
        <v>409.76100000000002</v>
      </c>
      <c r="I213" s="4">
        <v>411.63400000000001</v>
      </c>
      <c r="J213" s="4">
        <v>411.53</v>
      </c>
      <c r="K213" s="4">
        <v>411.952</v>
      </c>
      <c r="L213" s="4">
        <v>410.89299999999997</v>
      </c>
      <c r="M213" s="4">
        <v>412.30900000000003</v>
      </c>
      <c r="N213" s="4">
        <v>411.93900000000002</v>
      </c>
      <c r="O213" s="4">
        <v>412.44099999999997</v>
      </c>
      <c r="P213" s="4" t="s">
        <v>33</v>
      </c>
      <c r="Q213" s="4">
        <v>412.47399999999999</v>
      </c>
      <c r="R213" s="4">
        <v>410.74900000000002</v>
      </c>
      <c r="S213" s="4">
        <v>410.798</v>
      </c>
      <c r="T213" s="4">
        <v>410.62</v>
      </c>
      <c r="U213" s="4">
        <v>412.00400000000002</v>
      </c>
      <c r="V213" s="4" t="s">
        <v>33</v>
      </c>
      <c r="W213" s="4" t="s">
        <v>33</v>
      </c>
      <c r="X213" s="4"/>
      <c r="Y213" s="4">
        <f t="shared" si="9"/>
        <v>4.089999999999975</v>
      </c>
      <c r="Z213" s="4">
        <f t="shared" si="10"/>
        <v>2.3489999999999895</v>
      </c>
      <c r="AA213" s="4">
        <f t="shared" si="11"/>
        <v>1.6429999999999723</v>
      </c>
      <c r="AB213" s="4"/>
    </row>
    <row r="214" spans="1:28" x14ac:dyDescent="0.25">
      <c r="A214" s="4" t="s">
        <v>55</v>
      </c>
      <c r="B214" s="4" t="s">
        <v>49</v>
      </c>
      <c r="C214" s="4">
        <v>1</v>
      </c>
      <c r="D214" s="4">
        <v>665.726</v>
      </c>
      <c r="E214" s="4">
        <v>667.13599999999997</v>
      </c>
      <c r="F214" s="4">
        <v>669.95</v>
      </c>
      <c r="G214" s="4" t="s">
        <v>33</v>
      </c>
      <c r="H214" s="4">
        <v>668.95399999999995</v>
      </c>
      <c r="I214" s="4">
        <v>671.36300000000006</v>
      </c>
      <c r="J214" s="4">
        <v>670.48800000000006</v>
      </c>
      <c r="K214" s="4">
        <v>671.46900000000005</v>
      </c>
      <c r="L214" s="4">
        <v>670.05</v>
      </c>
      <c r="M214" s="4">
        <v>671.83</v>
      </c>
      <c r="N214" s="4">
        <v>671.81700000000001</v>
      </c>
      <c r="O214" s="4">
        <v>672.13499999999999</v>
      </c>
      <c r="P214" s="4" t="s">
        <v>33</v>
      </c>
      <c r="Q214" s="4">
        <v>670.84900000000005</v>
      </c>
      <c r="R214" s="4">
        <v>669.93700000000001</v>
      </c>
      <c r="S214" s="4">
        <v>669.95600000000002</v>
      </c>
      <c r="T214" s="4">
        <v>667.17</v>
      </c>
      <c r="U214" s="4">
        <v>671.601</v>
      </c>
      <c r="V214" s="4">
        <v>669.97500000000002</v>
      </c>
      <c r="W214" s="4">
        <v>671.37300000000005</v>
      </c>
      <c r="X214" s="4"/>
      <c r="Y214" s="4">
        <f t="shared" si="9"/>
        <v>4.9990000000000236</v>
      </c>
      <c r="Z214" s="4">
        <f t="shared" si="10"/>
        <v>2.8140000000000782</v>
      </c>
      <c r="AA214" s="4">
        <f t="shared" si="11"/>
        <v>2.1789999999999736</v>
      </c>
      <c r="AB214" s="4"/>
    </row>
    <row r="215" spans="1:28" x14ac:dyDescent="0.25">
      <c r="A215" s="4" t="s">
        <v>55</v>
      </c>
      <c r="B215" s="4" t="s">
        <v>49</v>
      </c>
      <c r="C215" s="4">
        <v>2</v>
      </c>
      <c r="D215" s="4">
        <v>694.92</v>
      </c>
      <c r="E215" s="4">
        <v>695.81</v>
      </c>
      <c r="F215" s="4">
        <v>699.09</v>
      </c>
      <c r="G215" s="4" t="s">
        <v>33</v>
      </c>
      <c r="H215" s="4">
        <v>698.34</v>
      </c>
      <c r="I215" s="4">
        <v>700.85799999999995</v>
      </c>
      <c r="J215" s="4">
        <v>699.78300000000002</v>
      </c>
      <c r="K215" s="4">
        <v>701.01800000000003</v>
      </c>
      <c r="L215" s="4">
        <v>699.19</v>
      </c>
      <c r="M215" s="4">
        <v>700.99</v>
      </c>
      <c r="N215" s="4">
        <v>700.7</v>
      </c>
      <c r="O215" s="4">
        <v>701.34900000000005</v>
      </c>
      <c r="P215" s="4" t="s">
        <v>33</v>
      </c>
      <c r="Q215" s="4">
        <v>699.75699999999995</v>
      </c>
      <c r="R215" s="4">
        <v>698.99800000000005</v>
      </c>
      <c r="S215" s="4">
        <v>699.13699999999994</v>
      </c>
      <c r="T215" s="4">
        <v>697.83900000000006</v>
      </c>
      <c r="U215" s="4">
        <v>700.84799999999996</v>
      </c>
      <c r="V215" s="4">
        <v>697.86699999999996</v>
      </c>
      <c r="W215" s="4">
        <v>700.78700000000003</v>
      </c>
      <c r="X215" s="4"/>
      <c r="Y215" s="4">
        <f t="shared" si="9"/>
        <v>5.539000000000101</v>
      </c>
      <c r="Z215" s="4">
        <f t="shared" si="10"/>
        <v>3.2800000000000864</v>
      </c>
      <c r="AA215" s="4">
        <f t="shared" si="11"/>
        <v>2.2120000000001028</v>
      </c>
      <c r="AB215" s="4"/>
    </row>
    <row r="216" spans="1:28" x14ac:dyDescent="0.25">
      <c r="A216" s="4" t="s">
        <v>55</v>
      </c>
      <c r="B216" s="4" t="s">
        <v>49</v>
      </c>
      <c r="C216" s="4">
        <v>3</v>
      </c>
      <c r="D216" s="4">
        <v>726.81200000000001</v>
      </c>
      <c r="E216" s="4">
        <v>727.48199999999997</v>
      </c>
      <c r="F216" s="4">
        <v>730.1</v>
      </c>
      <c r="G216" s="4" t="s">
        <v>33</v>
      </c>
      <c r="H216" s="4">
        <v>729.07</v>
      </c>
      <c r="I216" s="4">
        <v>732.029</v>
      </c>
      <c r="J216" s="4">
        <v>730.96799999999996</v>
      </c>
      <c r="K216" s="4">
        <v>731.98400000000004</v>
      </c>
      <c r="L216" s="4">
        <v>730.29</v>
      </c>
      <c r="M216" s="4">
        <v>732.26800000000003</v>
      </c>
      <c r="N216" s="4">
        <v>731.96299999999997</v>
      </c>
      <c r="O216" s="4">
        <v>732.4</v>
      </c>
      <c r="P216" s="4">
        <v>731.92899999999997</v>
      </c>
      <c r="Q216" s="4" t="s">
        <v>33</v>
      </c>
      <c r="R216" s="4">
        <v>730.07100000000003</v>
      </c>
      <c r="S216" s="4">
        <v>730.12300000000005</v>
      </c>
      <c r="T216" s="4">
        <v>729.04499999999996</v>
      </c>
      <c r="U216" s="4">
        <v>732.101</v>
      </c>
      <c r="V216" s="4">
        <v>729.86500000000001</v>
      </c>
      <c r="W216" s="4">
        <v>732.02300000000002</v>
      </c>
      <c r="X216" s="4"/>
      <c r="Y216" s="4">
        <f t="shared" si="9"/>
        <v>4.9180000000000064</v>
      </c>
      <c r="Z216" s="4">
        <f t="shared" si="10"/>
        <v>2.6180000000000518</v>
      </c>
      <c r="AA216" s="4">
        <f t="shared" si="11"/>
        <v>2.27699999999993</v>
      </c>
      <c r="AB216" s="4"/>
    </row>
    <row r="217" spans="1:28" x14ac:dyDescent="0.25">
      <c r="A217" s="4" t="s">
        <v>55</v>
      </c>
      <c r="B217" s="4" t="s">
        <v>49</v>
      </c>
      <c r="C217" s="4">
        <v>4</v>
      </c>
      <c r="D217" s="4">
        <v>739.02700000000004</v>
      </c>
      <c r="E217" s="4">
        <v>739.02700000000004</v>
      </c>
      <c r="F217" s="4">
        <v>741.2</v>
      </c>
      <c r="G217" s="4" t="s">
        <v>33</v>
      </c>
      <c r="H217" s="4">
        <v>741.05899999999997</v>
      </c>
      <c r="I217" s="4">
        <v>743.89</v>
      </c>
      <c r="J217" s="4">
        <v>742.89599999999996</v>
      </c>
      <c r="K217" s="4">
        <v>743.81299999999999</v>
      </c>
      <c r="L217" s="4">
        <v>742.38</v>
      </c>
      <c r="M217" s="4">
        <v>744.22799999999995</v>
      </c>
      <c r="N217" s="4">
        <v>743.82100000000003</v>
      </c>
      <c r="O217" s="4">
        <v>744.14400000000001</v>
      </c>
      <c r="P217" s="4">
        <v>743.74199999999996</v>
      </c>
      <c r="Q217" s="4" t="s">
        <v>33</v>
      </c>
      <c r="R217" s="4">
        <v>741.11</v>
      </c>
      <c r="S217" s="4">
        <v>741.24099999999999</v>
      </c>
      <c r="T217" s="4">
        <v>741.07299999999998</v>
      </c>
      <c r="U217" s="4">
        <v>743.93899999999996</v>
      </c>
      <c r="V217" s="4">
        <v>741.71799999999996</v>
      </c>
      <c r="W217" s="4">
        <v>743.85400000000004</v>
      </c>
      <c r="X217" s="4"/>
      <c r="Y217" s="4">
        <f t="shared" si="9"/>
        <v>5.1169999999999618</v>
      </c>
      <c r="Z217" s="4">
        <f t="shared" si="10"/>
        <v>2.1730000000000018</v>
      </c>
      <c r="AA217" s="4">
        <f t="shared" si="11"/>
        <v>2.90300000000002</v>
      </c>
      <c r="AB217" s="4"/>
    </row>
    <row r="218" spans="1:28" x14ac:dyDescent="0.25">
      <c r="A218" s="4" t="s">
        <v>55</v>
      </c>
      <c r="B218" s="4" t="s">
        <v>49</v>
      </c>
      <c r="C218" s="4">
        <v>5</v>
      </c>
      <c r="D218" s="4">
        <v>745.51599999999996</v>
      </c>
      <c r="E218" s="4">
        <v>745.51599999999996</v>
      </c>
      <c r="F218" s="4">
        <v>747.6</v>
      </c>
      <c r="G218" s="4" t="s">
        <v>33</v>
      </c>
      <c r="H218" s="4">
        <v>747.32799999999997</v>
      </c>
      <c r="I218" s="4">
        <v>749.88800000000003</v>
      </c>
      <c r="J218" s="4">
        <v>748.96199999999999</v>
      </c>
      <c r="K218" s="4">
        <v>749.80899999999997</v>
      </c>
      <c r="L218" s="4">
        <v>748.28700000000003</v>
      </c>
      <c r="M218" s="4">
        <v>750.202</v>
      </c>
      <c r="N218" s="4">
        <v>749.97699999999998</v>
      </c>
      <c r="O218" s="4">
        <v>750.24599999999998</v>
      </c>
      <c r="P218" s="4" t="s">
        <v>33</v>
      </c>
      <c r="Q218" s="4">
        <v>749.55600000000004</v>
      </c>
      <c r="R218" s="4">
        <v>747.55200000000002</v>
      </c>
      <c r="S218" s="4">
        <v>747.66899999999998</v>
      </c>
      <c r="T218" s="4">
        <v>746.91899999999998</v>
      </c>
      <c r="U218" s="4">
        <v>749.97199999999998</v>
      </c>
      <c r="V218" s="4">
        <v>747.84799999999996</v>
      </c>
      <c r="W218" s="4">
        <v>749.85500000000002</v>
      </c>
      <c r="X218" s="4"/>
      <c r="Y218" s="4">
        <f t="shared" si="9"/>
        <v>4.7300000000000182</v>
      </c>
      <c r="Z218" s="4">
        <f t="shared" si="10"/>
        <v>2.08400000000006</v>
      </c>
      <c r="AA218" s="4">
        <f t="shared" si="11"/>
        <v>2.5769999999999982</v>
      </c>
      <c r="AB218" s="4"/>
    </row>
    <row r="219" spans="1:28" x14ac:dyDescent="0.25">
      <c r="A219" s="5" t="s">
        <v>56</v>
      </c>
      <c r="B219" s="5" t="s">
        <v>57</v>
      </c>
      <c r="C219" s="5">
        <v>1</v>
      </c>
      <c r="D219" s="5">
        <v>0.90476599999999996</v>
      </c>
      <c r="E219" s="5">
        <v>0.90476599999999996</v>
      </c>
      <c r="F219" s="5">
        <v>1.85097</v>
      </c>
      <c r="G219" s="5" t="s">
        <v>33</v>
      </c>
      <c r="H219" s="5">
        <v>1.7849999999999999</v>
      </c>
      <c r="I219" s="5">
        <v>5.6630599999999998</v>
      </c>
      <c r="J219" s="5">
        <v>3.3650899999999999</v>
      </c>
      <c r="K219" s="5">
        <v>5.5403500000000001</v>
      </c>
      <c r="L219" s="5">
        <v>3.1226600000000002</v>
      </c>
      <c r="M219" s="5">
        <v>6.3074700000000004</v>
      </c>
      <c r="N219" s="5">
        <v>5.58</v>
      </c>
      <c r="O219" s="5">
        <v>5.9863600000000003</v>
      </c>
      <c r="P219" s="5" t="s">
        <v>33</v>
      </c>
      <c r="Q219" s="5">
        <v>2.4308399999999999</v>
      </c>
      <c r="R219" s="5">
        <v>1.71292</v>
      </c>
      <c r="S219" s="5">
        <v>1.88443</v>
      </c>
      <c r="T219" s="5">
        <v>1.825</v>
      </c>
      <c r="U219" s="5">
        <v>5.9674300000000002</v>
      </c>
      <c r="V219" s="5">
        <v>1.8896900000000001</v>
      </c>
      <c r="W219" s="5">
        <v>5.57951</v>
      </c>
      <c r="X219" s="5"/>
      <c r="Y219" s="5">
        <f t="shared" si="9"/>
        <v>5.0815940000000008</v>
      </c>
      <c r="Z219" s="5">
        <f t="shared" si="10"/>
        <v>0.94620400000000005</v>
      </c>
      <c r="AA219" s="5">
        <f t="shared" si="11"/>
        <v>4.1019300000000003</v>
      </c>
      <c r="AB219" s="5"/>
    </row>
    <row r="220" spans="1:28" x14ac:dyDescent="0.25">
      <c r="A220" s="5" t="s">
        <v>56</v>
      </c>
      <c r="B220" s="5" t="s">
        <v>57</v>
      </c>
      <c r="C220" s="5">
        <v>2</v>
      </c>
      <c r="D220" s="5">
        <v>0.40676600000000002</v>
      </c>
      <c r="E220" s="5">
        <v>0.40676600000000002</v>
      </c>
      <c r="F220" s="5">
        <v>1.4567699999999999</v>
      </c>
      <c r="G220" s="5" t="s">
        <v>33</v>
      </c>
      <c r="H220" s="5">
        <v>1.3083</v>
      </c>
      <c r="I220" s="5">
        <v>3.3728500000000001</v>
      </c>
      <c r="J220" s="5">
        <v>2.7387999999999999</v>
      </c>
      <c r="K220" s="5">
        <v>3.42923</v>
      </c>
      <c r="L220" s="5">
        <v>1.972</v>
      </c>
      <c r="M220" s="5">
        <v>3.3011400000000002</v>
      </c>
      <c r="N220" s="5">
        <v>2.8849999999999998</v>
      </c>
      <c r="O220" s="5">
        <v>3.5139999999999998</v>
      </c>
      <c r="P220" s="5">
        <v>0.61174300000000004</v>
      </c>
      <c r="Q220" s="5">
        <v>2.1513599999999999</v>
      </c>
      <c r="R220" s="5">
        <v>1.22986</v>
      </c>
      <c r="S220" s="5">
        <v>1.4738800000000001</v>
      </c>
      <c r="T220" s="5">
        <v>1.35</v>
      </c>
      <c r="U220" s="5">
        <v>3.5051199999999998</v>
      </c>
      <c r="V220" s="5">
        <v>1.5149600000000001</v>
      </c>
      <c r="W220" s="5">
        <v>2.8712300000000002</v>
      </c>
      <c r="X220" s="5"/>
      <c r="Y220" s="5">
        <f t="shared" si="9"/>
        <v>3.1072339999999996</v>
      </c>
      <c r="Z220" s="5">
        <f t="shared" si="10"/>
        <v>1.0500039999999999</v>
      </c>
      <c r="AA220" s="5">
        <f t="shared" si="11"/>
        <v>2.0401199999999999</v>
      </c>
      <c r="AB220" s="5"/>
    </row>
    <row r="221" spans="1:28" x14ac:dyDescent="0.25">
      <c r="A221" s="5" t="s">
        <v>56</v>
      </c>
      <c r="B221" s="5" t="s">
        <v>57</v>
      </c>
      <c r="C221" s="5">
        <v>3</v>
      </c>
      <c r="D221" s="5">
        <v>0.50835799999999998</v>
      </c>
      <c r="E221" s="5">
        <v>0.91835800000000001</v>
      </c>
      <c r="F221" s="5">
        <v>2.1283599999999998</v>
      </c>
      <c r="G221" s="5" t="s">
        <v>33</v>
      </c>
      <c r="H221" s="5">
        <v>1.8909</v>
      </c>
      <c r="I221" s="5">
        <v>4.4075499999999996</v>
      </c>
      <c r="J221" s="5">
        <v>3.56568</v>
      </c>
      <c r="K221" s="5">
        <v>4.5019200000000001</v>
      </c>
      <c r="L221" s="5">
        <v>3.3591099999999998</v>
      </c>
      <c r="M221" s="5">
        <v>4.8134699999999997</v>
      </c>
      <c r="N221" s="5">
        <v>4.0907</v>
      </c>
      <c r="O221" s="5">
        <v>4.7464000000000004</v>
      </c>
      <c r="P221" s="5">
        <v>0.46134700000000001</v>
      </c>
      <c r="Q221" s="5">
        <v>3.5126900000000001</v>
      </c>
      <c r="R221" s="5">
        <v>2.0776599999999998</v>
      </c>
      <c r="S221" s="5">
        <v>2.37466</v>
      </c>
      <c r="T221" s="5">
        <v>2.0529999999999999</v>
      </c>
      <c r="U221" s="5">
        <v>4.8676500000000003</v>
      </c>
      <c r="V221" s="5">
        <v>2.3122699999999998</v>
      </c>
      <c r="W221" s="5">
        <v>3.1930200000000002</v>
      </c>
      <c r="X221" s="5"/>
      <c r="Y221" s="5">
        <f t="shared" si="9"/>
        <v>3.8280420000000004</v>
      </c>
      <c r="Z221" s="5">
        <f t="shared" si="10"/>
        <v>1.2100019999999998</v>
      </c>
      <c r="AA221" s="5">
        <f t="shared" si="11"/>
        <v>2.3717400000000004</v>
      </c>
      <c r="AB221" s="5"/>
    </row>
    <row r="222" spans="1:28" x14ac:dyDescent="0.25">
      <c r="A222" s="5" t="s">
        <v>56</v>
      </c>
      <c r="B222" s="5" t="s">
        <v>57</v>
      </c>
      <c r="C222" s="5">
        <v>4</v>
      </c>
      <c r="D222" s="5">
        <v>0.482263</v>
      </c>
      <c r="E222" s="5">
        <v>1.08226</v>
      </c>
      <c r="F222" s="5">
        <v>2.1581299999999999</v>
      </c>
      <c r="G222" s="5" t="s">
        <v>33</v>
      </c>
      <c r="H222" s="5">
        <v>1.9730000000000001</v>
      </c>
      <c r="I222" s="5">
        <v>4.2841899999999997</v>
      </c>
      <c r="J222" s="5">
        <v>3.4244500000000002</v>
      </c>
      <c r="K222" s="5">
        <v>4.1610899999999997</v>
      </c>
      <c r="L222" s="5">
        <v>2.75</v>
      </c>
      <c r="M222" s="5">
        <v>4.2584999999999997</v>
      </c>
      <c r="N222" s="5">
        <v>3.798</v>
      </c>
      <c r="O222" s="5">
        <v>4.5350000000000001</v>
      </c>
      <c r="P222" s="5">
        <v>0.72827500000000001</v>
      </c>
      <c r="Q222" s="5">
        <v>3.7073100000000001</v>
      </c>
      <c r="R222" s="5">
        <v>2.1242700000000001</v>
      </c>
      <c r="S222" s="5">
        <v>2.40036</v>
      </c>
      <c r="T222" s="5">
        <v>1.76</v>
      </c>
      <c r="U222" s="5">
        <v>4.3698499999999996</v>
      </c>
      <c r="V222" s="5">
        <v>2.2438699999999998</v>
      </c>
      <c r="W222" s="5">
        <v>4.2757100000000001</v>
      </c>
      <c r="X222" s="5"/>
      <c r="Y222" s="5">
        <f t="shared" si="9"/>
        <v>3.4527400000000004</v>
      </c>
      <c r="Z222" s="5">
        <f t="shared" si="10"/>
        <v>1.0758699999999999</v>
      </c>
      <c r="AA222" s="5">
        <f t="shared" si="11"/>
        <v>2.1346400000000001</v>
      </c>
      <c r="AB222" s="5"/>
    </row>
    <row r="223" spans="1:28" x14ac:dyDescent="0.25">
      <c r="A223" s="5" t="s">
        <v>56</v>
      </c>
      <c r="B223" s="5" t="s">
        <v>57</v>
      </c>
      <c r="C223" s="5">
        <v>5</v>
      </c>
      <c r="D223" s="5">
        <v>0.50596799999999997</v>
      </c>
      <c r="E223" s="5">
        <v>0.50596799999999997</v>
      </c>
      <c r="F223" s="5">
        <v>2.1559699999999999</v>
      </c>
      <c r="G223" s="5" t="s">
        <v>33</v>
      </c>
      <c r="H223" s="5">
        <v>1.6645000000000001</v>
      </c>
      <c r="I223" s="5">
        <v>4.0232400000000004</v>
      </c>
      <c r="J223" s="5">
        <v>3.2591100000000002</v>
      </c>
      <c r="K223" s="5">
        <v>4.0033200000000004</v>
      </c>
      <c r="L223" s="5">
        <v>2.81968</v>
      </c>
      <c r="M223" s="5">
        <v>3.7523300000000002</v>
      </c>
      <c r="N223" s="5">
        <v>3.8140000000000001</v>
      </c>
      <c r="O223" s="5">
        <v>4.3693999999999997</v>
      </c>
      <c r="P223" s="5">
        <v>0.47987299999999999</v>
      </c>
      <c r="Q223" s="5">
        <v>2.72227</v>
      </c>
      <c r="R223" s="5">
        <v>2.07606</v>
      </c>
      <c r="S223" s="5">
        <v>2.3316400000000002</v>
      </c>
      <c r="T223" s="5">
        <v>1.98</v>
      </c>
      <c r="U223" s="5">
        <v>4.4423599999999999</v>
      </c>
      <c r="V223" s="5">
        <v>2.1519599999999999</v>
      </c>
      <c r="W223" s="5">
        <v>3.01545</v>
      </c>
      <c r="X223" s="5"/>
      <c r="Y223" s="5">
        <f t="shared" si="9"/>
        <v>3.8634319999999995</v>
      </c>
      <c r="Z223" s="5">
        <f t="shared" si="10"/>
        <v>1.650002</v>
      </c>
      <c r="AA223" s="5">
        <f t="shared" si="11"/>
        <v>2.0377599999999996</v>
      </c>
      <c r="AB223" s="5"/>
    </row>
    <row r="224" spans="1:28" x14ac:dyDescent="0.25">
      <c r="A224" s="5" t="s">
        <v>56</v>
      </c>
      <c r="B224" s="5" t="s">
        <v>57</v>
      </c>
      <c r="C224" s="5">
        <v>6</v>
      </c>
      <c r="D224" s="5">
        <v>0.62210200000000004</v>
      </c>
      <c r="E224" s="5">
        <v>0.88210200000000005</v>
      </c>
      <c r="F224" s="5">
        <v>2.4711500000000002</v>
      </c>
      <c r="G224" s="5" t="s">
        <v>33</v>
      </c>
      <c r="H224" s="5">
        <v>1.099</v>
      </c>
      <c r="I224" s="5">
        <v>4.2830500000000002</v>
      </c>
      <c r="J224" s="5">
        <v>3.23122</v>
      </c>
      <c r="K224" s="5">
        <v>4.4590899999999998</v>
      </c>
      <c r="L224" s="5">
        <v>2.8597199999999998</v>
      </c>
      <c r="M224" s="5">
        <v>4.9760200000000001</v>
      </c>
      <c r="N224" s="5">
        <v>4.6689999999999996</v>
      </c>
      <c r="O224" s="5">
        <v>5.6272000000000002</v>
      </c>
      <c r="P224" s="5" t="s">
        <v>33</v>
      </c>
      <c r="Q224" s="5" t="s">
        <v>33</v>
      </c>
      <c r="R224" s="5">
        <v>1.9099299999999999</v>
      </c>
      <c r="S224" s="5">
        <v>2.0517599999999998</v>
      </c>
      <c r="T224" s="5">
        <v>1.96</v>
      </c>
      <c r="U224" s="5">
        <v>5.1112700000000002</v>
      </c>
      <c r="V224" s="5">
        <v>2.3282099999999999</v>
      </c>
      <c r="W224" s="5">
        <v>2.7766500000000001</v>
      </c>
      <c r="X224" s="5"/>
      <c r="Y224" s="5">
        <f t="shared" si="9"/>
        <v>4.7450980000000005</v>
      </c>
      <c r="Z224" s="5">
        <f t="shared" si="10"/>
        <v>1.589048</v>
      </c>
      <c r="AA224" s="5">
        <f t="shared" si="11"/>
        <v>3.5754400000000004</v>
      </c>
      <c r="AB224" s="5"/>
    </row>
    <row r="225" spans="1:28" x14ac:dyDescent="0.25">
      <c r="A225" s="5" t="s">
        <v>56</v>
      </c>
      <c r="B225" s="5" t="s">
        <v>57</v>
      </c>
      <c r="C225" s="5">
        <v>7</v>
      </c>
      <c r="D225" s="5">
        <v>2.4836299999999998</v>
      </c>
      <c r="E225" s="5">
        <v>2.8836300000000001</v>
      </c>
      <c r="F225" s="5">
        <v>4.7539999999999996</v>
      </c>
      <c r="G225" s="5" t="s">
        <v>33</v>
      </c>
      <c r="H225" s="5">
        <v>4.3497000000000003</v>
      </c>
      <c r="I225" s="5">
        <v>10.475899999999999</v>
      </c>
      <c r="J225" s="5">
        <v>7.5867300000000002</v>
      </c>
      <c r="K225" s="5">
        <v>10.2751</v>
      </c>
      <c r="L225" s="5">
        <v>7.0735900000000003</v>
      </c>
      <c r="M225" s="5">
        <v>9.23949</v>
      </c>
      <c r="N225" s="5">
        <v>10.298</v>
      </c>
      <c r="O225" s="5">
        <v>11.089</v>
      </c>
      <c r="P225" s="5" t="s">
        <v>33</v>
      </c>
      <c r="Q225" s="5">
        <v>6.49512</v>
      </c>
      <c r="R225" s="5">
        <v>3.7152799999999999</v>
      </c>
      <c r="S225" s="5">
        <v>4.5019200000000001</v>
      </c>
      <c r="T225" s="5">
        <v>4.1870000000000003</v>
      </c>
      <c r="U225" s="5">
        <v>11.0335</v>
      </c>
      <c r="V225" s="5">
        <v>4.8263800000000003</v>
      </c>
      <c r="W225" s="5">
        <v>6.3321300000000003</v>
      </c>
      <c r="X225" s="5"/>
      <c r="Y225" s="5">
        <f t="shared" si="9"/>
        <v>8.2053700000000003</v>
      </c>
      <c r="Z225" s="5">
        <f t="shared" si="10"/>
        <v>1.8703699999999994</v>
      </c>
      <c r="AA225" s="5">
        <f t="shared" si="11"/>
        <v>6.5870800000000003</v>
      </c>
      <c r="AB225" s="5"/>
    </row>
    <row r="226" spans="1:28" x14ac:dyDescent="0.25">
      <c r="A226" s="5" t="s">
        <v>58</v>
      </c>
      <c r="B226" s="5" t="s">
        <v>57</v>
      </c>
      <c r="C226" s="5">
        <v>1</v>
      </c>
      <c r="D226" s="5">
        <v>0.66971000000000003</v>
      </c>
      <c r="E226" s="5">
        <v>0.89971000000000001</v>
      </c>
      <c r="F226" s="5">
        <v>2.0497100000000001</v>
      </c>
      <c r="G226" s="5" t="s">
        <v>33</v>
      </c>
      <c r="H226" s="5">
        <v>1.7310000000000001</v>
      </c>
      <c r="I226" s="5">
        <v>4.8877699999999997</v>
      </c>
      <c r="J226" s="5">
        <v>3.35154</v>
      </c>
      <c r="K226" s="5">
        <v>5.2760100000000003</v>
      </c>
      <c r="L226" s="5">
        <v>3.2690000000000001</v>
      </c>
      <c r="M226" s="5">
        <v>4.8489300000000002</v>
      </c>
      <c r="N226" s="5">
        <v>5.3070000000000004</v>
      </c>
      <c r="O226" s="5">
        <v>5.7493100000000004</v>
      </c>
      <c r="P226" s="5">
        <v>1.3937999999999999</v>
      </c>
      <c r="Q226" s="5">
        <v>3.0623</v>
      </c>
      <c r="R226" s="5">
        <v>2.0075400000000001</v>
      </c>
      <c r="S226" s="5">
        <v>2.07945</v>
      </c>
      <c r="T226" s="5">
        <v>2.10893</v>
      </c>
      <c r="U226" s="5">
        <v>3.2334100000000001</v>
      </c>
      <c r="V226" s="5">
        <v>2.16594</v>
      </c>
      <c r="W226" s="5">
        <v>2.7082799999999998</v>
      </c>
      <c r="X226" s="5"/>
      <c r="Y226" s="5">
        <f t="shared" si="9"/>
        <v>4.8496000000000006</v>
      </c>
      <c r="Z226" s="5">
        <f t="shared" si="10"/>
        <v>1.1500000000000001</v>
      </c>
      <c r="AA226" s="5">
        <f t="shared" si="11"/>
        <v>3.6698600000000003</v>
      </c>
      <c r="AB226" s="5"/>
    </row>
    <row r="227" spans="1:28" x14ac:dyDescent="0.25">
      <c r="A227" s="5" t="s">
        <v>58</v>
      </c>
      <c r="B227" s="5" t="s">
        <v>57</v>
      </c>
      <c r="C227" s="5">
        <v>2</v>
      </c>
      <c r="D227" s="5">
        <v>3.7848E-2</v>
      </c>
      <c r="E227" s="5">
        <v>0.73784799999999995</v>
      </c>
      <c r="F227" s="5">
        <v>6.1278499999999996</v>
      </c>
      <c r="G227" s="5" t="s">
        <v>33</v>
      </c>
      <c r="H227" s="5">
        <v>6.1252800000000001</v>
      </c>
      <c r="I227" s="5">
        <v>9.4080200000000005</v>
      </c>
      <c r="J227" s="5">
        <v>7.1813599999999997</v>
      </c>
      <c r="K227" s="5">
        <v>9.3721599999999992</v>
      </c>
      <c r="L227" s="5">
        <v>6.6164300000000003</v>
      </c>
      <c r="M227" s="5">
        <v>9.9492399999999996</v>
      </c>
      <c r="N227" s="5">
        <v>9.3018999999999998</v>
      </c>
      <c r="O227" s="5">
        <v>9.4004999999999992</v>
      </c>
      <c r="P227" s="5">
        <v>2.1912000000000001E-2</v>
      </c>
      <c r="Q227" s="5">
        <v>6.4552800000000001</v>
      </c>
      <c r="R227" s="5">
        <v>6.0036899999999997</v>
      </c>
      <c r="S227" s="5">
        <v>6.3315700000000001</v>
      </c>
      <c r="T227" s="5">
        <v>6.1329700000000003</v>
      </c>
      <c r="U227" s="5">
        <v>9.1733600000000006</v>
      </c>
      <c r="V227" s="5">
        <v>6.1569900000000004</v>
      </c>
      <c r="W227" s="5">
        <v>6.4875100000000003</v>
      </c>
      <c r="X227" s="5"/>
      <c r="Y227" s="5">
        <f t="shared" si="9"/>
        <v>8.6626519999999996</v>
      </c>
      <c r="Z227" s="5">
        <f t="shared" si="10"/>
        <v>5.390002</v>
      </c>
      <c r="AA227" s="5">
        <f t="shared" si="11"/>
        <v>3.068929999999999</v>
      </c>
      <c r="AB227" s="5"/>
    </row>
    <row r="228" spans="1:28" x14ac:dyDescent="0.25">
      <c r="A228" s="5" t="s">
        <v>58</v>
      </c>
      <c r="B228" s="5" t="s">
        <v>57</v>
      </c>
      <c r="C228" s="5">
        <v>3</v>
      </c>
      <c r="D228" s="5">
        <v>0.18027599999999999</v>
      </c>
      <c r="E228" s="5">
        <v>0.59027600000000002</v>
      </c>
      <c r="F228" s="5">
        <v>4.423</v>
      </c>
      <c r="G228" s="5" t="s">
        <v>33</v>
      </c>
      <c r="H228" s="5">
        <v>4.48285</v>
      </c>
      <c r="I228" s="5">
        <v>7.4534700000000003</v>
      </c>
      <c r="J228" s="5">
        <v>5.4385599999999998</v>
      </c>
      <c r="K228" s="5">
        <v>7.2907200000000003</v>
      </c>
      <c r="L228" s="5">
        <v>5.0174500000000002</v>
      </c>
      <c r="M228" s="5">
        <v>7.7604300000000004</v>
      </c>
      <c r="N228" s="5">
        <v>7.3280000000000003</v>
      </c>
      <c r="O228" s="5">
        <v>7.4785700000000004</v>
      </c>
      <c r="P228" s="5" t="s">
        <v>33</v>
      </c>
      <c r="Q228" s="5">
        <v>5.0174500000000002</v>
      </c>
      <c r="R228" s="5">
        <v>4.2194500000000001</v>
      </c>
      <c r="S228" s="5">
        <v>4.4347899999999996</v>
      </c>
      <c r="T228" s="5">
        <v>4.5553100000000004</v>
      </c>
      <c r="U228" s="5">
        <v>7.0309600000000003</v>
      </c>
      <c r="V228" s="5">
        <v>4.5872999999999999</v>
      </c>
      <c r="W228" s="5">
        <v>5.0509599999999999</v>
      </c>
      <c r="X228" s="5"/>
      <c r="Y228" s="5">
        <f t="shared" si="9"/>
        <v>6.8882940000000001</v>
      </c>
      <c r="Z228" s="5">
        <f t="shared" si="10"/>
        <v>3.8327239999999998</v>
      </c>
      <c r="AA228" s="5">
        <f t="shared" si="11"/>
        <v>3.0437800000000008</v>
      </c>
      <c r="AB228" s="5"/>
    </row>
    <row r="229" spans="1:28" x14ac:dyDescent="0.25">
      <c r="A229" s="5" t="s">
        <v>58</v>
      </c>
      <c r="B229" s="5" t="s">
        <v>57</v>
      </c>
      <c r="C229" s="5">
        <v>4</v>
      </c>
      <c r="D229" s="5">
        <v>0.26533400000000001</v>
      </c>
      <c r="E229" s="5">
        <v>0.26533400000000001</v>
      </c>
      <c r="F229" s="5">
        <v>4.976</v>
      </c>
      <c r="G229" s="5" t="s">
        <v>33</v>
      </c>
      <c r="H229" s="5">
        <v>5.04819</v>
      </c>
      <c r="I229" s="5">
        <v>8.5132100000000008</v>
      </c>
      <c r="J229" s="5">
        <v>5.7212199999999998</v>
      </c>
      <c r="K229" s="5">
        <v>8.2056500000000003</v>
      </c>
      <c r="L229" s="5">
        <v>5.4552899999999998</v>
      </c>
      <c r="M229" s="5">
        <v>8.2124199999999998</v>
      </c>
      <c r="N229" s="5">
        <v>7.3181000000000003</v>
      </c>
      <c r="O229" s="5">
        <v>8.1624199999999991</v>
      </c>
      <c r="P229" s="5" t="s">
        <v>33</v>
      </c>
      <c r="Q229" s="5">
        <v>6.0634499999999996</v>
      </c>
      <c r="R229" s="5">
        <v>4.9252200000000004</v>
      </c>
      <c r="S229" s="5">
        <v>5.0226300000000004</v>
      </c>
      <c r="T229" s="5">
        <v>5.05809</v>
      </c>
      <c r="U229" s="5">
        <v>7.8588399999999998</v>
      </c>
      <c r="V229" s="5">
        <v>5.0757399999999997</v>
      </c>
      <c r="W229" s="5">
        <v>5.7270000000000003</v>
      </c>
      <c r="X229" s="5"/>
      <c r="Y229" s="5">
        <f t="shared" si="9"/>
        <v>7.8970859999999989</v>
      </c>
      <c r="Z229" s="5">
        <f t="shared" si="10"/>
        <v>4.7106659999999998</v>
      </c>
      <c r="AA229" s="5">
        <f t="shared" si="11"/>
        <v>3.1397899999999987</v>
      </c>
      <c r="AB229" s="5"/>
    </row>
    <row r="230" spans="1:28" x14ac:dyDescent="0.25">
      <c r="A230" s="5" t="s">
        <v>58</v>
      </c>
      <c r="B230" s="5" t="s">
        <v>57</v>
      </c>
      <c r="C230" s="5">
        <v>5</v>
      </c>
      <c r="D230" s="5">
        <v>0.81134200000000001</v>
      </c>
      <c r="E230" s="5">
        <v>1.0113399999999999</v>
      </c>
      <c r="F230" s="5">
        <v>6.0613400000000004</v>
      </c>
      <c r="G230" s="5" t="s">
        <v>33</v>
      </c>
      <c r="H230" s="5">
        <v>6.0619199999999998</v>
      </c>
      <c r="I230" s="5">
        <v>8.5908999999999995</v>
      </c>
      <c r="J230" s="5">
        <v>7.0401300000000004</v>
      </c>
      <c r="K230" s="5">
        <v>8.4082299999999996</v>
      </c>
      <c r="L230" s="5">
        <v>6.4206099999999999</v>
      </c>
      <c r="M230" s="5">
        <v>8.7751599999999996</v>
      </c>
      <c r="N230" s="5">
        <v>8.0980000000000008</v>
      </c>
      <c r="O230" s="5">
        <v>8.7134999999999998</v>
      </c>
      <c r="P230" s="5">
        <v>3.17883</v>
      </c>
      <c r="Q230" s="5">
        <v>6.5783800000000001</v>
      </c>
      <c r="R230" s="5">
        <v>6.0058800000000003</v>
      </c>
      <c r="S230" s="5">
        <v>6.0973100000000002</v>
      </c>
      <c r="T230" s="5">
        <v>6.1441299999999996</v>
      </c>
      <c r="U230" s="5">
        <v>8.2805499999999999</v>
      </c>
      <c r="V230" s="5">
        <v>6.1632100000000003</v>
      </c>
      <c r="W230" s="5">
        <v>8.2338500000000003</v>
      </c>
      <c r="X230" s="5"/>
      <c r="Y230" s="5">
        <f t="shared" si="9"/>
        <v>7.7021600000000001</v>
      </c>
      <c r="Z230" s="5">
        <f t="shared" si="10"/>
        <v>5.0500000000000007</v>
      </c>
      <c r="AA230" s="5">
        <f t="shared" si="11"/>
        <v>2.6161899999999996</v>
      </c>
      <c r="AB230" s="5"/>
    </row>
    <row r="231" spans="1:28" x14ac:dyDescent="0.25">
      <c r="A231" s="5" t="s">
        <v>58</v>
      </c>
      <c r="B231" s="5" t="s">
        <v>57</v>
      </c>
      <c r="C231" s="5">
        <v>6</v>
      </c>
      <c r="D231" s="5">
        <v>0.58385500000000001</v>
      </c>
      <c r="E231" s="5">
        <v>1.1238600000000001</v>
      </c>
      <c r="F231" s="5">
        <v>6.1050000000000004</v>
      </c>
      <c r="G231" s="5" t="s">
        <v>33</v>
      </c>
      <c r="H231" s="5">
        <v>6.1898200000000001</v>
      </c>
      <c r="I231" s="5">
        <v>8.3265600000000006</v>
      </c>
      <c r="J231" s="5">
        <v>6.6875400000000003</v>
      </c>
      <c r="K231" s="5">
        <v>8.3100299999999994</v>
      </c>
      <c r="L231" s="5">
        <v>6.4287799999999997</v>
      </c>
      <c r="M231" s="5">
        <v>8.3710000000000004</v>
      </c>
      <c r="N231" s="5">
        <v>8.2789999999999999</v>
      </c>
      <c r="O231" s="5">
        <v>8.9730000000000008</v>
      </c>
      <c r="P231" s="5" t="s">
        <v>33</v>
      </c>
      <c r="Q231" s="5">
        <v>6.6234000000000002</v>
      </c>
      <c r="R231" s="5">
        <v>5.3164499999999997</v>
      </c>
      <c r="S231" s="5">
        <v>6.2534900000000002</v>
      </c>
      <c r="T231" s="5">
        <v>6.2628500000000003</v>
      </c>
      <c r="U231" s="5">
        <v>8.2219800000000003</v>
      </c>
      <c r="V231" s="5">
        <v>6.3058399999999999</v>
      </c>
      <c r="W231" s="5">
        <v>6.8700099999999997</v>
      </c>
      <c r="X231" s="5"/>
      <c r="Y231" s="5">
        <f t="shared" si="9"/>
        <v>7.8491400000000002</v>
      </c>
      <c r="Z231" s="5">
        <f t="shared" si="10"/>
        <v>4.9811399999999999</v>
      </c>
      <c r="AA231" s="5">
        <f t="shared" si="11"/>
        <v>2.7195100000000005</v>
      </c>
      <c r="AB231" s="5"/>
    </row>
    <row r="232" spans="1:28" x14ac:dyDescent="0.25">
      <c r="A232" s="5" t="s">
        <v>58</v>
      </c>
      <c r="B232" s="5" t="s">
        <v>57</v>
      </c>
      <c r="C232" s="5">
        <v>7</v>
      </c>
      <c r="D232" s="5">
        <v>0.24143000000000001</v>
      </c>
      <c r="E232" s="5">
        <v>0.83143</v>
      </c>
      <c r="F232" s="5">
        <v>5.3070000000000004</v>
      </c>
      <c r="G232" s="5" t="s">
        <v>33</v>
      </c>
      <c r="H232" s="5">
        <v>5.2825899999999999</v>
      </c>
      <c r="I232" s="5">
        <v>7.8843399999999999</v>
      </c>
      <c r="J232" s="5">
        <v>6.3232100000000004</v>
      </c>
      <c r="K232" s="5">
        <v>7.4807600000000001</v>
      </c>
      <c r="L232" s="5">
        <v>5.6604700000000001</v>
      </c>
      <c r="M232" s="5">
        <v>7.4809999999999999</v>
      </c>
      <c r="N232" s="5">
        <v>7.5350000000000001</v>
      </c>
      <c r="O232" s="5">
        <v>8.5</v>
      </c>
      <c r="P232" s="5" t="s">
        <v>33</v>
      </c>
      <c r="Q232" s="5">
        <v>5.4345699999999999</v>
      </c>
      <c r="R232" s="5">
        <v>3.3192699999999999</v>
      </c>
      <c r="S232" s="5">
        <v>5.3254099999999998</v>
      </c>
      <c r="T232" s="5">
        <v>5.4068899999999998</v>
      </c>
      <c r="U232" s="5">
        <v>7.3568499999999997</v>
      </c>
      <c r="V232" s="5">
        <v>5.4293199999999997</v>
      </c>
      <c r="W232" s="5">
        <v>6.0388700000000002</v>
      </c>
      <c r="X232" s="5"/>
      <c r="Y232" s="5">
        <f t="shared" si="9"/>
        <v>7.6685699999999999</v>
      </c>
      <c r="Z232" s="5">
        <f t="shared" si="10"/>
        <v>4.4755700000000003</v>
      </c>
      <c r="AA232" s="5">
        <f t="shared" si="11"/>
        <v>3.1745900000000002</v>
      </c>
      <c r="AB232" s="5"/>
    </row>
    <row r="233" spans="1:28" x14ac:dyDescent="0.25">
      <c r="A233" s="5" t="s">
        <v>58</v>
      </c>
      <c r="B233" s="5" t="s">
        <v>57</v>
      </c>
      <c r="C233" s="5">
        <v>8</v>
      </c>
      <c r="D233" s="5">
        <v>0.90874999999999995</v>
      </c>
      <c r="E233" s="5">
        <v>0.90874999999999995</v>
      </c>
      <c r="F233" s="5">
        <v>4.1736399999999998</v>
      </c>
      <c r="G233" s="5" t="s">
        <v>33</v>
      </c>
      <c r="H233" s="5">
        <v>3.9758300000000002</v>
      </c>
      <c r="I233" s="5">
        <v>6.0560799999999997</v>
      </c>
      <c r="J233" s="5">
        <v>5.0507200000000001</v>
      </c>
      <c r="K233" s="5">
        <v>6.1748000000000003</v>
      </c>
      <c r="L233" s="5">
        <v>4.3068999999999997</v>
      </c>
      <c r="M233" s="5">
        <v>6.4694200000000004</v>
      </c>
      <c r="N233" s="5">
        <v>5.9244000000000003</v>
      </c>
      <c r="O233" s="5">
        <v>6.431</v>
      </c>
      <c r="P233" s="5">
        <v>4.0427600000000004</v>
      </c>
      <c r="Q233" s="5">
        <v>4.8463399999999996</v>
      </c>
      <c r="R233" s="5">
        <v>4.0843999999999996</v>
      </c>
      <c r="S233" s="5">
        <v>4.2365899999999996</v>
      </c>
      <c r="T233" s="5">
        <v>4.0475500000000002</v>
      </c>
      <c r="U233" s="5">
        <v>5.9891500000000004</v>
      </c>
      <c r="V233" s="5">
        <v>4.0795000000000003</v>
      </c>
      <c r="W233" s="5">
        <v>4.7618</v>
      </c>
      <c r="X233" s="5"/>
      <c r="Y233" s="5">
        <f t="shared" si="9"/>
        <v>5.5222499999999997</v>
      </c>
      <c r="Z233" s="5">
        <f t="shared" si="10"/>
        <v>3.2648899999999998</v>
      </c>
      <c r="AA233" s="5">
        <f t="shared" si="11"/>
        <v>2.1944100000000004</v>
      </c>
      <c r="AB233" s="5"/>
    </row>
    <row r="234" spans="1:28" x14ac:dyDescent="0.25">
      <c r="A234" s="5" t="s">
        <v>58</v>
      </c>
      <c r="B234" s="5" t="s">
        <v>57</v>
      </c>
      <c r="C234" s="5">
        <v>9</v>
      </c>
      <c r="D234" s="5">
        <v>1.5284599999999999</v>
      </c>
      <c r="E234" s="5">
        <v>1.82846</v>
      </c>
      <c r="F234" s="5">
        <v>5.2484599999999997</v>
      </c>
      <c r="G234" s="5" t="s">
        <v>33</v>
      </c>
      <c r="H234" s="5">
        <v>5.3781999999999996</v>
      </c>
      <c r="I234" s="5">
        <v>7.8781999999999996</v>
      </c>
      <c r="J234" s="5">
        <v>6.2845599999999999</v>
      </c>
      <c r="K234" s="5">
        <v>7.5550600000000001</v>
      </c>
      <c r="L234" s="5">
        <v>5.6694300000000002</v>
      </c>
      <c r="M234" s="5">
        <v>7.76302</v>
      </c>
      <c r="N234" s="5">
        <v>7.4058999999999999</v>
      </c>
      <c r="O234" s="5">
        <v>8.0358999999999998</v>
      </c>
      <c r="P234" s="5" t="s">
        <v>33</v>
      </c>
      <c r="Q234" s="5">
        <v>5.7869599999999997</v>
      </c>
      <c r="R234" s="5">
        <v>3.4931700000000001</v>
      </c>
      <c r="S234" s="5">
        <v>5.36625</v>
      </c>
      <c r="T234" s="5">
        <v>5.4407500000000004</v>
      </c>
      <c r="U234" s="5">
        <v>7.3544600000000004</v>
      </c>
      <c r="V234" s="5">
        <v>5.4706299999999999</v>
      </c>
      <c r="W234" s="5">
        <v>6.2822899999999997</v>
      </c>
      <c r="X234" s="5"/>
      <c r="Y234" s="5">
        <f t="shared" si="9"/>
        <v>6.2074400000000001</v>
      </c>
      <c r="Z234" s="5">
        <f t="shared" si="10"/>
        <v>3.42</v>
      </c>
      <c r="AA234" s="5">
        <f t="shared" si="11"/>
        <v>2.6696499999999999</v>
      </c>
      <c r="AB234" s="5"/>
    </row>
    <row r="235" spans="1:28" x14ac:dyDescent="0.25">
      <c r="A235" s="5" t="s">
        <v>58</v>
      </c>
      <c r="B235" s="5" t="s">
        <v>57</v>
      </c>
      <c r="C235" s="5">
        <v>10</v>
      </c>
      <c r="D235" s="5">
        <v>1.33962</v>
      </c>
      <c r="E235" s="5">
        <v>1.403</v>
      </c>
      <c r="F235" s="5">
        <v>3.3496199999999998</v>
      </c>
      <c r="G235" s="5" t="s">
        <v>33</v>
      </c>
      <c r="H235" s="5">
        <v>3.1959599999999999</v>
      </c>
      <c r="I235" s="5">
        <v>5.5084799999999996</v>
      </c>
      <c r="J235" s="5">
        <v>3.3885900000000002</v>
      </c>
      <c r="K235" s="5">
        <v>5.3264100000000001</v>
      </c>
      <c r="L235" s="5">
        <v>3.9670000000000001</v>
      </c>
      <c r="M235" s="5">
        <v>5.94991</v>
      </c>
      <c r="N235" s="5">
        <v>5.3632600000000004</v>
      </c>
      <c r="O235" s="5">
        <v>5.7530999999999999</v>
      </c>
      <c r="P235" s="5" t="s">
        <v>33</v>
      </c>
      <c r="Q235" s="5">
        <v>3.37704</v>
      </c>
      <c r="R235" s="5">
        <v>3.3330099999999998</v>
      </c>
      <c r="S235" s="5">
        <v>3.4041299999999999</v>
      </c>
      <c r="T235" s="5">
        <v>3.40632</v>
      </c>
      <c r="U235" s="5">
        <v>5.0505199999999997</v>
      </c>
      <c r="V235" s="5">
        <v>3.4582299999999999</v>
      </c>
      <c r="W235" s="5">
        <v>3.6869499999999999</v>
      </c>
      <c r="X235" s="5"/>
      <c r="Y235" s="5">
        <f t="shared" si="9"/>
        <v>4.3500999999999994</v>
      </c>
      <c r="Z235" s="5">
        <f t="shared" si="10"/>
        <v>1.9466199999999998</v>
      </c>
      <c r="AA235" s="5">
        <f t="shared" si="11"/>
        <v>2.34897</v>
      </c>
      <c r="AB235" s="5"/>
    </row>
    <row r="236" spans="1:28" x14ac:dyDescent="0.25">
      <c r="A236" s="5" t="s">
        <v>58</v>
      </c>
      <c r="B236" s="5" t="s">
        <v>57</v>
      </c>
      <c r="C236" s="5">
        <v>11</v>
      </c>
      <c r="D236" s="5">
        <v>0.76970899999999998</v>
      </c>
      <c r="E236" s="5">
        <v>0.76970899999999998</v>
      </c>
      <c r="F236" s="5">
        <v>2.0045500000000001</v>
      </c>
      <c r="G236" s="5" t="s">
        <v>33</v>
      </c>
      <c r="H236" s="5">
        <v>2.0175000000000001</v>
      </c>
      <c r="I236" s="5">
        <v>4.1471499999999999</v>
      </c>
      <c r="J236" s="5">
        <v>2.7021500000000001</v>
      </c>
      <c r="K236" s="5">
        <v>4.5230399999999999</v>
      </c>
      <c r="L236" s="5">
        <v>2.5409999999999999</v>
      </c>
      <c r="M236" s="5">
        <v>4.5780099999999999</v>
      </c>
      <c r="N236" s="5">
        <v>3.7229999999999999</v>
      </c>
      <c r="O236" s="5">
        <v>4.6252300000000002</v>
      </c>
      <c r="P236" s="5">
        <v>0.514733</v>
      </c>
      <c r="Q236" s="5">
        <v>2.8067299999999999</v>
      </c>
      <c r="R236" s="5">
        <v>1.76929</v>
      </c>
      <c r="S236" s="5">
        <v>2.2055400000000001</v>
      </c>
      <c r="T236" s="5">
        <v>2.2682899999999999</v>
      </c>
      <c r="U236" s="5">
        <v>3.9597000000000002</v>
      </c>
      <c r="V236" s="5">
        <v>2.32395</v>
      </c>
      <c r="W236" s="5">
        <v>2.5974499999999998</v>
      </c>
      <c r="X236" s="5"/>
      <c r="Y236" s="5">
        <f t="shared" si="9"/>
        <v>3.8555210000000004</v>
      </c>
      <c r="Z236" s="5">
        <f t="shared" si="10"/>
        <v>1.2348410000000001</v>
      </c>
      <c r="AA236" s="5">
        <f t="shared" si="11"/>
        <v>2.4196900000000001</v>
      </c>
      <c r="AB236" s="5"/>
    </row>
    <row r="237" spans="1:28" x14ac:dyDescent="0.25">
      <c r="A237" s="5" t="s">
        <v>58</v>
      </c>
      <c r="B237" s="5" t="s">
        <v>57</v>
      </c>
      <c r="C237" s="5">
        <v>12</v>
      </c>
      <c r="D237" s="5">
        <v>1.0131300000000001</v>
      </c>
      <c r="E237" s="5">
        <v>1.006</v>
      </c>
      <c r="F237" s="5">
        <v>2.0171000000000001</v>
      </c>
      <c r="G237" s="5" t="s">
        <v>33</v>
      </c>
      <c r="H237" s="5">
        <v>2.0276700000000001</v>
      </c>
      <c r="I237" s="5">
        <v>4.2276699999999998</v>
      </c>
      <c r="J237" s="5">
        <v>2.2280500000000001</v>
      </c>
      <c r="K237" s="5">
        <v>4.3676599999999999</v>
      </c>
      <c r="L237" s="5">
        <v>2.226</v>
      </c>
      <c r="M237" s="5">
        <v>3.9298000000000002</v>
      </c>
      <c r="N237" s="5">
        <v>3.742</v>
      </c>
      <c r="O237" s="5">
        <v>4.5030000000000001</v>
      </c>
      <c r="P237" s="5">
        <v>0.78405100000000005</v>
      </c>
      <c r="Q237" s="5">
        <v>2.16012</v>
      </c>
      <c r="R237" s="5">
        <v>1.9439900000000001</v>
      </c>
      <c r="S237" s="5">
        <v>2.2149000000000001</v>
      </c>
      <c r="T237" s="5">
        <v>2.23522</v>
      </c>
      <c r="U237" s="5">
        <v>3.7802199999999999</v>
      </c>
      <c r="V237" s="5">
        <v>2.40801</v>
      </c>
      <c r="W237" s="5">
        <v>2.6706300000000001</v>
      </c>
      <c r="X237" s="5"/>
      <c r="Y237" s="5">
        <f t="shared" si="9"/>
        <v>3.4969999999999999</v>
      </c>
      <c r="Z237" s="5">
        <f t="shared" si="10"/>
        <v>1.0111000000000001</v>
      </c>
      <c r="AA237" s="5">
        <f t="shared" si="11"/>
        <v>2.2881</v>
      </c>
      <c r="AB237" s="5"/>
    </row>
    <row r="238" spans="1:28" x14ac:dyDescent="0.25">
      <c r="A238" s="5" t="s">
        <v>58</v>
      </c>
      <c r="B238" s="5" t="s">
        <v>57</v>
      </c>
      <c r="C238" s="5">
        <v>13</v>
      </c>
      <c r="D238" s="5">
        <v>0.64062699999999995</v>
      </c>
      <c r="E238" s="5">
        <v>0.64062699999999995</v>
      </c>
      <c r="F238" s="5">
        <v>1.7075400000000001</v>
      </c>
      <c r="G238" s="5" t="s">
        <v>33</v>
      </c>
      <c r="H238" s="5">
        <v>1.6198900000000001</v>
      </c>
      <c r="I238" s="5">
        <v>3.74078</v>
      </c>
      <c r="J238" s="5">
        <v>2.4893999999999998</v>
      </c>
      <c r="K238" s="5">
        <v>3.2264400000000002</v>
      </c>
      <c r="L238" s="5">
        <v>1.7171000000000001</v>
      </c>
      <c r="M238" s="5">
        <v>3.2534999999999998</v>
      </c>
      <c r="N238" s="5">
        <v>3.2949999999999999</v>
      </c>
      <c r="O238" s="5">
        <v>4.0812099999999996</v>
      </c>
      <c r="P238" s="5" t="s">
        <v>33</v>
      </c>
      <c r="Q238" s="5">
        <v>1.7171000000000001</v>
      </c>
      <c r="R238" s="5">
        <v>1.6973800000000001</v>
      </c>
      <c r="S238" s="5">
        <v>1.83961</v>
      </c>
      <c r="T238" s="5">
        <v>1.73085</v>
      </c>
      <c r="U238" s="5">
        <v>3.3083100000000001</v>
      </c>
      <c r="V238" s="5">
        <v>1.76858</v>
      </c>
      <c r="W238" s="5">
        <v>2.0100099999999999</v>
      </c>
      <c r="X238" s="5"/>
      <c r="Y238" s="5">
        <f t="shared" si="9"/>
        <v>3.4405829999999997</v>
      </c>
      <c r="Z238" s="5">
        <f t="shared" si="10"/>
        <v>1.066913</v>
      </c>
      <c r="AA238" s="5">
        <f t="shared" si="11"/>
        <v>2.2415999999999996</v>
      </c>
      <c r="AB238" s="5"/>
    </row>
    <row r="239" spans="1:28" x14ac:dyDescent="0.25">
      <c r="A239" s="5" t="s">
        <v>58</v>
      </c>
      <c r="B239" s="5" t="s">
        <v>57</v>
      </c>
      <c r="C239" s="5">
        <v>14</v>
      </c>
      <c r="D239" s="5">
        <v>0.64500999999999997</v>
      </c>
      <c r="E239" s="5">
        <v>1.6350100000000001</v>
      </c>
      <c r="F239" s="5">
        <v>1.99501</v>
      </c>
      <c r="G239" s="5" t="s">
        <v>33</v>
      </c>
      <c r="H239" s="5">
        <v>1.9192899999999999</v>
      </c>
      <c r="I239" s="5">
        <v>4.3192899999999996</v>
      </c>
      <c r="J239" s="5">
        <v>3.125</v>
      </c>
      <c r="K239" s="5">
        <v>4.6913600000000004</v>
      </c>
      <c r="L239" s="5">
        <v>2.8774000000000002</v>
      </c>
      <c r="M239" s="5">
        <v>4.5015000000000001</v>
      </c>
      <c r="N239" s="5">
        <v>3.7189999999999999</v>
      </c>
      <c r="O239" s="5">
        <v>4.6271000000000004</v>
      </c>
      <c r="P239" s="5">
        <v>0.57608599999999999</v>
      </c>
      <c r="Q239" s="5">
        <v>2.03363</v>
      </c>
      <c r="R239" s="5">
        <v>1.88045</v>
      </c>
      <c r="S239" s="5">
        <v>2.0485699999999998</v>
      </c>
      <c r="T239" s="5">
        <v>2.0555400000000001</v>
      </c>
      <c r="U239" s="5">
        <v>3.7039300000000002</v>
      </c>
      <c r="V239" s="5">
        <v>2.08371</v>
      </c>
      <c r="W239" s="5">
        <v>2.73936</v>
      </c>
      <c r="X239" s="5"/>
      <c r="Y239" s="5">
        <f t="shared" si="9"/>
        <v>2.9920900000000001</v>
      </c>
      <c r="Z239" s="5">
        <f t="shared" si="10"/>
        <v>0.35999999999999988</v>
      </c>
      <c r="AA239" s="5">
        <f t="shared" si="11"/>
        <v>2.5785300000000007</v>
      </c>
      <c r="AB239" s="5"/>
    </row>
    <row r="240" spans="1:28" x14ac:dyDescent="0.25">
      <c r="A240" s="5" t="s">
        <v>58</v>
      </c>
      <c r="B240" s="5" t="s">
        <v>57</v>
      </c>
      <c r="C240" s="5">
        <v>15</v>
      </c>
      <c r="D240" s="5">
        <v>0.67986999999999997</v>
      </c>
      <c r="E240" s="5">
        <v>0.67986999999999997</v>
      </c>
      <c r="F240" s="5">
        <v>3.6198700000000001</v>
      </c>
      <c r="G240" s="5" t="s">
        <v>33</v>
      </c>
      <c r="H240" s="5">
        <v>3.5224600000000001</v>
      </c>
      <c r="I240" s="5">
        <v>5.5839699999999999</v>
      </c>
      <c r="J240" s="5">
        <v>4.5509199999999996</v>
      </c>
      <c r="K240" s="5">
        <v>6.0407400000000004</v>
      </c>
      <c r="L240" s="5">
        <v>3.7985000000000002</v>
      </c>
      <c r="M240" s="5">
        <v>5.8037000000000001</v>
      </c>
      <c r="N240" s="5">
        <v>5.4286000000000003</v>
      </c>
      <c r="O240" s="5">
        <v>6.0842000000000001</v>
      </c>
      <c r="P240" s="5" t="s">
        <v>33</v>
      </c>
      <c r="Q240" s="5">
        <v>3.65612</v>
      </c>
      <c r="R240" s="5">
        <v>3.5596999999999999</v>
      </c>
      <c r="S240" s="5">
        <v>3.7419699999999998</v>
      </c>
      <c r="T240" s="5">
        <v>3.6834099999999999</v>
      </c>
      <c r="U240" s="5">
        <v>5.8606600000000002</v>
      </c>
      <c r="V240" s="5">
        <v>3.7152400000000001</v>
      </c>
      <c r="W240" s="5">
        <v>4.0789400000000002</v>
      </c>
      <c r="X240" s="5"/>
      <c r="Y240" s="5">
        <f t="shared" si="9"/>
        <v>5.4043299999999999</v>
      </c>
      <c r="Z240" s="5">
        <f t="shared" si="10"/>
        <v>2.9400000000000004</v>
      </c>
      <c r="AA240" s="5">
        <f t="shared" si="11"/>
        <v>2.3422300000000003</v>
      </c>
      <c r="AB240" s="5"/>
    </row>
    <row r="241" spans="1:28" x14ac:dyDescent="0.25">
      <c r="A241" s="5" t="s">
        <v>58</v>
      </c>
      <c r="B241" s="5" t="s">
        <v>57</v>
      </c>
      <c r="C241" s="5">
        <v>16</v>
      </c>
      <c r="D241" s="5">
        <v>1.3101400000000001</v>
      </c>
      <c r="E241" s="5">
        <v>2.02014</v>
      </c>
      <c r="F241" s="5">
        <v>4.46014</v>
      </c>
      <c r="G241" s="5" t="s">
        <v>33</v>
      </c>
      <c r="H241" s="5">
        <v>4.3963400000000004</v>
      </c>
      <c r="I241" s="5">
        <v>6.4548800000000002</v>
      </c>
      <c r="J241" s="5">
        <v>4.8282100000000003</v>
      </c>
      <c r="K241" s="5">
        <v>6.7279799999999996</v>
      </c>
      <c r="L241" s="5">
        <v>4.7134999999999998</v>
      </c>
      <c r="M241" s="5">
        <v>6.6970000000000001</v>
      </c>
      <c r="N241" s="5">
        <v>6.2190000000000003</v>
      </c>
      <c r="O241" s="5">
        <v>6.9880000000000004</v>
      </c>
      <c r="P241" s="5">
        <v>3.6587100000000001</v>
      </c>
      <c r="Q241" s="5">
        <v>5.0997199999999996</v>
      </c>
      <c r="R241" s="5">
        <v>4.43818</v>
      </c>
      <c r="S241" s="5">
        <v>4.5138699999999998</v>
      </c>
      <c r="T241" s="5">
        <v>4.5063000000000004</v>
      </c>
      <c r="U241" s="5">
        <v>6.4566699999999999</v>
      </c>
      <c r="V241" s="5">
        <v>4.5415200000000002</v>
      </c>
      <c r="W241" s="5">
        <v>5.4642999999999997</v>
      </c>
      <c r="X241" s="5"/>
      <c r="Y241" s="5">
        <f t="shared" si="9"/>
        <v>4.9678599999999999</v>
      </c>
      <c r="Z241" s="5">
        <f t="shared" si="10"/>
        <v>2.44</v>
      </c>
      <c r="AA241" s="5">
        <f t="shared" si="11"/>
        <v>2.4741300000000006</v>
      </c>
      <c r="AB241" s="5"/>
    </row>
    <row r="242" spans="1:28" x14ac:dyDescent="0.25">
      <c r="A242" s="5" t="s">
        <v>58</v>
      </c>
      <c r="B242" s="5" t="s">
        <v>57</v>
      </c>
      <c r="C242" s="5">
        <v>17</v>
      </c>
      <c r="D242" s="5">
        <v>1.3860300000000001</v>
      </c>
      <c r="E242" s="5">
        <v>1.9590000000000001</v>
      </c>
      <c r="F242" s="5">
        <v>3.149</v>
      </c>
      <c r="G242" s="5" t="s">
        <v>33</v>
      </c>
      <c r="H242" s="5">
        <v>2.97</v>
      </c>
      <c r="I242" s="5">
        <v>5.0925500000000001</v>
      </c>
      <c r="J242" s="5">
        <v>4.1915699999999996</v>
      </c>
      <c r="K242" s="5">
        <v>5.4106699999999996</v>
      </c>
      <c r="L242" s="5">
        <v>4.17</v>
      </c>
      <c r="M242" s="5">
        <v>5.2652999999999999</v>
      </c>
      <c r="N242" s="5">
        <v>5.016</v>
      </c>
      <c r="O242" s="5">
        <v>5.6429999999999998</v>
      </c>
      <c r="P242" s="5" t="s">
        <v>33</v>
      </c>
      <c r="Q242" s="5">
        <v>4.2447499999999998</v>
      </c>
      <c r="R242" s="5">
        <v>2.9276399999999998</v>
      </c>
      <c r="S242" s="5">
        <v>3.1543299999999999</v>
      </c>
      <c r="T242" s="5">
        <v>3.1654900000000001</v>
      </c>
      <c r="U242" s="5">
        <v>5.2431400000000004</v>
      </c>
      <c r="V242" s="5">
        <v>3.19007</v>
      </c>
      <c r="W242" s="5">
        <v>4.0660699999999999</v>
      </c>
      <c r="X242" s="5"/>
      <c r="Y242" s="5">
        <f t="shared" si="9"/>
        <v>3.6839999999999997</v>
      </c>
      <c r="Z242" s="5">
        <f t="shared" si="10"/>
        <v>1.19</v>
      </c>
      <c r="AA242" s="5">
        <f t="shared" si="11"/>
        <v>2.4886699999999999</v>
      </c>
      <c r="AB242" s="5"/>
    </row>
    <row r="243" spans="1:28" x14ac:dyDescent="0.25">
      <c r="A243" s="5" t="s">
        <v>58</v>
      </c>
      <c r="B243" s="5" t="s">
        <v>57</v>
      </c>
      <c r="C243" s="5">
        <v>18</v>
      </c>
      <c r="D243" s="5">
        <v>0.817716</v>
      </c>
      <c r="E243" s="5">
        <v>1.39</v>
      </c>
      <c r="F243" s="5">
        <v>3.1877200000000001</v>
      </c>
      <c r="G243" s="5" t="s">
        <v>33</v>
      </c>
      <c r="H243" s="5">
        <v>3.0865999999999998</v>
      </c>
      <c r="I243" s="5">
        <v>5.3297999999999996</v>
      </c>
      <c r="J243" s="5">
        <v>4.3487400000000003</v>
      </c>
      <c r="K243" s="5">
        <v>5.8582700000000001</v>
      </c>
      <c r="L243" s="5">
        <v>3.6616</v>
      </c>
      <c r="M243" s="5">
        <v>5.4005999999999998</v>
      </c>
      <c r="N243" s="5">
        <v>5.3076999999999996</v>
      </c>
      <c r="O243" s="5">
        <v>6.2990000000000004</v>
      </c>
      <c r="P243" s="5">
        <v>0.62389399999999995</v>
      </c>
      <c r="Q243" s="5">
        <v>4.2077</v>
      </c>
      <c r="R243" s="5">
        <v>2.70553</v>
      </c>
      <c r="S243" s="5">
        <v>3.2025399999999999</v>
      </c>
      <c r="T243" s="5">
        <v>3.2786300000000002</v>
      </c>
      <c r="U243" s="5">
        <v>5.3011100000000004</v>
      </c>
      <c r="V243" s="5">
        <v>3.3126600000000002</v>
      </c>
      <c r="W243" s="5">
        <v>3.99444</v>
      </c>
      <c r="X243" s="5"/>
      <c r="Y243" s="5">
        <f t="shared" si="9"/>
        <v>4.9090000000000007</v>
      </c>
      <c r="Z243" s="5">
        <f t="shared" si="10"/>
        <v>1.7977200000000002</v>
      </c>
      <c r="AA243" s="5">
        <f t="shared" si="11"/>
        <v>3.0964600000000004</v>
      </c>
      <c r="AB243" s="5"/>
    </row>
    <row r="244" spans="1:28" x14ac:dyDescent="0.25">
      <c r="A244" s="5" t="s">
        <v>58</v>
      </c>
      <c r="B244" s="5" t="s">
        <v>57</v>
      </c>
      <c r="C244" s="5">
        <v>19</v>
      </c>
      <c r="D244" s="5">
        <v>1.75</v>
      </c>
      <c r="E244" s="5">
        <v>1.75</v>
      </c>
      <c r="F244" s="5">
        <v>3.6819999999999999</v>
      </c>
      <c r="G244" s="5" t="s">
        <v>33</v>
      </c>
      <c r="H244" s="5">
        <v>3.7415699999999998</v>
      </c>
      <c r="I244" s="5">
        <v>8.8359100000000002</v>
      </c>
      <c r="J244" s="5" t="s">
        <v>33</v>
      </c>
      <c r="K244" s="5" t="s">
        <v>33</v>
      </c>
      <c r="L244" s="5">
        <v>3.9388000000000001</v>
      </c>
      <c r="M244" s="5">
        <v>8.7075999999999993</v>
      </c>
      <c r="N244" s="5">
        <v>8.9830000000000005</v>
      </c>
      <c r="O244" s="5">
        <v>10.0723</v>
      </c>
      <c r="P244" s="5">
        <v>3.34118</v>
      </c>
      <c r="Q244" s="5">
        <v>5.7337699999999998</v>
      </c>
      <c r="R244" s="5">
        <v>2.7983600000000002</v>
      </c>
      <c r="S244" s="5">
        <v>3.7113</v>
      </c>
      <c r="T244" s="5">
        <v>3.9011300000000002</v>
      </c>
      <c r="U244" s="5">
        <v>9.0337200000000006</v>
      </c>
      <c r="V244" s="5" t="s">
        <v>33</v>
      </c>
      <c r="W244" s="5" t="s">
        <v>33</v>
      </c>
      <c r="X244" s="5"/>
      <c r="Y244" s="5">
        <f t="shared" si="9"/>
        <v>8.3223000000000003</v>
      </c>
      <c r="Z244" s="5">
        <f t="shared" si="10"/>
        <v>1.9319999999999999</v>
      </c>
      <c r="AA244" s="5">
        <f t="shared" si="11"/>
        <v>6.3610000000000007</v>
      </c>
      <c r="AB244" s="5"/>
    </row>
    <row r="245" spans="1:28" x14ac:dyDescent="0.25">
      <c r="A245" s="5" t="s">
        <v>58</v>
      </c>
      <c r="B245" s="5" t="s">
        <v>57</v>
      </c>
      <c r="C245" s="5">
        <v>20</v>
      </c>
      <c r="D245" s="5">
        <v>1.1241000000000001</v>
      </c>
      <c r="E245" s="5">
        <v>1.1241000000000001</v>
      </c>
      <c r="F245" s="5">
        <v>2.5649000000000002</v>
      </c>
      <c r="G245" s="5" t="s">
        <v>33</v>
      </c>
      <c r="H245" s="5">
        <v>2.4340000000000002</v>
      </c>
      <c r="I245" s="5">
        <v>6.1363599999999998</v>
      </c>
      <c r="J245" s="5" t="s">
        <v>33</v>
      </c>
      <c r="K245" s="5" t="s">
        <v>33</v>
      </c>
      <c r="L245" s="5">
        <v>2.8050000000000002</v>
      </c>
      <c r="M245" s="5">
        <v>4.593</v>
      </c>
      <c r="N245" s="5">
        <v>5.3979999999999997</v>
      </c>
      <c r="O245" s="5">
        <v>6.1210000000000004</v>
      </c>
      <c r="P245" s="5" t="s">
        <v>33</v>
      </c>
      <c r="Q245" s="5">
        <v>3.0746500000000001</v>
      </c>
      <c r="R245" s="5">
        <v>2.4467699999999999</v>
      </c>
      <c r="S245" s="5">
        <v>2.6778499999999998</v>
      </c>
      <c r="T245" s="5">
        <v>2.79637</v>
      </c>
      <c r="U245" s="5">
        <v>6.2435299999999998</v>
      </c>
      <c r="V245" s="5" t="s">
        <v>33</v>
      </c>
      <c r="W245" s="5" t="s">
        <v>33</v>
      </c>
      <c r="X245" s="5"/>
      <c r="Y245" s="5">
        <f t="shared" si="9"/>
        <v>4.9969000000000001</v>
      </c>
      <c r="Z245" s="5">
        <f t="shared" si="10"/>
        <v>1.4408000000000001</v>
      </c>
      <c r="AA245" s="5">
        <f t="shared" si="11"/>
        <v>3.4431500000000006</v>
      </c>
      <c r="AB245" s="5"/>
    </row>
    <row r="246" spans="1:28" x14ac:dyDescent="0.25">
      <c r="A246" s="5" t="s">
        <v>58</v>
      </c>
      <c r="B246" s="5" t="s">
        <v>57</v>
      </c>
      <c r="C246" s="5">
        <v>21</v>
      </c>
      <c r="D246" s="5">
        <v>0.62890000000000001</v>
      </c>
      <c r="E246" s="5">
        <v>0.62890000000000001</v>
      </c>
      <c r="F246" s="5">
        <v>2.6983999999999999</v>
      </c>
      <c r="G246" s="5" t="s">
        <v>33</v>
      </c>
      <c r="H246" s="5">
        <v>2.7559999999999998</v>
      </c>
      <c r="I246" s="5">
        <v>6.5331599999999996</v>
      </c>
      <c r="J246" s="5">
        <v>6.2303800000000003</v>
      </c>
      <c r="K246" s="5">
        <v>6.2303800000000003</v>
      </c>
      <c r="L246" s="5">
        <v>2.8355999999999999</v>
      </c>
      <c r="M246" s="5">
        <v>3.8875999999999999</v>
      </c>
      <c r="N246" s="5">
        <v>5.9790000000000001</v>
      </c>
      <c r="O246" s="5">
        <v>6.6550000000000002</v>
      </c>
      <c r="P246" s="5" t="s">
        <v>33</v>
      </c>
      <c r="Q246" s="5">
        <v>3.3051300000000001</v>
      </c>
      <c r="R246" s="5">
        <v>2.49857</v>
      </c>
      <c r="S246" s="5">
        <v>2.7744599999999999</v>
      </c>
      <c r="T246" s="5">
        <v>2.9599099999999998</v>
      </c>
      <c r="U246" s="5">
        <v>6.7245900000000001</v>
      </c>
      <c r="V246" s="5">
        <v>5.5360500000000004</v>
      </c>
      <c r="W246" s="5">
        <v>5.6729399999999996</v>
      </c>
      <c r="X246" s="5"/>
      <c r="Y246" s="5">
        <f t="shared" si="9"/>
        <v>6.0261000000000005</v>
      </c>
      <c r="Z246" s="5">
        <f t="shared" si="10"/>
        <v>2.0694999999999997</v>
      </c>
      <c r="AA246" s="5">
        <f t="shared" si="11"/>
        <v>3.8805400000000003</v>
      </c>
      <c r="AB246" s="5"/>
    </row>
    <row r="247" spans="1:28" x14ac:dyDescent="0.25">
      <c r="A247" s="5" t="s">
        <v>58</v>
      </c>
      <c r="B247" s="5" t="s">
        <v>57</v>
      </c>
      <c r="C247" s="5">
        <v>22</v>
      </c>
      <c r="D247" s="5">
        <v>0.36909999999999998</v>
      </c>
      <c r="E247" s="5">
        <v>0.36909999999999998</v>
      </c>
      <c r="F247" s="5">
        <v>2.6187</v>
      </c>
      <c r="G247" s="5" t="s">
        <v>33</v>
      </c>
      <c r="H247" s="5">
        <v>2.5782500000000002</v>
      </c>
      <c r="I247" s="5">
        <v>5.8487099999999996</v>
      </c>
      <c r="J247" s="5">
        <v>2.9860099999999998</v>
      </c>
      <c r="K247" s="5">
        <v>6.2883500000000003</v>
      </c>
      <c r="L247" s="5">
        <v>2.99</v>
      </c>
      <c r="M247" s="5">
        <v>6.2526000000000002</v>
      </c>
      <c r="N247" s="5">
        <v>5.5190000000000001</v>
      </c>
      <c r="O247" s="5">
        <v>6.1822999999999997</v>
      </c>
      <c r="P247" s="5" t="s">
        <v>33</v>
      </c>
      <c r="Q247" s="5">
        <v>2.69597</v>
      </c>
      <c r="R247" s="5">
        <v>2.54617</v>
      </c>
      <c r="S247" s="5">
        <v>2.6254599999999999</v>
      </c>
      <c r="T247" s="5">
        <v>2.74478</v>
      </c>
      <c r="U247" s="5">
        <v>6.0393499999999998</v>
      </c>
      <c r="V247" s="5" t="s">
        <v>33</v>
      </c>
      <c r="W247" s="5" t="s">
        <v>33</v>
      </c>
      <c r="X247" s="5"/>
      <c r="Y247" s="5">
        <f t="shared" si="9"/>
        <v>5.8132000000000001</v>
      </c>
      <c r="Z247" s="5">
        <f t="shared" si="10"/>
        <v>2.2496</v>
      </c>
      <c r="AA247" s="5">
        <f t="shared" si="11"/>
        <v>3.5568399999999998</v>
      </c>
      <c r="AB247" s="5"/>
    </row>
    <row r="248" spans="1:28" x14ac:dyDescent="0.25">
      <c r="A248" s="5" t="s">
        <v>58</v>
      </c>
      <c r="B248" s="5" t="s">
        <v>57</v>
      </c>
      <c r="C248" s="5">
        <v>23</v>
      </c>
      <c r="D248" s="5">
        <v>0.7984</v>
      </c>
      <c r="E248" s="5">
        <v>0.7984</v>
      </c>
      <c r="F248" s="5">
        <v>2.5729000000000002</v>
      </c>
      <c r="G248" s="5" t="s">
        <v>33</v>
      </c>
      <c r="H248" s="5">
        <v>2.673</v>
      </c>
      <c r="I248" s="5">
        <v>5.86564</v>
      </c>
      <c r="J248" s="5">
        <v>3.6415799999999998</v>
      </c>
      <c r="K248" s="5">
        <v>5.66744</v>
      </c>
      <c r="L248" s="5">
        <v>3.6374</v>
      </c>
      <c r="M248" s="5">
        <v>5.6447000000000003</v>
      </c>
      <c r="N248" s="5">
        <v>5.4960000000000004</v>
      </c>
      <c r="O248" s="5">
        <v>6.1818999999999997</v>
      </c>
      <c r="P248" s="5" t="s">
        <v>33</v>
      </c>
      <c r="Q248" s="5">
        <v>2.68581</v>
      </c>
      <c r="R248" s="5">
        <v>2.2565400000000002</v>
      </c>
      <c r="S248" s="5">
        <v>2.5897999999999999</v>
      </c>
      <c r="T248" s="5">
        <v>2.8067299999999999</v>
      </c>
      <c r="U248" s="5">
        <v>6.2570699999999997</v>
      </c>
      <c r="V248" s="5" t="s">
        <v>33</v>
      </c>
      <c r="W248" s="5" t="s">
        <v>33</v>
      </c>
      <c r="X248" s="5"/>
      <c r="Y248" s="5">
        <f t="shared" si="9"/>
        <v>5.3834999999999997</v>
      </c>
      <c r="Z248" s="5">
        <f t="shared" si="10"/>
        <v>1.7745000000000002</v>
      </c>
      <c r="AA248" s="5">
        <f t="shared" si="11"/>
        <v>3.5920999999999998</v>
      </c>
      <c r="AB248" s="5"/>
    </row>
    <row r="249" spans="1:28" x14ac:dyDescent="0.25">
      <c r="A249" s="5" t="s">
        <v>59</v>
      </c>
      <c r="B249" s="5" t="s">
        <v>57</v>
      </c>
      <c r="C249" s="5">
        <v>1</v>
      </c>
      <c r="D249" s="5">
        <v>1.1543600000000001</v>
      </c>
      <c r="E249" s="5">
        <v>1.1543600000000001</v>
      </c>
      <c r="F249" s="5">
        <v>3.5790000000000002</v>
      </c>
      <c r="G249" s="5" t="s">
        <v>33</v>
      </c>
      <c r="H249" s="5">
        <v>3.23</v>
      </c>
      <c r="I249" s="5">
        <v>7.6733000000000002</v>
      </c>
      <c r="J249" s="5">
        <v>6.3937400000000002</v>
      </c>
      <c r="K249" s="5">
        <v>7.46767</v>
      </c>
      <c r="L249" s="5">
        <v>4.3063000000000002</v>
      </c>
      <c r="M249" s="5">
        <v>7.7609000000000004</v>
      </c>
      <c r="N249" s="5">
        <v>7.8040000000000003</v>
      </c>
      <c r="O249" s="5">
        <v>8.6850000000000005</v>
      </c>
      <c r="P249" s="5">
        <v>0.82998700000000003</v>
      </c>
      <c r="Q249" s="5">
        <v>5.0766900000000001</v>
      </c>
      <c r="R249" s="5">
        <v>3.49655</v>
      </c>
      <c r="S249" s="5">
        <v>3.58243</v>
      </c>
      <c r="T249" s="5">
        <v>3.6554000000000002</v>
      </c>
      <c r="U249" s="5">
        <v>6.7195299999999998</v>
      </c>
      <c r="V249" s="5">
        <v>3.3375300000000001</v>
      </c>
      <c r="W249" s="5">
        <v>5.23813</v>
      </c>
      <c r="X249" s="5"/>
      <c r="Y249" s="5">
        <f t="shared" si="9"/>
        <v>7.53064</v>
      </c>
      <c r="Z249" s="5">
        <f t="shared" si="10"/>
        <v>2.4246400000000001</v>
      </c>
      <c r="AA249" s="5">
        <f t="shared" si="11"/>
        <v>5.1025700000000001</v>
      </c>
      <c r="AB249" s="5"/>
    </row>
    <row r="250" spans="1:28" x14ac:dyDescent="0.25">
      <c r="A250" s="5" t="s">
        <v>59</v>
      </c>
      <c r="B250" s="5" t="s">
        <v>57</v>
      </c>
      <c r="C250" s="5">
        <v>2</v>
      </c>
      <c r="D250" s="5">
        <v>3.2256E-2</v>
      </c>
      <c r="E250" s="5">
        <v>0.86225600000000002</v>
      </c>
      <c r="F250" s="5">
        <v>2.9122599999999998</v>
      </c>
      <c r="G250" s="5" t="s">
        <v>33</v>
      </c>
      <c r="H250" s="5">
        <v>2.76</v>
      </c>
      <c r="I250" s="5">
        <v>6.18065</v>
      </c>
      <c r="J250" s="5">
        <v>5.3286899999999999</v>
      </c>
      <c r="K250" s="5">
        <v>6.3641100000000002</v>
      </c>
      <c r="L250" s="5">
        <v>3.7633000000000001</v>
      </c>
      <c r="M250" s="5">
        <v>6.6181000000000001</v>
      </c>
      <c r="N250" s="5">
        <v>6.4889999999999999</v>
      </c>
      <c r="O250" s="5">
        <v>7.0166899999999996</v>
      </c>
      <c r="P250" s="5">
        <v>0.55984299999999998</v>
      </c>
      <c r="Q250" s="5">
        <v>3.97858</v>
      </c>
      <c r="R250" s="5">
        <v>2.7808700000000002</v>
      </c>
      <c r="S250" s="5">
        <v>2.9228000000000001</v>
      </c>
      <c r="T250" s="5">
        <v>3.05444</v>
      </c>
      <c r="U250" s="5">
        <v>6.0471899999999996</v>
      </c>
      <c r="V250" s="5">
        <v>3.09029</v>
      </c>
      <c r="W250" s="5">
        <v>5.4248099999999999</v>
      </c>
      <c r="X250" s="5"/>
      <c r="Y250" s="5">
        <f t="shared" si="9"/>
        <v>6.1544339999999993</v>
      </c>
      <c r="Z250" s="5">
        <f t="shared" si="10"/>
        <v>2.0500039999999999</v>
      </c>
      <c r="AA250" s="5">
        <f t="shared" si="11"/>
        <v>4.09389</v>
      </c>
      <c r="AB250" s="5"/>
    </row>
    <row r="251" spans="1:28" x14ac:dyDescent="0.25">
      <c r="A251" s="5" t="s">
        <v>59</v>
      </c>
      <c r="B251" s="5" t="s">
        <v>57</v>
      </c>
      <c r="C251" s="5">
        <v>3</v>
      </c>
      <c r="D251" s="5">
        <v>0.71648599999999996</v>
      </c>
      <c r="E251" s="5">
        <v>0.89648600000000001</v>
      </c>
      <c r="F251" s="5">
        <v>3.27217</v>
      </c>
      <c r="G251" s="5" t="s">
        <v>33</v>
      </c>
      <c r="H251" s="5">
        <v>2.8179599999999998</v>
      </c>
      <c r="I251" s="5">
        <v>6.8840000000000003</v>
      </c>
      <c r="J251" s="5">
        <v>5.1053199999999999</v>
      </c>
      <c r="K251" s="5">
        <v>6.7159000000000004</v>
      </c>
      <c r="L251" s="5">
        <v>4.3339999999999996</v>
      </c>
      <c r="M251" s="5">
        <v>6.9439000000000002</v>
      </c>
      <c r="N251" s="5">
        <v>6.8780000000000001</v>
      </c>
      <c r="O251" s="5">
        <v>7.3773499999999999</v>
      </c>
      <c r="P251" s="5" t="s">
        <v>33</v>
      </c>
      <c r="Q251" s="5">
        <v>4.4803600000000001</v>
      </c>
      <c r="R251" s="5">
        <v>3.1223800000000002</v>
      </c>
      <c r="S251" s="5">
        <v>3.29535</v>
      </c>
      <c r="T251" s="5">
        <v>3.4</v>
      </c>
      <c r="U251" s="5">
        <v>6.4747899999999996</v>
      </c>
      <c r="V251" s="5">
        <v>3.4655800000000001</v>
      </c>
      <c r="W251" s="5">
        <v>3.7558500000000001</v>
      </c>
      <c r="X251" s="5"/>
      <c r="Y251" s="5">
        <f t="shared" si="9"/>
        <v>6.4808639999999995</v>
      </c>
      <c r="Z251" s="5">
        <f t="shared" si="10"/>
        <v>2.3756840000000001</v>
      </c>
      <c r="AA251" s="5">
        <f t="shared" si="11"/>
        <v>4.0819999999999999</v>
      </c>
      <c r="AB251" s="5"/>
    </row>
    <row r="252" spans="1:28" x14ac:dyDescent="0.25">
      <c r="A252" s="5" t="s">
        <v>59</v>
      </c>
      <c r="B252" s="5" t="s">
        <v>57</v>
      </c>
      <c r="C252" s="5">
        <v>4</v>
      </c>
      <c r="D252" s="5">
        <v>0.33263999999999999</v>
      </c>
      <c r="E252" s="5">
        <v>0.33263999999999999</v>
      </c>
      <c r="F252" s="5">
        <v>2.3752499999999999</v>
      </c>
      <c r="G252" s="5" t="s">
        <v>33</v>
      </c>
      <c r="H252" s="5">
        <v>2.0905999999999998</v>
      </c>
      <c r="I252" s="5">
        <v>6.3522100000000004</v>
      </c>
      <c r="J252" s="5">
        <v>4.9450000000000003</v>
      </c>
      <c r="K252" s="5">
        <v>6.2266199999999996</v>
      </c>
      <c r="L252" s="5">
        <v>3.4380000000000002</v>
      </c>
      <c r="M252" s="5">
        <v>6.0970000000000004</v>
      </c>
      <c r="N252" s="5">
        <v>6.3517000000000001</v>
      </c>
      <c r="O252" s="5">
        <v>7.0201099999999999</v>
      </c>
      <c r="P252" s="5" t="s">
        <v>33</v>
      </c>
      <c r="Q252" s="5">
        <v>3.5729600000000001</v>
      </c>
      <c r="R252" s="5">
        <v>2.3482400000000001</v>
      </c>
      <c r="S252" s="5">
        <v>2.4341200000000001</v>
      </c>
      <c r="T252" s="5">
        <v>2.5169800000000002</v>
      </c>
      <c r="U252" s="5">
        <v>5.4099399999999997</v>
      </c>
      <c r="V252" s="5">
        <v>2.5438700000000001</v>
      </c>
      <c r="W252" s="5">
        <v>4.4427399999999997</v>
      </c>
      <c r="X252" s="5"/>
      <c r="Y252" s="5">
        <f t="shared" si="9"/>
        <v>6.6874700000000002</v>
      </c>
      <c r="Z252" s="5">
        <f t="shared" si="10"/>
        <v>2.0426099999999998</v>
      </c>
      <c r="AA252" s="5">
        <f t="shared" si="11"/>
        <v>4.5859899999999998</v>
      </c>
      <c r="AB252" s="5"/>
    </row>
    <row r="253" spans="1:28" x14ac:dyDescent="0.25">
      <c r="A253" s="5" t="s">
        <v>59</v>
      </c>
      <c r="B253" s="5" t="s">
        <v>57</v>
      </c>
      <c r="C253" s="5">
        <v>5</v>
      </c>
      <c r="D253" s="5">
        <v>0.63846700000000001</v>
      </c>
      <c r="E253" s="5">
        <v>0.76846700000000001</v>
      </c>
      <c r="F253" s="5">
        <v>2.0403899999999999</v>
      </c>
      <c r="G253" s="5" t="s">
        <v>33</v>
      </c>
      <c r="H253" s="5">
        <v>2.0430000000000001</v>
      </c>
      <c r="I253" s="5">
        <v>4.8174299999999999</v>
      </c>
      <c r="J253" s="5">
        <v>4.1987199999999998</v>
      </c>
      <c r="K253" s="5">
        <v>4.4920499999999999</v>
      </c>
      <c r="L253" s="5">
        <v>2.8793000000000002</v>
      </c>
      <c r="M253" s="5">
        <v>4.9610000000000003</v>
      </c>
      <c r="N253" s="5">
        <v>4.9216600000000001</v>
      </c>
      <c r="O253" s="5">
        <v>5.3863500000000002</v>
      </c>
      <c r="P253" s="5">
        <v>1.37592</v>
      </c>
      <c r="Q253" s="5">
        <v>3.0806499999999999</v>
      </c>
      <c r="R253" s="5" t="s">
        <v>33</v>
      </c>
      <c r="S253" s="5">
        <v>2.1065200000000002</v>
      </c>
      <c r="T253" s="5">
        <v>2.1694200000000001</v>
      </c>
      <c r="U253" s="5">
        <v>4.7115900000000002</v>
      </c>
      <c r="V253" s="5">
        <v>2.1893799999999999</v>
      </c>
      <c r="W253" s="5">
        <v>2.3795299999999999</v>
      </c>
      <c r="X253" s="5"/>
      <c r="Y253" s="5">
        <f t="shared" si="9"/>
        <v>4.617883</v>
      </c>
      <c r="Z253" s="5">
        <f t="shared" si="10"/>
        <v>1.2719229999999999</v>
      </c>
      <c r="AA253" s="5">
        <f t="shared" si="11"/>
        <v>3.27983</v>
      </c>
      <c r="AB253" s="5"/>
    </row>
    <row r="254" spans="1:28" x14ac:dyDescent="0.25">
      <c r="A254" s="5" t="s">
        <v>59</v>
      </c>
      <c r="B254" s="5" t="s">
        <v>57</v>
      </c>
      <c r="C254" s="5">
        <v>6</v>
      </c>
      <c r="D254" s="5">
        <v>0.58040599999999998</v>
      </c>
      <c r="E254" s="5">
        <v>0.58040599999999998</v>
      </c>
      <c r="F254" s="5">
        <v>3.80016</v>
      </c>
      <c r="G254" s="5" t="s">
        <v>33</v>
      </c>
      <c r="H254" s="5">
        <v>3.46</v>
      </c>
      <c r="I254" s="5">
        <v>7.41404</v>
      </c>
      <c r="J254" s="5">
        <v>6.2405299999999997</v>
      </c>
      <c r="K254" s="5">
        <v>7.5287499999999996</v>
      </c>
      <c r="L254" s="5">
        <v>4.7316000000000003</v>
      </c>
      <c r="M254" s="5">
        <v>7.6174999999999997</v>
      </c>
      <c r="N254" s="5">
        <v>7.5561699999999998</v>
      </c>
      <c r="O254" s="5">
        <v>8.1690299999999993</v>
      </c>
      <c r="P254" s="5" t="s">
        <v>33</v>
      </c>
      <c r="Q254" s="5">
        <v>5.1625699999999997</v>
      </c>
      <c r="R254" s="5">
        <v>3.6878700000000002</v>
      </c>
      <c r="S254" s="5">
        <v>3.8949099999999999</v>
      </c>
      <c r="T254" s="5">
        <v>3.9481299999999999</v>
      </c>
      <c r="U254" s="5">
        <v>7.3138500000000004</v>
      </c>
      <c r="V254" s="5">
        <v>3.9776899999999999</v>
      </c>
      <c r="W254" s="5">
        <v>4.3156100000000004</v>
      </c>
      <c r="X254" s="5"/>
      <c r="Y254" s="5">
        <f t="shared" si="9"/>
        <v>7.5886239999999994</v>
      </c>
      <c r="Z254" s="5">
        <f t="shared" si="10"/>
        <v>3.219754</v>
      </c>
      <c r="AA254" s="5">
        <f t="shared" si="11"/>
        <v>4.2741199999999999</v>
      </c>
      <c r="AB254" s="5"/>
    </row>
    <row r="255" spans="1:28" x14ac:dyDescent="0.25">
      <c r="A255" s="5" t="s">
        <v>59</v>
      </c>
      <c r="B255" s="5" t="s">
        <v>57</v>
      </c>
      <c r="C255" s="5">
        <v>7</v>
      </c>
      <c r="D255" s="5">
        <v>1.0571900000000001</v>
      </c>
      <c r="E255" s="5">
        <v>1.26719</v>
      </c>
      <c r="F255" s="5">
        <v>4.0727200000000003</v>
      </c>
      <c r="G255" s="5" t="s">
        <v>33</v>
      </c>
      <c r="H255" s="5">
        <v>3.4575999999999998</v>
      </c>
      <c r="I255" s="5">
        <v>7.4089999999999998</v>
      </c>
      <c r="J255" s="5">
        <v>6.5677199999999996</v>
      </c>
      <c r="K255" s="5">
        <v>7.2202999999999999</v>
      </c>
      <c r="L255" s="5">
        <v>5.2198000000000002</v>
      </c>
      <c r="M255" s="5">
        <v>7.4755000000000003</v>
      </c>
      <c r="N255" s="5">
        <v>7.508</v>
      </c>
      <c r="O255" s="5">
        <v>8.0674299999999999</v>
      </c>
      <c r="P255" s="5" t="s">
        <v>33</v>
      </c>
      <c r="Q255" s="5">
        <v>5.52041</v>
      </c>
      <c r="R255" s="5">
        <v>3.86266</v>
      </c>
      <c r="S255" s="5">
        <v>4.1370300000000002</v>
      </c>
      <c r="T255" s="5">
        <v>4.1626399999999997</v>
      </c>
      <c r="U255" s="5">
        <v>7.3922699999999999</v>
      </c>
      <c r="V255" s="5">
        <v>4.1875499999999999</v>
      </c>
      <c r="W255" s="5">
        <v>4.6901400000000004</v>
      </c>
      <c r="X255" s="5"/>
      <c r="Y255" s="5">
        <f t="shared" si="9"/>
        <v>6.8002399999999996</v>
      </c>
      <c r="Z255" s="5">
        <f t="shared" si="10"/>
        <v>2.8055300000000001</v>
      </c>
      <c r="AA255" s="5">
        <f t="shared" si="11"/>
        <v>3.9303999999999997</v>
      </c>
      <c r="AB255" s="5"/>
    </row>
    <row r="256" spans="1:28" x14ac:dyDescent="0.25">
      <c r="A256" s="5" t="s">
        <v>59</v>
      </c>
      <c r="B256" s="5" t="s">
        <v>57</v>
      </c>
      <c r="C256" s="5">
        <v>8</v>
      </c>
      <c r="D256" s="5">
        <v>0.85155800000000004</v>
      </c>
      <c r="E256" s="5">
        <v>1.02156</v>
      </c>
      <c r="F256" s="5">
        <v>3.7015600000000002</v>
      </c>
      <c r="G256" s="5" t="s">
        <v>33</v>
      </c>
      <c r="H256" s="5">
        <v>3.30463</v>
      </c>
      <c r="I256" s="5">
        <v>7.1676900000000003</v>
      </c>
      <c r="J256" s="5">
        <v>6.1592799999999999</v>
      </c>
      <c r="K256" s="5">
        <v>6.9844299999999997</v>
      </c>
      <c r="L256" s="5">
        <v>4.8212999999999999</v>
      </c>
      <c r="M256" s="5">
        <v>7.2195</v>
      </c>
      <c r="N256" s="5">
        <v>7.2369000000000003</v>
      </c>
      <c r="O256" s="5">
        <v>7.7581699999999998</v>
      </c>
      <c r="P256" s="5" t="s">
        <v>33</v>
      </c>
      <c r="Q256" s="5">
        <v>4.8148099999999996</v>
      </c>
      <c r="R256" s="5">
        <v>3.5880800000000002</v>
      </c>
      <c r="S256" s="5">
        <v>3.8217300000000001</v>
      </c>
      <c r="T256" s="5">
        <v>3.7969300000000001</v>
      </c>
      <c r="U256" s="5">
        <v>6.7646899999999999</v>
      </c>
      <c r="V256" s="5">
        <v>3.8198799999999999</v>
      </c>
      <c r="W256" s="5">
        <v>5.8398300000000001</v>
      </c>
      <c r="X256" s="5"/>
      <c r="Y256" s="5">
        <f t="shared" si="9"/>
        <v>6.7366099999999998</v>
      </c>
      <c r="Z256" s="5">
        <f t="shared" si="10"/>
        <v>2.68</v>
      </c>
      <c r="AA256" s="5">
        <f t="shared" si="11"/>
        <v>3.9364399999999997</v>
      </c>
      <c r="AB256" s="5"/>
    </row>
    <row r="257" spans="1:28" x14ac:dyDescent="0.25">
      <c r="A257" s="5" t="s">
        <v>59</v>
      </c>
      <c r="B257" s="5" t="s">
        <v>57</v>
      </c>
      <c r="C257" s="5">
        <v>9</v>
      </c>
      <c r="D257" s="5">
        <v>0.70983399999999996</v>
      </c>
      <c r="E257" s="5">
        <v>0.90983400000000003</v>
      </c>
      <c r="F257" s="5">
        <v>3.6034000000000002</v>
      </c>
      <c r="G257" s="5" t="s">
        <v>33</v>
      </c>
      <c r="H257" s="5">
        <v>3.24193</v>
      </c>
      <c r="I257" s="5">
        <v>4.7585699999999997</v>
      </c>
      <c r="J257" s="5" t="s">
        <v>33</v>
      </c>
      <c r="K257" s="5" t="s">
        <v>33</v>
      </c>
      <c r="L257" s="5">
        <v>4.5419</v>
      </c>
      <c r="M257" s="5">
        <v>6.2957000000000001</v>
      </c>
      <c r="N257" s="5">
        <v>6.1470000000000002</v>
      </c>
      <c r="O257" s="5">
        <v>6.7294099999999997</v>
      </c>
      <c r="P257" s="5" t="s">
        <v>33</v>
      </c>
      <c r="Q257" s="5">
        <v>5.0244799999999996</v>
      </c>
      <c r="R257" s="5">
        <v>3.5316299999999998</v>
      </c>
      <c r="S257" s="5">
        <v>3.7122600000000001</v>
      </c>
      <c r="T257" s="5">
        <v>3.7090399999999999</v>
      </c>
      <c r="U257" s="5">
        <v>5.5762600000000004</v>
      </c>
      <c r="V257" s="5">
        <v>3.7422200000000001</v>
      </c>
      <c r="W257" s="5">
        <v>5.1982200000000001</v>
      </c>
      <c r="X257" s="5"/>
      <c r="Y257" s="5">
        <f t="shared" si="9"/>
        <v>5.8195759999999996</v>
      </c>
      <c r="Z257" s="5">
        <f t="shared" si="10"/>
        <v>2.6935660000000001</v>
      </c>
      <c r="AA257" s="5">
        <f t="shared" si="11"/>
        <v>3.0171499999999996</v>
      </c>
      <c r="AB257" s="5"/>
    </row>
    <row r="258" spans="1:28" x14ac:dyDescent="0.25">
      <c r="A258" s="5" t="s">
        <v>59</v>
      </c>
      <c r="B258" s="5" t="s">
        <v>57</v>
      </c>
      <c r="C258" s="5">
        <v>10</v>
      </c>
      <c r="D258" s="5">
        <v>1.13541</v>
      </c>
      <c r="E258" s="5">
        <v>1.33541</v>
      </c>
      <c r="F258" s="5">
        <v>2.80809</v>
      </c>
      <c r="G258" s="5" t="s">
        <v>33</v>
      </c>
      <c r="H258" s="5">
        <v>2.9062700000000001</v>
      </c>
      <c r="I258" s="5">
        <v>6.4407199999999998</v>
      </c>
      <c r="J258" s="5">
        <v>4.9801200000000003</v>
      </c>
      <c r="K258" s="5">
        <v>6.6739699999999997</v>
      </c>
      <c r="L258" s="5">
        <v>4.1619000000000002</v>
      </c>
      <c r="M258" s="5">
        <v>6.7499000000000002</v>
      </c>
      <c r="N258" s="5">
        <v>6.6289999999999996</v>
      </c>
      <c r="O258" s="5">
        <v>7.1425000000000001</v>
      </c>
      <c r="P258" s="5" t="s">
        <v>33</v>
      </c>
      <c r="Q258" s="5">
        <v>4.79284</v>
      </c>
      <c r="R258" s="5" t="s">
        <v>33</v>
      </c>
      <c r="S258" s="5">
        <v>2.95425</v>
      </c>
      <c r="T258" s="5">
        <v>2.9481999999999999</v>
      </c>
      <c r="U258" s="5">
        <v>6.39011</v>
      </c>
      <c r="V258" s="5">
        <v>2.9566300000000001</v>
      </c>
      <c r="W258" s="5">
        <v>6.3185900000000004</v>
      </c>
      <c r="X258" s="5"/>
      <c r="Y258" s="5">
        <f t="shared" si="9"/>
        <v>5.8070900000000005</v>
      </c>
      <c r="Z258" s="5">
        <f t="shared" si="10"/>
        <v>1.47268</v>
      </c>
      <c r="AA258" s="5">
        <f t="shared" si="11"/>
        <v>4.18825</v>
      </c>
      <c r="AB258" s="5"/>
    </row>
    <row r="259" spans="1:28" x14ac:dyDescent="0.25">
      <c r="A259" s="5" t="s">
        <v>59</v>
      </c>
      <c r="B259" s="5" t="s">
        <v>57</v>
      </c>
      <c r="C259" s="5">
        <v>11</v>
      </c>
      <c r="D259" s="5">
        <v>0.37013800000000002</v>
      </c>
      <c r="E259" s="5">
        <v>0.470138</v>
      </c>
      <c r="F259" s="5">
        <v>2.8022399999999998</v>
      </c>
      <c r="G259" s="5" t="s">
        <v>33</v>
      </c>
      <c r="H259" s="5">
        <v>2.34239</v>
      </c>
      <c r="I259" s="5">
        <v>5.9050000000000002</v>
      </c>
      <c r="J259" s="5">
        <v>4.7859800000000003</v>
      </c>
      <c r="K259" s="5">
        <v>6.0596899999999998</v>
      </c>
      <c r="L259" s="5">
        <v>3.5253999999999999</v>
      </c>
      <c r="M259" s="5">
        <v>6.0841000000000003</v>
      </c>
      <c r="N259" s="5">
        <v>6.0435999999999996</v>
      </c>
      <c r="O259" s="5">
        <v>6.6426999999999996</v>
      </c>
      <c r="P259" s="5" t="s">
        <v>33</v>
      </c>
      <c r="Q259" s="5">
        <v>4.3396400000000002</v>
      </c>
      <c r="R259" s="5">
        <v>2.5992299999999999</v>
      </c>
      <c r="S259" s="5">
        <v>2.8951799999999999</v>
      </c>
      <c r="T259" s="5">
        <v>2.5577000000000001</v>
      </c>
      <c r="U259" s="5">
        <v>5.8988199999999997</v>
      </c>
      <c r="V259" s="5">
        <v>2.5689899999999999</v>
      </c>
      <c r="W259" s="5">
        <v>5.7571300000000001</v>
      </c>
      <c r="X259" s="5"/>
      <c r="Y259" s="5">
        <f t="shared" ref="Y259:Y322" si="12">$O259-$E259</f>
        <v>6.1725619999999992</v>
      </c>
      <c r="Z259" s="5">
        <f t="shared" ref="Z259:Z322" si="13">$F259-$E259</f>
        <v>2.3321019999999999</v>
      </c>
      <c r="AA259" s="5">
        <f t="shared" ref="AA259:AA322" si="14">$O259-$S259</f>
        <v>3.7475199999999997</v>
      </c>
      <c r="AB259" s="5"/>
    </row>
    <row r="260" spans="1:28" x14ac:dyDescent="0.25">
      <c r="A260" s="5" t="s">
        <v>59</v>
      </c>
      <c r="B260" s="5" t="s">
        <v>57</v>
      </c>
      <c r="C260" s="5">
        <v>12</v>
      </c>
      <c r="D260" s="5">
        <v>0.59270400000000001</v>
      </c>
      <c r="E260" s="5">
        <v>0.87270400000000004</v>
      </c>
      <c r="F260" s="5">
        <v>1.9059299999999999</v>
      </c>
      <c r="G260" s="5" t="s">
        <v>33</v>
      </c>
      <c r="H260" s="5">
        <v>1.92588</v>
      </c>
      <c r="I260" s="5">
        <v>5.0149999999999997</v>
      </c>
      <c r="J260" s="5">
        <v>3.88524</v>
      </c>
      <c r="K260" s="5">
        <v>5.0768899999999997</v>
      </c>
      <c r="L260" s="5">
        <v>2.9165999999999999</v>
      </c>
      <c r="M260" s="5">
        <v>5.0537999999999998</v>
      </c>
      <c r="N260" s="5">
        <v>5.1246999999999998</v>
      </c>
      <c r="O260" s="5">
        <v>5.6318999999999999</v>
      </c>
      <c r="P260" s="5">
        <v>1.42713</v>
      </c>
      <c r="Q260" s="5">
        <v>5.3833200000000003</v>
      </c>
      <c r="R260" s="5" t="s">
        <v>33</v>
      </c>
      <c r="S260" s="5">
        <v>2.0436200000000002</v>
      </c>
      <c r="T260" s="5">
        <v>1.96479</v>
      </c>
      <c r="U260" s="5">
        <v>4.9069399999999996</v>
      </c>
      <c r="V260" s="5">
        <v>1.9881800000000001</v>
      </c>
      <c r="W260" s="5">
        <v>3.1956799999999999</v>
      </c>
      <c r="X260" s="5"/>
      <c r="Y260" s="5">
        <f t="shared" si="12"/>
        <v>4.7591960000000002</v>
      </c>
      <c r="Z260" s="5">
        <f t="shared" si="13"/>
        <v>1.033226</v>
      </c>
      <c r="AA260" s="5">
        <f t="shared" si="14"/>
        <v>3.5882799999999997</v>
      </c>
      <c r="AB260" s="5"/>
    </row>
    <row r="261" spans="1:28" x14ac:dyDescent="0.25">
      <c r="A261" s="5" t="s">
        <v>59</v>
      </c>
      <c r="B261" s="5" t="s">
        <v>57</v>
      </c>
      <c r="C261" s="5">
        <v>13</v>
      </c>
      <c r="D261" s="5">
        <v>1.2184699999999999</v>
      </c>
      <c r="E261" s="5">
        <v>1.4484699999999999</v>
      </c>
      <c r="F261" s="5">
        <v>3.80681</v>
      </c>
      <c r="G261" s="5" t="s">
        <v>33</v>
      </c>
      <c r="H261" s="5">
        <v>3.7109999999999999</v>
      </c>
      <c r="I261" s="5">
        <v>7.3239299999999998</v>
      </c>
      <c r="J261" s="5">
        <v>6.0060700000000002</v>
      </c>
      <c r="K261" s="5">
        <v>7.24369</v>
      </c>
      <c r="L261" s="5">
        <v>4.8240999999999996</v>
      </c>
      <c r="M261" s="5">
        <v>7.2042000000000002</v>
      </c>
      <c r="N261" s="5">
        <v>7.2026000000000003</v>
      </c>
      <c r="O261" s="5">
        <v>7.9225000000000003</v>
      </c>
      <c r="P261" s="5" t="s">
        <v>33</v>
      </c>
      <c r="Q261" s="5">
        <v>5.2268800000000004</v>
      </c>
      <c r="R261" s="5">
        <v>3.4243800000000002</v>
      </c>
      <c r="S261" s="5">
        <v>3.8172999999999999</v>
      </c>
      <c r="T261" s="5">
        <v>3.8400799999999999</v>
      </c>
      <c r="U261" s="5">
        <v>6.9805999999999999</v>
      </c>
      <c r="V261" s="5">
        <v>3.8511199999999999</v>
      </c>
      <c r="W261" s="5">
        <v>6.9014499999999996</v>
      </c>
      <c r="X261" s="5"/>
      <c r="Y261" s="5">
        <f t="shared" si="12"/>
        <v>6.4740300000000008</v>
      </c>
      <c r="Z261" s="5">
        <f t="shared" si="13"/>
        <v>2.3583400000000001</v>
      </c>
      <c r="AA261" s="5">
        <f t="shared" si="14"/>
        <v>4.1052</v>
      </c>
      <c r="AB261" s="5"/>
    </row>
    <row r="262" spans="1:28" x14ac:dyDescent="0.25">
      <c r="A262" s="5" t="s">
        <v>59</v>
      </c>
      <c r="B262" s="5" t="s">
        <v>57</v>
      </c>
      <c r="C262" s="5">
        <v>14</v>
      </c>
      <c r="D262" s="5">
        <v>1.08602</v>
      </c>
      <c r="E262" s="5">
        <v>1.08602</v>
      </c>
      <c r="F262" s="5">
        <v>2.9280400000000002</v>
      </c>
      <c r="G262" s="5" t="s">
        <v>33</v>
      </c>
      <c r="H262" s="5">
        <v>2.8578800000000002</v>
      </c>
      <c r="I262" s="5">
        <v>5.72403</v>
      </c>
      <c r="J262" s="5">
        <v>5.4252599999999997</v>
      </c>
      <c r="K262" s="5">
        <v>5.8032599999999999</v>
      </c>
      <c r="L262" s="5">
        <v>3.9262000000000001</v>
      </c>
      <c r="M262" s="5">
        <v>5.7081</v>
      </c>
      <c r="N262" s="5">
        <v>5.7779999999999996</v>
      </c>
      <c r="O262" s="5">
        <v>6.3609999999999998</v>
      </c>
      <c r="P262" s="5" t="s">
        <v>33</v>
      </c>
      <c r="Q262" s="5">
        <v>4.4972899999999996</v>
      </c>
      <c r="R262" s="5">
        <v>0.85639699999999996</v>
      </c>
      <c r="S262" s="5">
        <v>2.9834800000000001</v>
      </c>
      <c r="T262" s="5">
        <v>2.99457</v>
      </c>
      <c r="U262" s="5">
        <v>5.68492</v>
      </c>
      <c r="V262" s="5">
        <v>3.0022700000000002</v>
      </c>
      <c r="W262" s="5">
        <v>3.5601799999999999</v>
      </c>
      <c r="X262" s="5"/>
      <c r="Y262" s="5">
        <f t="shared" si="12"/>
        <v>5.2749799999999993</v>
      </c>
      <c r="Z262" s="5">
        <f t="shared" si="13"/>
        <v>1.8420200000000002</v>
      </c>
      <c r="AA262" s="5">
        <f t="shared" si="14"/>
        <v>3.3775199999999996</v>
      </c>
      <c r="AB262" s="5"/>
    </row>
    <row r="263" spans="1:28" x14ac:dyDescent="0.25">
      <c r="A263" s="5" t="s">
        <v>59</v>
      </c>
      <c r="B263" s="5" t="s">
        <v>57</v>
      </c>
      <c r="C263" s="5">
        <v>15</v>
      </c>
      <c r="D263" s="5">
        <v>0.67798099999999994</v>
      </c>
      <c r="E263" s="5">
        <v>0.67798099999999994</v>
      </c>
      <c r="F263" s="5">
        <v>2.0758800000000002</v>
      </c>
      <c r="G263" s="5" t="s">
        <v>33</v>
      </c>
      <c r="H263" s="5">
        <v>2.1583299999999999</v>
      </c>
      <c r="I263" s="5">
        <v>5.0006899999999996</v>
      </c>
      <c r="J263" s="5">
        <v>3.3094700000000001</v>
      </c>
      <c r="K263" s="5">
        <v>4.9073500000000001</v>
      </c>
      <c r="L263" s="5">
        <v>2.5627</v>
      </c>
      <c r="M263" s="5">
        <v>5</v>
      </c>
      <c r="N263" s="5">
        <v>4.9619999999999997</v>
      </c>
      <c r="O263" s="5">
        <v>5.5713999999999997</v>
      </c>
      <c r="P263" s="5">
        <v>1.8700399999999999</v>
      </c>
      <c r="Q263" s="5">
        <v>3.38043</v>
      </c>
      <c r="R263" s="5" t="s">
        <v>33</v>
      </c>
      <c r="S263" s="5">
        <v>2.2532800000000002</v>
      </c>
      <c r="T263" s="5">
        <v>2.1734</v>
      </c>
      <c r="U263" s="5">
        <v>4.9537100000000001</v>
      </c>
      <c r="V263" s="5">
        <v>1.72566</v>
      </c>
      <c r="W263" s="5">
        <v>2.6558000000000002</v>
      </c>
      <c r="X263" s="5"/>
      <c r="Y263" s="5">
        <f t="shared" si="12"/>
        <v>4.8934189999999997</v>
      </c>
      <c r="Z263" s="5">
        <f t="shared" si="13"/>
        <v>1.3978990000000002</v>
      </c>
      <c r="AA263" s="5">
        <f t="shared" si="14"/>
        <v>3.3181199999999995</v>
      </c>
      <c r="AB263" s="5"/>
    </row>
    <row r="264" spans="1:28" x14ac:dyDescent="0.25">
      <c r="A264" s="5" t="s">
        <v>59</v>
      </c>
      <c r="B264" s="5" t="s">
        <v>57</v>
      </c>
      <c r="C264" s="5">
        <v>16</v>
      </c>
      <c r="D264" s="5">
        <v>1.1997199999999999</v>
      </c>
      <c r="E264" s="5">
        <v>1.1997199999999999</v>
      </c>
      <c r="F264" s="5">
        <v>3.2997200000000002</v>
      </c>
      <c r="G264" s="5" t="s">
        <v>33</v>
      </c>
      <c r="H264" s="5">
        <v>3.14778</v>
      </c>
      <c r="I264" s="5">
        <v>5.7512400000000001</v>
      </c>
      <c r="J264" s="5">
        <v>5.6466099999999999</v>
      </c>
      <c r="K264" s="5">
        <v>5.7222099999999996</v>
      </c>
      <c r="L264" s="5">
        <v>4.7980999999999998</v>
      </c>
      <c r="M264" s="5">
        <v>5.7972000000000001</v>
      </c>
      <c r="N264" s="5">
        <v>5.9053000000000004</v>
      </c>
      <c r="O264" s="5">
        <v>6.4273999999999996</v>
      </c>
      <c r="P264" s="5" t="s">
        <v>33</v>
      </c>
      <c r="Q264" s="5">
        <v>4.6815499999999997</v>
      </c>
      <c r="R264" s="5">
        <v>1.1269400000000001</v>
      </c>
      <c r="S264" s="5">
        <v>3.3780100000000002</v>
      </c>
      <c r="T264" s="5">
        <v>3.4288099999999999</v>
      </c>
      <c r="U264" s="5">
        <v>5.8268399999999998</v>
      </c>
      <c r="V264" s="5">
        <v>3.4507500000000002</v>
      </c>
      <c r="W264" s="5">
        <v>4.1177200000000003</v>
      </c>
      <c r="X264" s="5"/>
      <c r="Y264" s="5">
        <f t="shared" si="12"/>
        <v>5.2276799999999994</v>
      </c>
      <c r="Z264" s="5">
        <f t="shared" si="13"/>
        <v>2.1000000000000005</v>
      </c>
      <c r="AA264" s="5">
        <f t="shared" si="14"/>
        <v>3.0493899999999994</v>
      </c>
      <c r="AB264" s="5"/>
    </row>
    <row r="265" spans="1:28" x14ac:dyDescent="0.25">
      <c r="A265" s="5" t="s">
        <v>59</v>
      </c>
      <c r="B265" s="5" t="s">
        <v>57</v>
      </c>
      <c r="C265" s="5">
        <v>17</v>
      </c>
      <c r="D265" s="5">
        <v>1.36907</v>
      </c>
      <c r="E265" s="5">
        <v>1.36907</v>
      </c>
      <c r="F265" s="5">
        <v>3.9490699999999999</v>
      </c>
      <c r="G265" s="5" t="s">
        <v>33</v>
      </c>
      <c r="H265" s="5">
        <v>3.81508</v>
      </c>
      <c r="I265" s="5">
        <v>5.8140000000000001</v>
      </c>
      <c r="J265" s="5" t="s">
        <v>33</v>
      </c>
      <c r="K265" s="5" t="s">
        <v>33</v>
      </c>
      <c r="L265" s="5">
        <v>5.0681000000000003</v>
      </c>
      <c r="M265" s="5">
        <v>5.9352</v>
      </c>
      <c r="N265" s="5">
        <v>5.9885000000000002</v>
      </c>
      <c r="O265" s="5">
        <v>6.4975699999999996</v>
      </c>
      <c r="P265" s="5" t="s">
        <v>33</v>
      </c>
      <c r="Q265" s="5">
        <v>5.2176099999999996</v>
      </c>
      <c r="R265" s="5">
        <v>3.8555999999999999</v>
      </c>
      <c r="S265" s="5">
        <v>4.04148</v>
      </c>
      <c r="T265" s="5">
        <v>4.1864299999999997</v>
      </c>
      <c r="U265" s="5">
        <v>5.6325000000000003</v>
      </c>
      <c r="V265" s="5">
        <v>4.2157400000000003</v>
      </c>
      <c r="W265" s="5">
        <v>5.0755999999999997</v>
      </c>
      <c r="X265" s="5"/>
      <c r="Y265" s="5">
        <f t="shared" si="12"/>
        <v>5.1284999999999998</v>
      </c>
      <c r="Z265" s="5">
        <f t="shared" si="13"/>
        <v>2.58</v>
      </c>
      <c r="AA265" s="5">
        <f t="shared" si="14"/>
        <v>2.4560899999999997</v>
      </c>
      <c r="AB265" s="5"/>
    </row>
    <row r="266" spans="1:28" x14ac:dyDescent="0.25">
      <c r="A266" s="5" t="s">
        <v>59</v>
      </c>
      <c r="B266" s="5" t="s">
        <v>57</v>
      </c>
      <c r="C266" s="5">
        <v>18</v>
      </c>
      <c r="D266" s="5">
        <v>0.75095999999999996</v>
      </c>
      <c r="E266" s="5">
        <v>0.75095999999999996</v>
      </c>
      <c r="F266" s="5">
        <v>2.6347100000000001</v>
      </c>
      <c r="G266" s="5" t="s">
        <v>33</v>
      </c>
      <c r="H266" s="5">
        <v>2.4552900000000002</v>
      </c>
      <c r="I266" s="5">
        <v>5.3996500000000003</v>
      </c>
      <c r="J266" s="5">
        <v>3.69815</v>
      </c>
      <c r="K266" s="5">
        <v>5.4974299999999996</v>
      </c>
      <c r="L266" s="5">
        <v>3.5228000000000002</v>
      </c>
      <c r="M266" s="5">
        <v>5.5076999999999998</v>
      </c>
      <c r="N266" s="5">
        <v>5.5529999999999999</v>
      </c>
      <c r="O266" s="5">
        <v>6.0522</v>
      </c>
      <c r="P266" s="5">
        <v>2.03152</v>
      </c>
      <c r="Q266" s="5">
        <v>3.66811</v>
      </c>
      <c r="R266" s="5" t="s">
        <v>33</v>
      </c>
      <c r="S266" s="5">
        <v>2.6574900000000001</v>
      </c>
      <c r="T266" s="5">
        <v>2.6128999999999998</v>
      </c>
      <c r="U266" s="5">
        <v>5.4173900000000001</v>
      </c>
      <c r="V266" s="5">
        <v>1.4691399999999999</v>
      </c>
      <c r="W266" s="5">
        <v>5.33901</v>
      </c>
      <c r="X266" s="5"/>
      <c r="Y266" s="5">
        <f t="shared" si="12"/>
        <v>5.30124</v>
      </c>
      <c r="Z266" s="5">
        <f t="shared" si="13"/>
        <v>1.88375</v>
      </c>
      <c r="AA266" s="5">
        <f t="shared" si="14"/>
        <v>3.3947099999999999</v>
      </c>
      <c r="AB266" s="5"/>
    </row>
    <row r="267" spans="1:28" x14ac:dyDescent="0.25">
      <c r="A267" s="5" t="s">
        <v>60</v>
      </c>
      <c r="B267" s="5" t="s">
        <v>57</v>
      </c>
      <c r="C267" s="5">
        <v>1</v>
      </c>
      <c r="D267" s="5">
        <v>0.46123399999999998</v>
      </c>
      <c r="E267" s="5">
        <v>0.76123399999999997</v>
      </c>
      <c r="F267" s="5">
        <v>2.5612300000000001</v>
      </c>
      <c r="G267" s="5" t="s">
        <v>33</v>
      </c>
      <c r="H267" s="5">
        <v>2.9009999999999998</v>
      </c>
      <c r="I267" s="5">
        <v>6.7206299999999999</v>
      </c>
      <c r="J267" s="5">
        <v>5.09795</v>
      </c>
      <c r="K267" s="5">
        <v>6.1804100000000002</v>
      </c>
      <c r="L267" s="5">
        <v>3.2776000000000001</v>
      </c>
      <c r="M267" s="5">
        <v>7.8286800000000003</v>
      </c>
      <c r="N267" s="5">
        <v>6.88828</v>
      </c>
      <c r="O267" s="5">
        <v>7.2495700000000003</v>
      </c>
      <c r="P267" s="5" t="s">
        <v>33</v>
      </c>
      <c r="Q267" s="5">
        <v>3.2776000000000001</v>
      </c>
      <c r="R267" s="5">
        <v>2.5364800000000001</v>
      </c>
      <c r="S267" s="5">
        <v>2.6233300000000002</v>
      </c>
      <c r="T267" s="5">
        <v>2.6285699999999999</v>
      </c>
      <c r="U267" s="5">
        <v>3.7682500000000001</v>
      </c>
      <c r="V267" s="5" t="s">
        <v>33</v>
      </c>
      <c r="W267" s="5" t="s">
        <v>33</v>
      </c>
      <c r="X267" s="5"/>
      <c r="Y267" s="5">
        <f t="shared" si="12"/>
        <v>6.4883360000000003</v>
      </c>
      <c r="Z267" s="5">
        <f t="shared" si="13"/>
        <v>1.7999960000000002</v>
      </c>
      <c r="AA267" s="5">
        <f t="shared" si="14"/>
        <v>4.6262400000000001</v>
      </c>
      <c r="AB267" s="5"/>
    </row>
    <row r="268" spans="1:28" x14ac:dyDescent="0.25">
      <c r="A268" s="5" t="s">
        <v>60</v>
      </c>
      <c r="B268" s="5" t="s">
        <v>57</v>
      </c>
      <c r="C268" s="5">
        <v>2</v>
      </c>
      <c r="D268" s="5">
        <v>0.49569000000000002</v>
      </c>
      <c r="E268" s="5">
        <v>0.49569000000000002</v>
      </c>
      <c r="F268" s="5">
        <v>2.0556899999999998</v>
      </c>
      <c r="G268" s="5" t="s">
        <v>33</v>
      </c>
      <c r="H268" s="5">
        <v>1.82</v>
      </c>
      <c r="I268" s="5">
        <v>6.58683</v>
      </c>
      <c r="J268" s="5">
        <v>4.1416300000000001</v>
      </c>
      <c r="K268" s="5">
        <v>6.4181800000000004</v>
      </c>
      <c r="L268" s="5">
        <v>3.1587000000000001</v>
      </c>
      <c r="M268" s="5">
        <v>6.5716999999999999</v>
      </c>
      <c r="N268" s="5">
        <v>6.5237600000000002</v>
      </c>
      <c r="O268" s="5">
        <v>7.1588900000000004</v>
      </c>
      <c r="P268" s="5">
        <v>0.24442</v>
      </c>
      <c r="Q268" s="5">
        <v>2.80307</v>
      </c>
      <c r="R268" s="5">
        <v>2.0289000000000001</v>
      </c>
      <c r="S268" s="5">
        <v>2.0702099999999999</v>
      </c>
      <c r="T268" s="5">
        <v>2.22234</v>
      </c>
      <c r="U268" s="5">
        <v>6.4024599999999996</v>
      </c>
      <c r="V268" s="5">
        <v>2.2537799999999999</v>
      </c>
      <c r="W268" s="5">
        <v>2.2805</v>
      </c>
      <c r="X268" s="5"/>
      <c r="Y268" s="5">
        <f t="shared" si="12"/>
        <v>6.6632000000000007</v>
      </c>
      <c r="Z268" s="5">
        <f t="shared" si="13"/>
        <v>1.5599999999999998</v>
      </c>
      <c r="AA268" s="5">
        <f t="shared" si="14"/>
        <v>5.0886800000000001</v>
      </c>
      <c r="AB268" s="5"/>
    </row>
    <row r="269" spans="1:28" x14ac:dyDescent="0.25">
      <c r="A269" s="5" t="s">
        <v>60</v>
      </c>
      <c r="B269" s="5" t="s">
        <v>57</v>
      </c>
      <c r="C269" s="5">
        <v>3</v>
      </c>
      <c r="D269" s="5">
        <v>0.96357300000000001</v>
      </c>
      <c r="E269" s="5">
        <v>0.96357300000000001</v>
      </c>
      <c r="F269" s="5">
        <v>2.6376400000000002</v>
      </c>
      <c r="G269" s="5" t="s">
        <v>33</v>
      </c>
      <c r="H269" s="5">
        <v>2.26607</v>
      </c>
      <c r="I269" s="5">
        <v>4.57667</v>
      </c>
      <c r="J269" s="5" t="s">
        <v>33</v>
      </c>
      <c r="K269" s="5" t="s">
        <v>33</v>
      </c>
      <c r="L269" s="5">
        <v>2.9992999999999999</v>
      </c>
      <c r="M269" s="5">
        <v>5.3341000000000003</v>
      </c>
      <c r="N269" s="5">
        <v>4.9436</v>
      </c>
      <c r="O269" s="5">
        <v>5.4064500000000004</v>
      </c>
      <c r="P269" s="5" t="s">
        <v>33</v>
      </c>
      <c r="Q269" s="5">
        <v>3.4589500000000002</v>
      </c>
      <c r="R269" s="5">
        <v>2.61809</v>
      </c>
      <c r="S269" s="5">
        <v>2.72085</v>
      </c>
      <c r="T269" s="5">
        <v>2.8079000000000001</v>
      </c>
      <c r="U269" s="5">
        <v>4.0628399999999996</v>
      </c>
      <c r="V269" s="5" t="s">
        <v>33</v>
      </c>
      <c r="W269" s="5" t="s">
        <v>33</v>
      </c>
      <c r="X269" s="5"/>
      <c r="Y269" s="5">
        <f t="shared" si="12"/>
        <v>4.4428770000000002</v>
      </c>
      <c r="Z269" s="5">
        <f t="shared" si="13"/>
        <v>1.6740670000000002</v>
      </c>
      <c r="AA269" s="5">
        <f t="shared" si="14"/>
        <v>2.6856000000000004</v>
      </c>
      <c r="AB269" s="5"/>
    </row>
    <row r="270" spans="1:28" x14ac:dyDescent="0.25">
      <c r="A270" s="5" t="s">
        <v>60</v>
      </c>
      <c r="B270" s="5" t="s">
        <v>57</v>
      </c>
      <c r="C270" s="5">
        <v>4</v>
      </c>
      <c r="D270" s="5">
        <v>0.98412599999999995</v>
      </c>
      <c r="E270" s="5">
        <v>1.3641300000000001</v>
      </c>
      <c r="F270" s="5">
        <v>2.33413</v>
      </c>
      <c r="G270" s="5" t="s">
        <v>33</v>
      </c>
      <c r="H270" s="5">
        <v>1.9412499999999999</v>
      </c>
      <c r="I270" s="5">
        <v>5.3649399999999998</v>
      </c>
      <c r="J270" s="5">
        <v>3.5822699999999998</v>
      </c>
      <c r="K270" s="5">
        <v>5.1172899999999997</v>
      </c>
      <c r="L270" s="5">
        <v>3.0087999999999999</v>
      </c>
      <c r="M270" s="5">
        <v>5.8626399999999999</v>
      </c>
      <c r="N270" s="5">
        <v>5.1598100000000002</v>
      </c>
      <c r="O270" s="5">
        <v>5.8449099999999996</v>
      </c>
      <c r="P270" s="5" t="s">
        <v>33</v>
      </c>
      <c r="Q270" s="5">
        <v>3.07328</v>
      </c>
      <c r="R270" s="5">
        <v>2.2332200000000002</v>
      </c>
      <c r="S270" s="5">
        <v>2.39906</v>
      </c>
      <c r="T270" s="5">
        <v>2.4456099999999998</v>
      </c>
      <c r="U270" s="5">
        <v>3.4895800000000001</v>
      </c>
      <c r="V270" s="5" t="s">
        <v>33</v>
      </c>
      <c r="W270" s="5" t="s">
        <v>33</v>
      </c>
      <c r="X270" s="5"/>
      <c r="Y270" s="5">
        <f t="shared" si="12"/>
        <v>4.4807799999999993</v>
      </c>
      <c r="Z270" s="5">
        <f t="shared" si="13"/>
        <v>0.97</v>
      </c>
      <c r="AA270" s="5">
        <f t="shared" si="14"/>
        <v>3.4458499999999996</v>
      </c>
      <c r="AB270" s="5"/>
    </row>
    <row r="271" spans="1:28" x14ac:dyDescent="0.25">
      <c r="A271" s="5" t="s">
        <v>60</v>
      </c>
      <c r="B271" s="5" t="s">
        <v>57</v>
      </c>
      <c r="C271" s="5">
        <v>5</v>
      </c>
      <c r="D271" s="5">
        <v>0.63794899999999999</v>
      </c>
      <c r="E271" s="5">
        <v>0.63794899999999999</v>
      </c>
      <c r="F271" s="5">
        <v>2.34795</v>
      </c>
      <c r="G271" s="5" t="s">
        <v>33</v>
      </c>
      <c r="H271" s="5">
        <v>1.9648300000000001</v>
      </c>
      <c r="I271" s="5">
        <v>4.4211099999999997</v>
      </c>
      <c r="J271" s="5">
        <v>3.7710699999999999</v>
      </c>
      <c r="K271" s="5">
        <v>4.4585900000000001</v>
      </c>
      <c r="L271" s="5">
        <v>3.06623</v>
      </c>
      <c r="M271" s="5">
        <v>5.6635600000000004</v>
      </c>
      <c r="N271" s="5">
        <v>4.8974599999999997</v>
      </c>
      <c r="O271" s="5">
        <v>5.1457100000000002</v>
      </c>
      <c r="P271" s="5" t="s">
        <v>33</v>
      </c>
      <c r="Q271" s="5">
        <v>3.06623</v>
      </c>
      <c r="R271" s="5">
        <v>2.2719100000000001</v>
      </c>
      <c r="S271" s="5">
        <v>2.36843</v>
      </c>
      <c r="T271" s="5">
        <v>2.4552800000000001</v>
      </c>
      <c r="U271" s="5">
        <v>4.4043900000000002</v>
      </c>
      <c r="V271" s="5" t="s">
        <v>33</v>
      </c>
      <c r="W271" s="5" t="s">
        <v>33</v>
      </c>
      <c r="X271" s="5"/>
      <c r="Y271" s="5">
        <f t="shared" si="12"/>
        <v>4.5077610000000004</v>
      </c>
      <c r="Z271" s="5">
        <f t="shared" si="13"/>
        <v>1.7100010000000001</v>
      </c>
      <c r="AA271" s="5">
        <f t="shared" si="14"/>
        <v>2.7772800000000002</v>
      </c>
      <c r="AB271" s="5"/>
    </row>
    <row r="272" spans="1:28" x14ac:dyDescent="0.25">
      <c r="A272" s="5" t="s">
        <v>60</v>
      </c>
      <c r="B272" s="5" t="s">
        <v>57</v>
      </c>
      <c r="C272" s="5">
        <v>6</v>
      </c>
      <c r="D272" s="5">
        <v>0.44491199999999997</v>
      </c>
      <c r="E272" s="5">
        <v>0.44491199999999997</v>
      </c>
      <c r="F272" s="5">
        <v>1.9749099999999999</v>
      </c>
      <c r="G272" s="5" t="s">
        <v>33</v>
      </c>
      <c r="H272" s="5">
        <v>1.69401</v>
      </c>
      <c r="I272" s="5">
        <v>4.7878400000000001</v>
      </c>
      <c r="J272" s="5">
        <v>3.8758499999999998</v>
      </c>
      <c r="K272" s="5">
        <v>4.6183800000000002</v>
      </c>
      <c r="L272" s="5">
        <v>2.7585000000000002</v>
      </c>
      <c r="M272" s="5">
        <v>4.7980999999999998</v>
      </c>
      <c r="N272" s="5">
        <v>4.9855099999999997</v>
      </c>
      <c r="O272" s="5">
        <v>5.41995</v>
      </c>
      <c r="P272" s="5">
        <v>0.56339399999999995</v>
      </c>
      <c r="Q272" s="5">
        <v>3.3452999999999999</v>
      </c>
      <c r="R272" s="5">
        <v>1.92211</v>
      </c>
      <c r="S272" s="5">
        <v>2.0031099999999999</v>
      </c>
      <c r="T272" s="5">
        <v>2.1179700000000001</v>
      </c>
      <c r="U272" s="5">
        <v>4.3229800000000003</v>
      </c>
      <c r="V272" s="5" t="s">
        <v>33</v>
      </c>
      <c r="W272" s="5" t="s">
        <v>33</v>
      </c>
      <c r="X272" s="5"/>
      <c r="Y272" s="5">
        <f t="shared" si="12"/>
        <v>4.9750379999999996</v>
      </c>
      <c r="Z272" s="5">
        <f t="shared" si="13"/>
        <v>1.529998</v>
      </c>
      <c r="AA272" s="5">
        <f t="shared" si="14"/>
        <v>3.4168400000000001</v>
      </c>
      <c r="AB272" s="5"/>
    </row>
    <row r="273" spans="1:28" x14ac:dyDescent="0.25">
      <c r="A273" s="5" t="s">
        <v>60</v>
      </c>
      <c r="B273" s="5" t="s">
        <v>57</v>
      </c>
      <c r="C273" s="5">
        <v>7</v>
      </c>
      <c r="D273" s="5">
        <v>0.13137799999999999</v>
      </c>
      <c r="E273" s="5">
        <v>0.13137799999999999</v>
      </c>
      <c r="F273" s="5">
        <v>2.11138</v>
      </c>
      <c r="G273" s="5" t="s">
        <v>33</v>
      </c>
      <c r="H273" s="5">
        <v>1.7107399999999999</v>
      </c>
      <c r="I273" s="5">
        <v>3.9302600000000001</v>
      </c>
      <c r="J273" s="5" t="s">
        <v>33</v>
      </c>
      <c r="K273" s="5" t="s">
        <v>33</v>
      </c>
      <c r="L273" s="5">
        <v>2.68398</v>
      </c>
      <c r="M273" s="5">
        <v>3.8996300000000002</v>
      </c>
      <c r="N273" s="5">
        <v>4.41587</v>
      </c>
      <c r="O273" s="5">
        <v>4.5160200000000001</v>
      </c>
      <c r="P273" s="5" t="s">
        <v>33</v>
      </c>
      <c r="Q273" s="5">
        <v>2.6964700000000001</v>
      </c>
      <c r="R273" s="5">
        <v>2.0446200000000001</v>
      </c>
      <c r="S273" s="5">
        <v>2.1991700000000001</v>
      </c>
      <c r="T273" s="5">
        <v>2.2648600000000001</v>
      </c>
      <c r="U273" s="5">
        <v>2.7311299999999998</v>
      </c>
      <c r="V273" s="5" t="s">
        <v>33</v>
      </c>
      <c r="W273" s="5" t="s">
        <v>33</v>
      </c>
      <c r="X273" s="5"/>
      <c r="Y273" s="5">
        <f t="shared" si="12"/>
        <v>4.3846420000000004</v>
      </c>
      <c r="Z273" s="5">
        <f t="shared" si="13"/>
        <v>1.980002</v>
      </c>
      <c r="AA273" s="5">
        <f t="shared" si="14"/>
        <v>2.3168500000000001</v>
      </c>
      <c r="AB273" s="5"/>
    </row>
    <row r="274" spans="1:28" x14ac:dyDescent="0.25">
      <c r="A274" s="5" t="s">
        <v>60</v>
      </c>
      <c r="B274" s="5" t="s">
        <v>57</v>
      </c>
      <c r="C274" s="5">
        <v>8</v>
      </c>
      <c r="D274" s="5">
        <v>0.25187500000000002</v>
      </c>
      <c r="E274" s="5">
        <v>0.25187500000000002</v>
      </c>
      <c r="F274" s="5">
        <v>2.0218799999999999</v>
      </c>
      <c r="G274" s="5" t="s">
        <v>33</v>
      </c>
      <c r="H274" s="5">
        <v>1.7810600000000001</v>
      </c>
      <c r="I274" s="5">
        <v>5.0415299999999998</v>
      </c>
      <c r="J274" s="5" t="s">
        <v>33</v>
      </c>
      <c r="K274" s="5" t="s">
        <v>33</v>
      </c>
      <c r="L274" s="5">
        <v>2.5802999999999998</v>
      </c>
      <c r="M274" s="5">
        <v>5.1877000000000004</v>
      </c>
      <c r="N274" s="5">
        <v>5.1610199999999997</v>
      </c>
      <c r="O274" s="5">
        <v>5.4918800000000001</v>
      </c>
      <c r="P274" s="5" t="s">
        <v>33</v>
      </c>
      <c r="Q274" s="5">
        <v>2.9840100000000001</v>
      </c>
      <c r="R274" s="5">
        <v>1.92614</v>
      </c>
      <c r="S274" s="5">
        <v>2.0297100000000001</v>
      </c>
      <c r="T274" s="5">
        <v>2.22214</v>
      </c>
      <c r="U274" s="5">
        <v>4.4859900000000001</v>
      </c>
      <c r="V274" s="5" t="s">
        <v>33</v>
      </c>
      <c r="W274" s="5" t="s">
        <v>33</v>
      </c>
      <c r="X274" s="5"/>
      <c r="Y274" s="5">
        <f t="shared" si="12"/>
        <v>5.240005</v>
      </c>
      <c r="Z274" s="5">
        <f t="shared" si="13"/>
        <v>1.7700049999999998</v>
      </c>
      <c r="AA274" s="5">
        <f t="shared" si="14"/>
        <v>3.46217</v>
      </c>
      <c r="AB274" s="5"/>
    </row>
    <row r="275" spans="1:28" x14ac:dyDescent="0.25">
      <c r="A275" s="5" t="s">
        <v>60</v>
      </c>
      <c r="B275" s="5" t="s">
        <v>57</v>
      </c>
      <c r="C275" s="5">
        <v>9</v>
      </c>
      <c r="D275" s="5">
        <v>0.51402700000000001</v>
      </c>
      <c r="E275" s="5">
        <v>0.69402699999999995</v>
      </c>
      <c r="F275" s="5">
        <v>2.49403</v>
      </c>
      <c r="G275" s="5" t="s">
        <v>33</v>
      </c>
      <c r="H275" s="5">
        <v>2.09701</v>
      </c>
      <c r="I275" s="5">
        <v>5.0294400000000001</v>
      </c>
      <c r="J275" s="5">
        <v>4.0979099999999997</v>
      </c>
      <c r="K275" s="5">
        <v>4.5929900000000004</v>
      </c>
      <c r="L275" s="5">
        <v>2.8778000000000001</v>
      </c>
      <c r="M275" s="5">
        <v>5.0869</v>
      </c>
      <c r="N275" s="5">
        <v>5.0417300000000003</v>
      </c>
      <c r="O275" s="5">
        <v>5.5664400000000001</v>
      </c>
      <c r="P275" s="5">
        <v>0.28008499999999997</v>
      </c>
      <c r="Q275" s="5">
        <v>3.1897500000000001</v>
      </c>
      <c r="R275" s="5">
        <v>2.4663599999999999</v>
      </c>
      <c r="S275" s="5">
        <v>2.6374300000000002</v>
      </c>
      <c r="T275" s="5">
        <v>2.5219999999999998</v>
      </c>
      <c r="U275" s="5">
        <v>4.8819400000000002</v>
      </c>
      <c r="V275" s="5" t="s">
        <v>33</v>
      </c>
      <c r="W275" s="5" t="s">
        <v>33</v>
      </c>
      <c r="X275" s="5"/>
      <c r="Y275" s="5">
        <f t="shared" si="12"/>
        <v>4.8724129999999999</v>
      </c>
      <c r="Z275" s="5">
        <f t="shared" si="13"/>
        <v>1.800003</v>
      </c>
      <c r="AA275" s="5">
        <f t="shared" si="14"/>
        <v>2.9290099999999999</v>
      </c>
      <c r="AB275" s="5"/>
    </row>
    <row r="276" spans="1:28" x14ac:dyDescent="0.25">
      <c r="A276" s="5" t="s">
        <v>61</v>
      </c>
      <c r="B276" s="5" t="s">
        <v>57</v>
      </c>
      <c r="C276" s="5">
        <v>1</v>
      </c>
      <c r="D276" s="5">
        <v>1.4106700000000001</v>
      </c>
      <c r="E276" s="5">
        <v>1.7306699999999999</v>
      </c>
      <c r="F276" s="5">
        <v>3.9006699999999999</v>
      </c>
      <c r="G276" s="5" t="s">
        <v>33</v>
      </c>
      <c r="H276" s="5">
        <v>3.8632300000000002</v>
      </c>
      <c r="I276" s="5">
        <v>8.50779</v>
      </c>
      <c r="J276" s="5">
        <v>5.9195200000000003</v>
      </c>
      <c r="K276" s="5">
        <v>8.4150399999999994</v>
      </c>
      <c r="L276" s="5">
        <v>4.9448699999999999</v>
      </c>
      <c r="M276" s="5">
        <v>8.4013899999999992</v>
      </c>
      <c r="N276" s="5">
        <v>8.5894899999999996</v>
      </c>
      <c r="O276" s="5">
        <v>9.0636600000000005</v>
      </c>
      <c r="P276" s="5">
        <v>1.81237</v>
      </c>
      <c r="Q276" s="5">
        <v>5.835</v>
      </c>
      <c r="R276" s="5">
        <v>3.51694</v>
      </c>
      <c r="S276" s="5">
        <v>3.9316900000000001</v>
      </c>
      <c r="T276" s="5">
        <v>2.9441999999999999</v>
      </c>
      <c r="U276" s="5">
        <v>8.4078099999999996</v>
      </c>
      <c r="V276" s="5">
        <v>3.9519600000000001</v>
      </c>
      <c r="W276" s="5">
        <v>8.3200800000000008</v>
      </c>
      <c r="X276" s="5"/>
      <c r="Y276" s="5">
        <f t="shared" si="12"/>
        <v>7.3329900000000006</v>
      </c>
      <c r="Z276" s="5">
        <f t="shared" si="13"/>
        <v>2.17</v>
      </c>
      <c r="AA276" s="5">
        <f t="shared" si="14"/>
        <v>5.1319700000000008</v>
      </c>
      <c r="AB276" s="5"/>
    </row>
    <row r="277" spans="1:28" x14ac:dyDescent="0.25">
      <c r="A277" s="5" t="s">
        <v>61</v>
      </c>
      <c r="B277" s="5" t="s">
        <v>57</v>
      </c>
      <c r="C277" s="5">
        <v>2</v>
      </c>
      <c r="D277" s="5">
        <v>1.2042999999999999</v>
      </c>
      <c r="E277" s="5">
        <v>1.2042999999999999</v>
      </c>
      <c r="F277" s="5">
        <v>3.2143000000000002</v>
      </c>
      <c r="G277" s="5" t="s">
        <v>33</v>
      </c>
      <c r="H277" s="5">
        <v>3.1382699999999999</v>
      </c>
      <c r="I277" s="5">
        <v>7.7937200000000004</v>
      </c>
      <c r="J277" s="5">
        <v>5.2560399999999996</v>
      </c>
      <c r="K277" s="5">
        <v>7.6469699999999996</v>
      </c>
      <c r="L277" s="5">
        <v>4.5629</v>
      </c>
      <c r="M277" s="5">
        <v>7.8304499999999999</v>
      </c>
      <c r="N277" s="5">
        <v>7.7077999999999998</v>
      </c>
      <c r="O277" s="5">
        <v>8.2038499999999992</v>
      </c>
      <c r="P277" s="5">
        <v>1.177</v>
      </c>
      <c r="Q277" s="5">
        <v>4.6254799999999996</v>
      </c>
      <c r="R277" s="5">
        <v>2.9443999999999999</v>
      </c>
      <c r="S277" s="5">
        <v>3.6554600000000002</v>
      </c>
      <c r="T277" s="5">
        <v>2.66195</v>
      </c>
      <c r="U277" s="5">
        <v>7.4769300000000003</v>
      </c>
      <c r="V277" s="5">
        <v>3.1392899999999999</v>
      </c>
      <c r="W277" s="5">
        <v>7.4325299999999999</v>
      </c>
      <c r="X277" s="5"/>
      <c r="Y277" s="5">
        <f t="shared" si="12"/>
        <v>6.9995499999999993</v>
      </c>
      <c r="Z277" s="5">
        <f t="shared" si="13"/>
        <v>2.0100000000000002</v>
      </c>
      <c r="AA277" s="5">
        <f t="shared" si="14"/>
        <v>4.5483899999999995</v>
      </c>
      <c r="AB277" s="5"/>
    </row>
    <row r="278" spans="1:28" x14ac:dyDescent="0.25">
      <c r="A278" s="5" t="s">
        <v>61</v>
      </c>
      <c r="B278" s="5" t="s">
        <v>57</v>
      </c>
      <c r="C278" s="5">
        <v>3</v>
      </c>
      <c r="D278" s="5">
        <v>1.22357</v>
      </c>
      <c r="E278" s="5">
        <v>1.37357</v>
      </c>
      <c r="F278" s="5">
        <v>3.2635700000000001</v>
      </c>
      <c r="G278" s="5" t="s">
        <v>33</v>
      </c>
      <c r="H278" s="5">
        <v>3.1577999999999999</v>
      </c>
      <c r="I278" s="5">
        <v>7.32456</v>
      </c>
      <c r="J278" s="5">
        <v>5.3305100000000003</v>
      </c>
      <c r="K278" s="5">
        <v>7.3261700000000003</v>
      </c>
      <c r="L278" s="5">
        <v>4.6715</v>
      </c>
      <c r="M278" s="5">
        <v>7.2938499999999999</v>
      </c>
      <c r="N278" s="5">
        <v>7.6457600000000001</v>
      </c>
      <c r="O278" s="5">
        <v>7.9187799999999999</v>
      </c>
      <c r="P278" s="5">
        <v>2.1219299999999999</v>
      </c>
      <c r="Q278" s="5">
        <v>4.8107699999999998</v>
      </c>
      <c r="R278" s="5">
        <v>3.2212299999999998</v>
      </c>
      <c r="S278" s="5">
        <v>3.60025</v>
      </c>
      <c r="T278" s="5">
        <v>3.16201</v>
      </c>
      <c r="U278" s="5">
        <v>7.3235599999999996</v>
      </c>
      <c r="V278" s="5">
        <v>3.2873999999999999</v>
      </c>
      <c r="W278" s="5">
        <v>7.2648999999999999</v>
      </c>
      <c r="X278" s="5"/>
      <c r="Y278" s="5">
        <f t="shared" si="12"/>
        <v>6.54521</v>
      </c>
      <c r="Z278" s="5">
        <f t="shared" si="13"/>
        <v>1.8900000000000001</v>
      </c>
      <c r="AA278" s="5">
        <f t="shared" si="14"/>
        <v>4.31853</v>
      </c>
      <c r="AB278" s="5"/>
    </row>
    <row r="279" spans="1:28" x14ac:dyDescent="0.25">
      <c r="A279" s="5" t="s">
        <v>61</v>
      </c>
      <c r="B279" s="5" t="s">
        <v>57</v>
      </c>
      <c r="C279" s="5">
        <v>4</v>
      </c>
      <c r="D279" s="5">
        <v>1.5584199999999999</v>
      </c>
      <c r="E279" s="5">
        <v>1.86842</v>
      </c>
      <c r="F279" s="5">
        <v>3.2384200000000001</v>
      </c>
      <c r="G279" s="5" t="s">
        <v>33</v>
      </c>
      <c r="H279" s="5">
        <v>3.2724299999999999</v>
      </c>
      <c r="I279" s="5">
        <v>7.59558</v>
      </c>
      <c r="J279" s="5">
        <v>5.06372</v>
      </c>
      <c r="K279" s="5">
        <v>7.4102800000000002</v>
      </c>
      <c r="L279" s="5">
        <v>4.2368300000000003</v>
      </c>
      <c r="M279" s="5">
        <v>7.5080499999999999</v>
      </c>
      <c r="N279" s="5">
        <v>7.6568100000000001</v>
      </c>
      <c r="O279" s="5">
        <v>8.0914300000000008</v>
      </c>
      <c r="P279" s="5">
        <v>3.0728800000000001</v>
      </c>
      <c r="Q279" s="5">
        <v>5.5021599999999999</v>
      </c>
      <c r="R279" s="5">
        <v>1.9785900000000001</v>
      </c>
      <c r="S279" s="5">
        <v>3.5329999999999999</v>
      </c>
      <c r="T279" s="5">
        <v>2.7229700000000001</v>
      </c>
      <c r="U279" s="5">
        <v>7.39663</v>
      </c>
      <c r="V279" s="5">
        <v>3.22987</v>
      </c>
      <c r="W279" s="5">
        <v>7.1759700000000004</v>
      </c>
      <c r="X279" s="5"/>
      <c r="Y279" s="5">
        <f t="shared" si="12"/>
        <v>6.2230100000000004</v>
      </c>
      <c r="Z279" s="5">
        <f t="shared" si="13"/>
        <v>1.37</v>
      </c>
      <c r="AA279" s="5">
        <f t="shared" si="14"/>
        <v>4.5584300000000013</v>
      </c>
      <c r="AB279" s="5"/>
    </row>
    <row r="280" spans="1:28" x14ac:dyDescent="0.25">
      <c r="A280" s="5" t="s">
        <v>61</v>
      </c>
      <c r="B280" s="5" t="s">
        <v>57</v>
      </c>
      <c r="C280" s="5">
        <v>5</v>
      </c>
      <c r="D280" s="5">
        <v>1.4733000000000001</v>
      </c>
      <c r="E280" s="5">
        <v>1.8332999999999999</v>
      </c>
      <c r="F280" s="5">
        <v>3.5440399999999999</v>
      </c>
      <c r="G280" s="5" t="s">
        <v>33</v>
      </c>
      <c r="H280" s="5">
        <v>3.53701</v>
      </c>
      <c r="I280" s="5">
        <v>6.8337300000000001</v>
      </c>
      <c r="J280" s="5">
        <v>5.5258399999999996</v>
      </c>
      <c r="K280" s="5">
        <v>6.6082900000000002</v>
      </c>
      <c r="L280" s="5">
        <v>3.1700400000000002</v>
      </c>
      <c r="M280" s="5">
        <v>6.7843499999999999</v>
      </c>
      <c r="N280" s="5">
        <v>7.1808300000000003</v>
      </c>
      <c r="O280" s="5">
        <v>7.4369800000000001</v>
      </c>
      <c r="P280" s="5">
        <v>3.2993299999999999</v>
      </c>
      <c r="Q280" s="5">
        <v>5.1960100000000002</v>
      </c>
      <c r="R280" s="5">
        <v>2.0492599999999999</v>
      </c>
      <c r="S280" s="5">
        <v>3.84918</v>
      </c>
      <c r="T280" s="5">
        <v>3.6086800000000001</v>
      </c>
      <c r="U280" s="5">
        <v>6.7014399999999998</v>
      </c>
      <c r="V280" s="5">
        <v>3.62663</v>
      </c>
      <c r="W280" s="5">
        <v>6.64262</v>
      </c>
      <c r="X280" s="5"/>
      <c r="Y280" s="5">
        <f t="shared" si="12"/>
        <v>5.6036800000000007</v>
      </c>
      <c r="Z280" s="5">
        <f t="shared" si="13"/>
        <v>1.7107399999999999</v>
      </c>
      <c r="AA280" s="5">
        <f t="shared" si="14"/>
        <v>3.5878000000000001</v>
      </c>
      <c r="AB280" s="5"/>
    </row>
    <row r="281" spans="1:28" x14ac:dyDescent="0.25">
      <c r="A281" s="5" t="s">
        <v>61</v>
      </c>
      <c r="B281" s="5" t="s">
        <v>57</v>
      </c>
      <c r="C281" s="5">
        <v>6</v>
      </c>
      <c r="D281" s="5">
        <v>1.1252</v>
      </c>
      <c r="E281" s="5">
        <v>1.6852</v>
      </c>
      <c r="F281" s="5">
        <v>6.2552000000000003</v>
      </c>
      <c r="G281" s="5" t="s">
        <v>33</v>
      </c>
      <c r="H281" s="5">
        <v>6.4036999999999997</v>
      </c>
      <c r="I281" s="5">
        <v>9.8387600000000006</v>
      </c>
      <c r="J281" s="5" t="s">
        <v>33</v>
      </c>
      <c r="K281" s="5" t="s">
        <v>33</v>
      </c>
      <c r="L281" s="5">
        <v>4.9134000000000002</v>
      </c>
      <c r="M281" s="5">
        <v>9.6004699999999996</v>
      </c>
      <c r="N281" s="5">
        <v>10.3459</v>
      </c>
      <c r="O281" s="5">
        <v>10.699199999999999</v>
      </c>
      <c r="P281" s="5" t="s">
        <v>33</v>
      </c>
      <c r="Q281" s="5">
        <v>10.3788</v>
      </c>
      <c r="R281" s="5">
        <v>5.1325799999999999</v>
      </c>
      <c r="S281" s="5">
        <v>6.3565500000000004</v>
      </c>
      <c r="T281" s="5">
        <v>6.4292199999999999</v>
      </c>
      <c r="U281" s="5">
        <v>9.2405200000000001</v>
      </c>
      <c r="V281" s="5" t="s">
        <v>33</v>
      </c>
      <c r="W281" s="5" t="s">
        <v>33</v>
      </c>
      <c r="X281" s="5"/>
      <c r="Y281" s="5">
        <f t="shared" si="12"/>
        <v>9.0139999999999993</v>
      </c>
      <c r="Z281" s="5">
        <f t="shared" si="13"/>
        <v>4.57</v>
      </c>
      <c r="AA281" s="5">
        <f t="shared" si="14"/>
        <v>4.342649999999999</v>
      </c>
      <c r="AB281" s="5"/>
    </row>
    <row r="282" spans="1:28" x14ac:dyDescent="0.25">
      <c r="A282" s="5" t="s">
        <v>61</v>
      </c>
      <c r="B282" s="5" t="s">
        <v>57</v>
      </c>
      <c r="C282" s="5">
        <v>7</v>
      </c>
      <c r="D282" s="5">
        <v>0.52255200000000002</v>
      </c>
      <c r="E282" s="5">
        <v>0.76255200000000001</v>
      </c>
      <c r="F282" s="5">
        <v>3.1325500000000002</v>
      </c>
      <c r="G282" s="5" t="s">
        <v>33</v>
      </c>
      <c r="H282" s="5">
        <v>3.1130499999999999</v>
      </c>
      <c r="I282" s="5">
        <v>6.9112200000000001</v>
      </c>
      <c r="J282" s="5">
        <v>5.73001</v>
      </c>
      <c r="K282" s="5">
        <v>6.0054400000000001</v>
      </c>
      <c r="L282" s="5">
        <v>4.1595399999999998</v>
      </c>
      <c r="M282" s="5">
        <v>6.5920300000000003</v>
      </c>
      <c r="N282" s="5">
        <v>5.9825499999999998</v>
      </c>
      <c r="O282" s="5">
        <v>6.7855499999999997</v>
      </c>
      <c r="P282" s="5">
        <v>0.51351899999999995</v>
      </c>
      <c r="Q282" s="5">
        <v>4.3645100000000001</v>
      </c>
      <c r="R282" s="5">
        <v>3.0263100000000001</v>
      </c>
      <c r="S282" s="5">
        <v>3.2844699999999998</v>
      </c>
      <c r="T282" s="5">
        <v>3.3579500000000002</v>
      </c>
      <c r="U282" s="5">
        <v>3.8566099999999999</v>
      </c>
      <c r="V282" s="5" t="s">
        <v>33</v>
      </c>
      <c r="W282" s="5" t="s">
        <v>33</v>
      </c>
      <c r="X282" s="5"/>
      <c r="Y282" s="5">
        <f t="shared" si="12"/>
        <v>6.0229979999999994</v>
      </c>
      <c r="Z282" s="5">
        <f t="shared" si="13"/>
        <v>2.3699980000000003</v>
      </c>
      <c r="AA282" s="5">
        <f t="shared" si="14"/>
        <v>3.50108</v>
      </c>
      <c r="AB282" s="5"/>
    </row>
    <row r="283" spans="1:28" x14ac:dyDescent="0.25">
      <c r="A283" s="5" t="s">
        <v>61</v>
      </c>
      <c r="B283" s="5" t="s">
        <v>57</v>
      </c>
      <c r="C283" s="5">
        <v>8</v>
      </c>
      <c r="D283" s="5">
        <v>0.70242400000000005</v>
      </c>
      <c r="E283" s="5">
        <v>0.70242400000000005</v>
      </c>
      <c r="F283" s="5">
        <v>3.4924200000000001</v>
      </c>
      <c r="G283" s="5" t="s">
        <v>33</v>
      </c>
      <c r="H283" s="5">
        <v>3.53</v>
      </c>
      <c r="I283" s="5">
        <v>7.03749</v>
      </c>
      <c r="J283" s="5" t="s">
        <v>33</v>
      </c>
      <c r="K283" s="5" t="s">
        <v>33</v>
      </c>
      <c r="L283" s="5">
        <v>4.3949999999999996</v>
      </c>
      <c r="M283" s="5">
        <v>6.4972700000000003</v>
      </c>
      <c r="N283" s="5">
        <v>7.0232400000000004</v>
      </c>
      <c r="O283" s="5">
        <v>7.9256099999999998</v>
      </c>
      <c r="P283" s="5" t="s">
        <v>33</v>
      </c>
      <c r="Q283" s="5">
        <v>7.12</v>
      </c>
      <c r="R283" s="5">
        <v>2.6055299999999999</v>
      </c>
      <c r="S283" s="5">
        <v>3.8271000000000002</v>
      </c>
      <c r="T283" s="5">
        <v>3.7518199999999999</v>
      </c>
      <c r="U283" s="5">
        <v>6.5956400000000004</v>
      </c>
      <c r="V283" s="5" t="s">
        <v>33</v>
      </c>
      <c r="W283" s="5" t="s">
        <v>33</v>
      </c>
      <c r="X283" s="5"/>
      <c r="Y283" s="5">
        <f t="shared" si="12"/>
        <v>7.2231860000000001</v>
      </c>
      <c r="Z283" s="5">
        <f t="shared" si="13"/>
        <v>2.7899959999999999</v>
      </c>
      <c r="AA283" s="5">
        <f t="shared" si="14"/>
        <v>4.0985099999999992</v>
      </c>
      <c r="AB283" s="5"/>
    </row>
    <row r="284" spans="1:28" x14ac:dyDescent="0.25">
      <c r="A284" s="5" t="s">
        <v>61</v>
      </c>
      <c r="B284" s="5" t="s">
        <v>57</v>
      </c>
      <c r="C284" s="5">
        <v>9</v>
      </c>
      <c r="D284" s="5">
        <v>1.11737</v>
      </c>
      <c r="E284" s="5">
        <v>1.11737</v>
      </c>
      <c r="F284" s="5">
        <v>3.93737</v>
      </c>
      <c r="G284" s="5" t="s">
        <v>33</v>
      </c>
      <c r="H284" s="5">
        <v>3.59</v>
      </c>
      <c r="I284" s="5">
        <v>7.2629299999999999</v>
      </c>
      <c r="J284" s="5" t="s">
        <v>33</v>
      </c>
      <c r="K284" s="5" t="s">
        <v>33</v>
      </c>
      <c r="L284" s="5">
        <v>4.8015400000000001</v>
      </c>
      <c r="M284" s="5">
        <v>6.8690600000000002</v>
      </c>
      <c r="N284" s="5">
        <v>5.5979099999999997</v>
      </c>
      <c r="O284" s="5">
        <v>7.2446700000000002</v>
      </c>
      <c r="P284" s="5">
        <v>0.38544</v>
      </c>
      <c r="Q284" s="5">
        <v>6.7034399999999996</v>
      </c>
      <c r="R284" s="5">
        <v>3.7827299999999999</v>
      </c>
      <c r="S284" s="5">
        <v>4.0023499999999999</v>
      </c>
      <c r="T284" s="5">
        <v>4.0603699999999998</v>
      </c>
      <c r="U284" s="5">
        <v>6.3135899999999996</v>
      </c>
      <c r="V284" s="5" t="s">
        <v>33</v>
      </c>
      <c r="W284" s="5" t="s">
        <v>33</v>
      </c>
      <c r="X284" s="5"/>
      <c r="Y284" s="5">
        <f t="shared" si="12"/>
        <v>6.1273</v>
      </c>
      <c r="Z284" s="5">
        <f t="shared" si="13"/>
        <v>2.8200000000000003</v>
      </c>
      <c r="AA284" s="5">
        <f t="shared" si="14"/>
        <v>3.2423200000000003</v>
      </c>
      <c r="AB284" s="5"/>
    </row>
    <row r="285" spans="1:28" x14ac:dyDescent="0.25">
      <c r="A285" s="5" t="s">
        <v>61</v>
      </c>
      <c r="B285" s="5" t="s">
        <v>57</v>
      </c>
      <c r="C285" s="5">
        <v>10</v>
      </c>
      <c r="D285" s="5">
        <v>0.44566499999999998</v>
      </c>
      <c r="E285" s="5">
        <v>0.44566499999999998</v>
      </c>
      <c r="F285" s="5">
        <v>2.6356700000000002</v>
      </c>
      <c r="G285" s="5" t="s">
        <v>33</v>
      </c>
      <c r="H285" s="5">
        <v>2.6139999999999999</v>
      </c>
      <c r="I285" s="5">
        <v>5.7571099999999999</v>
      </c>
      <c r="J285" s="5" t="s">
        <v>33</v>
      </c>
      <c r="K285" s="5" t="s">
        <v>33</v>
      </c>
      <c r="L285" s="5">
        <v>4.0862699999999998</v>
      </c>
      <c r="M285" s="5">
        <v>5.5820499999999997</v>
      </c>
      <c r="N285" s="5">
        <v>5.2622600000000004</v>
      </c>
      <c r="O285" s="5">
        <v>6.5350099999999998</v>
      </c>
      <c r="P285" s="5">
        <v>2.7703499999999999E-2</v>
      </c>
      <c r="Q285" s="5" t="s">
        <v>33</v>
      </c>
      <c r="R285" s="5">
        <v>2.3714599999999999</v>
      </c>
      <c r="S285" s="5">
        <v>2.9801299999999999</v>
      </c>
      <c r="T285" s="5">
        <v>2.8560699999999999</v>
      </c>
      <c r="U285" s="5">
        <v>5.0191499999999998</v>
      </c>
      <c r="V285" s="5">
        <v>2.9971199999999998</v>
      </c>
      <c r="W285" s="5">
        <v>3.8333599999999999</v>
      </c>
      <c r="X285" s="5"/>
      <c r="Y285" s="5">
        <f t="shared" si="12"/>
        <v>6.0893449999999998</v>
      </c>
      <c r="Z285" s="5">
        <f t="shared" si="13"/>
        <v>2.1900050000000002</v>
      </c>
      <c r="AA285" s="5">
        <f t="shared" si="14"/>
        <v>3.5548799999999998</v>
      </c>
      <c r="AB285" s="5"/>
    </row>
    <row r="286" spans="1:28" x14ac:dyDescent="0.25">
      <c r="A286" s="5" t="s">
        <v>62</v>
      </c>
      <c r="B286" s="5" t="s">
        <v>57</v>
      </c>
      <c r="C286" s="5">
        <v>1</v>
      </c>
      <c r="D286" s="5">
        <v>0.66488400000000003</v>
      </c>
      <c r="E286" s="5">
        <v>0.94488399999999995</v>
      </c>
      <c r="F286" s="5">
        <v>2.0748799999999998</v>
      </c>
      <c r="G286" s="5" t="s">
        <v>33</v>
      </c>
      <c r="H286" s="5">
        <v>1.42492</v>
      </c>
      <c r="I286" s="5">
        <v>6.1890000000000001</v>
      </c>
      <c r="J286" s="5">
        <v>4.8161899999999997</v>
      </c>
      <c r="K286" s="5">
        <v>4.9348400000000003</v>
      </c>
      <c r="L286" s="5">
        <v>4.3717300000000003</v>
      </c>
      <c r="M286" s="5">
        <v>5.8157300000000003</v>
      </c>
      <c r="N286" s="5">
        <v>5.7751799999999998</v>
      </c>
      <c r="O286" s="5">
        <v>6.4794099999999997</v>
      </c>
      <c r="P286" s="5">
        <v>1.2364200000000001</v>
      </c>
      <c r="Q286" s="5">
        <v>4.5495999999999999</v>
      </c>
      <c r="R286" s="5" t="s">
        <v>33</v>
      </c>
      <c r="S286" s="5">
        <v>2.28634</v>
      </c>
      <c r="T286" s="5">
        <v>2.1385900000000002</v>
      </c>
      <c r="U286" s="5">
        <v>5.4134200000000003</v>
      </c>
      <c r="V286" s="5">
        <v>2.1478600000000001</v>
      </c>
      <c r="W286" s="5">
        <v>3.7930899999999999</v>
      </c>
      <c r="X286" s="5"/>
      <c r="Y286" s="5">
        <f t="shared" si="12"/>
        <v>5.5345259999999996</v>
      </c>
      <c r="Z286" s="5">
        <f t="shared" si="13"/>
        <v>1.1299959999999998</v>
      </c>
      <c r="AA286" s="5">
        <f t="shared" si="14"/>
        <v>4.1930699999999996</v>
      </c>
      <c r="AB286" s="5"/>
    </row>
    <row r="287" spans="1:28" x14ac:dyDescent="0.25">
      <c r="A287" s="5" t="s">
        <v>62</v>
      </c>
      <c r="B287" s="5" t="s">
        <v>57</v>
      </c>
      <c r="C287" s="5">
        <v>2</v>
      </c>
      <c r="D287" s="5">
        <v>1.6447400000000001</v>
      </c>
      <c r="E287" s="5">
        <v>2.4247399999999999</v>
      </c>
      <c r="F287" s="5">
        <v>4.8689900000000002</v>
      </c>
      <c r="G287" s="5" t="s">
        <v>33</v>
      </c>
      <c r="H287" s="5">
        <v>4.9553500000000001</v>
      </c>
      <c r="I287" s="5">
        <v>7.5343499999999999</v>
      </c>
      <c r="J287" s="5" t="s">
        <v>33</v>
      </c>
      <c r="K287" s="5" t="s">
        <v>33</v>
      </c>
      <c r="L287" s="5">
        <v>6.3115800000000002</v>
      </c>
      <c r="M287" s="5">
        <v>6.9712399999999999</v>
      </c>
      <c r="N287" s="5">
        <v>7.2757800000000001</v>
      </c>
      <c r="O287" s="5">
        <v>7.6329200000000004</v>
      </c>
      <c r="P287" s="5" t="s">
        <v>33</v>
      </c>
      <c r="Q287" s="5">
        <v>5.6113600000000003</v>
      </c>
      <c r="R287" s="5">
        <v>4.7009600000000002</v>
      </c>
      <c r="S287" s="5">
        <v>4.96455</v>
      </c>
      <c r="T287" s="5">
        <v>4.9193800000000003</v>
      </c>
      <c r="U287" s="5">
        <v>6.33005</v>
      </c>
      <c r="V287" s="5">
        <v>4.9316199999999997</v>
      </c>
      <c r="W287" s="5">
        <v>6.1968699999999997</v>
      </c>
      <c r="X287" s="5"/>
      <c r="Y287" s="5">
        <f t="shared" si="12"/>
        <v>5.2081800000000005</v>
      </c>
      <c r="Z287" s="5">
        <f t="shared" si="13"/>
        <v>2.4442500000000003</v>
      </c>
      <c r="AA287" s="5">
        <f t="shared" si="14"/>
        <v>2.6683700000000004</v>
      </c>
      <c r="AB287" s="5"/>
    </row>
    <row r="288" spans="1:28" x14ac:dyDescent="0.25">
      <c r="A288" s="5" t="s">
        <v>62</v>
      </c>
      <c r="B288" s="5" t="s">
        <v>57</v>
      </c>
      <c r="C288" s="5">
        <v>3</v>
      </c>
      <c r="D288" s="5">
        <v>1.1464799999999999</v>
      </c>
      <c r="E288" s="5">
        <v>1.1464799999999999</v>
      </c>
      <c r="F288" s="5">
        <v>1.92648</v>
      </c>
      <c r="G288" s="5" t="s">
        <v>33</v>
      </c>
      <c r="H288" s="5">
        <v>1.9392499999999999</v>
      </c>
      <c r="I288" s="5">
        <v>6.5097199999999997</v>
      </c>
      <c r="J288" s="5">
        <v>3.2989199999999999</v>
      </c>
      <c r="K288" s="5">
        <v>5.6149800000000001</v>
      </c>
      <c r="L288" s="5">
        <v>3.0964999999999998</v>
      </c>
      <c r="M288" s="5">
        <v>5.4840900000000001</v>
      </c>
      <c r="N288" s="5">
        <v>6.1551999999999998</v>
      </c>
      <c r="O288" s="5">
        <v>6.3220200000000002</v>
      </c>
      <c r="P288" s="5">
        <v>0.72209800000000002</v>
      </c>
      <c r="Q288" s="5">
        <v>3.3220100000000001</v>
      </c>
      <c r="R288" s="5" t="s">
        <v>33</v>
      </c>
      <c r="S288" s="5">
        <v>2.0034900000000002</v>
      </c>
      <c r="T288" s="5">
        <v>1.98783</v>
      </c>
      <c r="U288" s="5">
        <v>5.6137699999999997</v>
      </c>
      <c r="V288" s="5">
        <v>1.99674</v>
      </c>
      <c r="W288" s="5">
        <v>5.3700999999999999</v>
      </c>
      <c r="X288" s="5"/>
      <c r="Y288" s="5">
        <f t="shared" si="12"/>
        <v>5.1755399999999998</v>
      </c>
      <c r="Z288" s="5">
        <f t="shared" si="13"/>
        <v>0.78</v>
      </c>
      <c r="AA288" s="5">
        <f t="shared" si="14"/>
        <v>4.31853</v>
      </c>
      <c r="AB288" s="5"/>
    </row>
    <row r="289" spans="1:28" x14ac:dyDescent="0.25">
      <c r="A289" s="5" t="s">
        <v>62</v>
      </c>
      <c r="B289" s="5" t="s">
        <v>57</v>
      </c>
      <c r="C289" s="5">
        <v>4</v>
      </c>
      <c r="D289" s="5">
        <v>0.65825900000000004</v>
      </c>
      <c r="E289" s="5">
        <v>0.988259</v>
      </c>
      <c r="F289" s="5">
        <v>1.6331</v>
      </c>
      <c r="G289" s="5" t="s">
        <v>33</v>
      </c>
      <c r="H289" s="5">
        <v>1.38558</v>
      </c>
      <c r="I289" s="5">
        <v>4.4165000000000001</v>
      </c>
      <c r="J289" s="5" t="s">
        <v>33</v>
      </c>
      <c r="K289" s="5" t="s">
        <v>33</v>
      </c>
      <c r="L289" s="5">
        <v>3.3039399999999999</v>
      </c>
      <c r="M289" s="5">
        <v>3.7066499999999998</v>
      </c>
      <c r="N289" s="5">
        <v>4.2799899999999997</v>
      </c>
      <c r="O289" s="5">
        <v>4.5371499999999996</v>
      </c>
      <c r="P289" s="5" t="s">
        <v>33</v>
      </c>
      <c r="Q289" s="5">
        <v>3.2842699999999998</v>
      </c>
      <c r="R289" s="5" t="s">
        <v>33</v>
      </c>
      <c r="S289" s="5">
        <v>1.6991499999999999</v>
      </c>
      <c r="T289" s="5">
        <v>1.7617799999999999</v>
      </c>
      <c r="U289" s="5">
        <v>3.2886899999999999</v>
      </c>
      <c r="V289" s="5">
        <v>1.77519</v>
      </c>
      <c r="W289" s="5">
        <v>3.1434199999999999</v>
      </c>
      <c r="X289" s="5"/>
      <c r="Y289" s="5">
        <f t="shared" si="12"/>
        <v>3.5488909999999994</v>
      </c>
      <c r="Z289" s="5">
        <f t="shared" si="13"/>
        <v>0.644841</v>
      </c>
      <c r="AA289" s="5">
        <f t="shared" si="14"/>
        <v>2.8379999999999996</v>
      </c>
      <c r="AB289" s="5"/>
    </row>
    <row r="290" spans="1:28" x14ac:dyDescent="0.25">
      <c r="A290" s="5" t="s">
        <v>62</v>
      </c>
      <c r="B290" s="5" t="s">
        <v>57</v>
      </c>
      <c r="C290" s="5">
        <v>5</v>
      </c>
      <c r="D290" s="5">
        <v>0.98267099999999996</v>
      </c>
      <c r="E290" s="5">
        <v>1.2226699999999999</v>
      </c>
      <c r="F290" s="5">
        <v>4.5566199999999997</v>
      </c>
      <c r="G290" s="5" t="s">
        <v>33</v>
      </c>
      <c r="H290" s="5">
        <v>3.5878800000000002</v>
      </c>
      <c r="I290" s="5">
        <v>6.7878800000000004</v>
      </c>
      <c r="J290" s="5" t="s">
        <v>33</v>
      </c>
      <c r="K290" s="5" t="s">
        <v>33</v>
      </c>
      <c r="L290" s="5">
        <v>4.87</v>
      </c>
      <c r="M290" s="5">
        <v>6.7745100000000003</v>
      </c>
      <c r="N290" s="5">
        <v>6.5129299999999999</v>
      </c>
      <c r="O290" s="5">
        <v>7.5463899999999997</v>
      </c>
      <c r="P290" s="5" t="s">
        <v>33</v>
      </c>
      <c r="Q290" s="5">
        <v>5.58908</v>
      </c>
      <c r="R290" s="5">
        <v>4.4032499999999999</v>
      </c>
      <c r="S290" s="5">
        <v>4.6545899999999998</v>
      </c>
      <c r="T290" s="5">
        <v>4.6092199999999997</v>
      </c>
      <c r="U290" s="5">
        <v>6.2437300000000002</v>
      </c>
      <c r="V290" s="5">
        <v>4.6369999999999996</v>
      </c>
      <c r="W290" s="5">
        <v>6.0308900000000003</v>
      </c>
      <c r="X290" s="5"/>
      <c r="Y290" s="5">
        <f t="shared" si="12"/>
        <v>6.3237199999999998</v>
      </c>
      <c r="Z290" s="5">
        <f t="shared" si="13"/>
        <v>3.3339499999999997</v>
      </c>
      <c r="AA290" s="5">
        <f t="shared" si="14"/>
        <v>2.8917999999999999</v>
      </c>
      <c r="AB290" s="5"/>
    </row>
    <row r="291" spans="1:28" x14ac:dyDescent="0.25">
      <c r="A291" s="5" t="s">
        <v>62</v>
      </c>
      <c r="B291" s="5" t="s">
        <v>57</v>
      </c>
      <c r="C291" s="5">
        <v>6</v>
      </c>
      <c r="D291" s="5">
        <v>0.93188199999999999</v>
      </c>
      <c r="E291" s="5">
        <v>1.4518800000000001</v>
      </c>
      <c r="F291" s="5">
        <v>2.15726</v>
      </c>
      <c r="G291" s="5" t="s">
        <v>33</v>
      </c>
      <c r="H291" s="5">
        <v>1.9803999999999999</v>
      </c>
      <c r="I291" s="5">
        <v>4.1318400000000004</v>
      </c>
      <c r="J291" s="5" t="s">
        <v>33</v>
      </c>
      <c r="K291" s="5" t="s">
        <v>33</v>
      </c>
      <c r="L291" s="5">
        <v>3.2</v>
      </c>
      <c r="M291" s="5">
        <v>4.2295999999999996</v>
      </c>
      <c r="N291" s="5">
        <v>4.4146900000000002</v>
      </c>
      <c r="O291" s="5">
        <v>4.7272600000000002</v>
      </c>
      <c r="P291" s="5" t="s">
        <v>33</v>
      </c>
      <c r="Q291" s="5">
        <v>3.22485</v>
      </c>
      <c r="R291" s="5">
        <v>1.9157599999999999</v>
      </c>
      <c r="S291" s="5">
        <v>2.1795399999999998</v>
      </c>
      <c r="T291" s="5">
        <v>2.1853600000000002</v>
      </c>
      <c r="U291" s="5">
        <v>3.7214999999999998</v>
      </c>
      <c r="V291" s="5">
        <v>2.2008200000000002</v>
      </c>
      <c r="W291" s="5">
        <v>3.5163000000000002</v>
      </c>
      <c r="X291" s="5"/>
      <c r="Y291" s="5">
        <f t="shared" si="12"/>
        <v>3.2753800000000002</v>
      </c>
      <c r="Z291" s="5">
        <f t="shared" si="13"/>
        <v>0.7053799999999999</v>
      </c>
      <c r="AA291" s="5">
        <f t="shared" si="14"/>
        <v>2.5477200000000004</v>
      </c>
      <c r="AB291" s="5"/>
    </row>
    <row r="292" spans="1:28" x14ac:dyDescent="0.25">
      <c r="A292" s="5" t="s">
        <v>62</v>
      </c>
      <c r="B292" s="5" t="s">
        <v>57</v>
      </c>
      <c r="C292" s="5">
        <v>7</v>
      </c>
      <c r="D292" s="5">
        <v>0.69359099999999996</v>
      </c>
      <c r="E292" s="5">
        <v>0.92359100000000005</v>
      </c>
      <c r="F292" s="5">
        <v>4.6236699999999997</v>
      </c>
      <c r="G292" s="5" t="s">
        <v>33</v>
      </c>
      <c r="H292" s="5">
        <v>4.3995499999999996</v>
      </c>
      <c r="I292" s="5">
        <v>6.59544</v>
      </c>
      <c r="J292" s="5" t="s">
        <v>33</v>
      </c>
      <c r="K292" s="5" t="s">
        <v>33</v>
      </c>
      <c r="L292" s="5">
        <v>6.2429199999999998</v>
      </c>
      <c r="M292" s="5">
        <v>6.2461399999999996</v>
      </c>
      <c r="N292" s="5">
        <v>6.1760700000000002</v>
      </c>
      <c r="O292" s="5">
        <v>6.8825099999999999</v>
      </c>
      <c r="P292" s="5">
        <v>0.44847599999999999</v>
      </c>
      <c r="Q292" s="5">
        <v>6.19414</v>
      </c>
      <c r="R292" s="5">
        <v>4.5146699999999997</v>
      </c>
      <c r="S292" s="5">
        <v>4.6539900000000003</v>
      </c>
      <c r="T292" s="5">
        <v>4.6746600000000003</v>
      </c>
      <c r="U292" s="5">
        <v>6.0672699999999997</v>
      </c>
      <c r="V292" s="5">
        <v>4.7005999999999997</v>
      </c>
      <c r="W292" s="5">
        <v>5.7916400000000001</v>
      </c>
      <c r="X292" s="5"/>
      <c r="Y292" s="5">
        <f t="shared" si="12"/>
        <v>5.9589189999999999</v>
      </c>
      <c r="Z292" s="5">
        <f t="shared" si="13"/>
        <v>3.7000789999999997</v>
      </c>
      <c r="AA292" s="5">
        <f t="shared" si="14"/>
        <v>2.2285199999999996</v>
      </c>
      <c r="AB292" s="5"/>
    </row>
    <row r="293" spans="1:28" x14ac:dyDescent="0.25">
      <c r="A293" s="5" t="s">
        <v>63</v>
      </c>
      <c r="B293" s="5" t="s">
        <v>57</v>
      </c>
      <c r="C293" s="5">
        <v>1</v>
      </c>
      <c r="D293" s="5">
        <v>1.9814000000000001</v>
      </c>
      <c r="E293" s="5">
        <v>2.3714</v>
      </c>
      <c r="F293" s="5">
        <v>3.5714000000000001</v>
      </c>
      <c r="G293" s="5" t="s">
        <v>33</v>
      </c>
      <c r="H293" s="5">
        <v>3.4689999999999999</v>
      </c>
      <c r="I293" s="5">
        <v>6.9377000000000004</v>
      </c>
      <c r="J293" s="5" t="s">
        <v>33</v>
      </c>
      <c r="K293" s="5" t="s">
        <v>33</v>
      </c>
      <c r="L293" s="5">
        <v>4.3654000000000002</v>
      </c>
      <c r="M293" s="5">
        <v>6.5556000000000001</v>
      </c>
      <c r="N293" s="5">
        <v>7.1866500000000002</v>
      </c>
      <c r="O293" s="5">
        <v>7.2731700000000004</v>
      </c>
      <c r="P293" s="5">
        <v>2.7952400000000002</v>
      </c>
      <c r="Q293" s="5">
        <v>4.3627000000000002</v>
      </c>
      <c r="R293" s="5">
        <v>1.22638</v>
      </c>
      <c r="S293" s="5">
        <v>3.9112100000000001</v>
      </c>
      <c r="T293" s="5">
        <v>3.6556600000000001</v>
      </c>
      <c r="U293" s="5">
        <v>6.0510099999999998</v>
      </c>
      <c r="V293" s="5">
        <v>3.6738499999999998</v>
      </c>
      <c r="W293" s="5">
        <v>4.7163399999999998</v>
      </c>
      <c r="X293" s="5"/>
      <c r="Y293" s="5">
        <f t="shared" si="12"/>
        <v>4.9017700000000008</v>
      </c>
      <c r="Z293" s="5">
        <f t="shared" si="13"/>
        <v>1.2000000000000002</v>
      </c>
      <c r="AA293" s="5">
        <f t="shared" si="14"/>
        <v>3.3619600000000003</v>
      </c>
      <c r="AB293" s="5"/>
    </row>
    <row r="294" spans="1:28" x14ac:dyDescent="0.25">
      <c r="A294" s="5" t="s">
        <v>63</v>
      </c>
      <c r="B294" s="5" t="s">
        <v>57</v>
      </c>
      <c r="C294" s="5">
        <v>2</v>
      </c>
      <c r="D294" s="5">
        <v>1.1242000000000001</v>
      </c>
      <c r="E294" s="5">
        <v>1.5542</v>
      </c>
      <c r="F294" s="5">
        <v>3.2242000000000002</v>
      </c>
      <c r="G294" s="5" t="s">
        <v>33</v>
      </c>
      <c r="H294" s="5">
        <v>2.8624900000000002</v>
      </c>
      <c r="I294" s="5">
        <v>6.3010000000000002</v>
      </c>
      <c r="J294" s="5" t="s">
        <v>33</v>
      </c>
      <c r="K294" s="5" t="s">
        <v>33</v>
      </c>
      <c r="L294" s="5">
        <v>4.0605000000000002</v>
      </c>
      <c r="M294" s="5">
        <v>6.5400999999999998</v>
      </c>
      <c r="N294" s="5">
        <v>7.20913</v>
      </c>
      <c r="O294" s="5">
        <v>7.4173099999999996</v>
      </c>
      <c r="P294" s="5">
        <v>1.91797</v>
      </c>
      <c r="Q294" s="5">
        <v>4.0511400000000002</v>
      </c>
      <c r="R294" s="5">
        <v>9.8166799999999999E-2</v>
      </c>
      <c r="S294" s="5">
        <v>3.76065</v>
      </c>
      <c r="T294" s="5">
        <v>3.3587500000000001</v>
      </c>
      <c r="U294" s="5">
        <v>6.2921100000000001</v>
      </c>
      <c r="V294" s="5">
        <v>3.3758900000000001</v>
      </c>
      <c r="W294" s="5">
        <v>5.59659</v>
      </c>
      <c r="X294" s="5"/>
      <c r="Y294" s="5">
        <f t="shared" si="12"/>
        <v>5.8631099999999998</v>
      </c>
      <c r="Z294" s="5">
        <f t="shared" si="13"/>
        <v>1.6700000000000002</v>
      </c>
      <c r="AA294" s="5">
        <f t="shared" si="14"/>
        <v>3.6566599999999996</v>
      </c>
      <c r="AB294" s="5"/>
    </row>
    <row r="295" spans="1:28" x14ac:dyDescent="0.25">
      <c r="A295" s="5" t="s">
        <v>63</v>
      </c>
      <c r="B295" s="5" t="s">
        <v>57</v>
      </c>
      <c r="C295" s="5">
        <v>3</v>
      </c>
      <c r="D295" s="5">
        <v>0.61690500000000004</v>
      </c>
      <c r="E295" s="5">
        <v>0.79690499999999997</v>
      </c>
      <c r="F295" s="5">
        <v>2.3269000000000002</v>
      </c>
      <c r="G295" s="5" t="s">
        <v>33</v>
      </c>
      <c r="H295" s="5">
        <v>2.2586400000000002</v>
      </c>
      <c r="I295" s="5">
        <v>5.4120200000000001</v>
      </c>
      <c r="J295" s="5">
        <v>4.3902000000000001</v>
      </c>
      <c r="K295" s="5">
        <v>5.7486800000000002</v>
      </c>
      <c r="L295" s="5">
        <v>3.8022</v>
      </c>
      <c r="M295" s="5">
        <v>5.6927000000000003</v>
      </c>
      <c r="N295" s="5">
        <v>6.3356700000000004</v>
      </c>
      <c r="O295" s="5">
        <v>7.0089899999999998</v>
      </c>
      <c r="P295" s="5">
        <v>1.60419</v>
      </c>
      <c r="Q295" s="5">
        <v>2.87012</v>
      </c>
      <c r="R295" s="5" t="s">
        <v>33</v>
      </c>
      <c r="S295" s="5">
        <v>2.6177800000000002</v>
      </c>
      <c r="T295" s="5">
        <v>2.3951500000000001</v>
      </c>
      <c r="U295" s="5">
        <v>5.6527200000000004</v>
      </c>
      <c r="V295" s="5">
        <v>2.4120900000000001</v>
      </c>
      <c r="W295" s="5">
        <v>3.1501700000000001</v>
      </c>
      <c r="X295" s="5"/>
      <c r="Y295" s="5">
        <f t="shared" si="12"/>
        <v>6.2120850000000001</v>
      </c>
      <c r="Z295" s="5">
        <f t="shared" si="13"/>
        <v>1.5299950000000002</v>
      </c>
      <c r="AA295" s="5">
        <f t="shared" si="14"/>
        <v>4.3912099999999992</v>
      </c>
      <c r="AB295" s="5"/>
    </row>
    <row r="296" spans="1:28" x14ac:dyDescent="0.25">
      <c r="A296" s="5" t="s">
        <v>63</v>
      </c>
      <c r="B296" s="5" t="s">
        <v>57</v>
      </c>
      <c r="C296" s="5">
        <v>4</v>
      </c>
      <c r="D296" s="5">
        <v>0.230461</v>
      </c>
      <c r="E296" s="5">
        <v>0.230461</v>
      </c>
      <c r="F296" s="5">
        <v>2.0004599999999999</v>
      </c>
      <c r="G296" s="5" t="s">
        <v>33</v>
      </c>
      <c r="H296" s="5">
        <v>2.0376099999999999</v>
      </c>
      <c r="I296" s="5">
        <v>4.7658100000000001</v>
      </c>
      <c r="J296" s="5">
        <v>3.6602700000000001</v>
      </c>
      <c r="K296" s="5">
        <v>4.4775299999999998</v>
      </c>
      <c r="L296" s="5">
        <v>3.3258000000000001</v>
      </c>
      <c r="M296" s="5">
        <v>4.5461999999999998</v>
      </c>
      <c r="N296" s="5">
        <v>4.8824399999999999</v>
      </c>
      <c r="O296" s="5">
        <v>5.3122499999999997</v>
      </c>
      <c r="P296" s="5">
        <v>1.7411000000000001</v>
      </c>
      <c r="Q296" s="5">
        <v>2.3277000000000001</v>
      </c>
      <c r="R296" s="5" t="s">
        <v>33</v>
      </c>
      <c r="S296" s="5">
        <v>2.1889799999999999</v>
      </c>
      <c r="T296" s="5">
        <v>2.0462400000000001</v>
      </c>
      <c r="U296" s="5">
        <v>4.7389000000000001</v>
      </c>
      <c r="V296" s="5">
        <v>2.0621</v>
      </c>
      <c r="W296" s="5">
        <v>2.7192799999999999</v>
      </c>
      <c r="X296" s="5"/>
      <c r="Y296" s="5">
        <f t="shared" si="12"/>
        <v>5.0817889999999997</v>
      </c>
      <c r="Z296" s="5">
        <f t="shared" si="13"/>
        <v>1.7699989999999999</v>
      </c>
      <c r="AA296" s="5">
        <f t="shared" si="14"/>
        <v>3.1232699999999998</v>
      </c>
      <c r="AB296" s="5"/>
    </row>
    <row r="297" spans="1:28" x14ac:dyDescent="0.25">
      <c r="A297" s="5" t="s">
        <v>63</v>
      </c>
      <c r="B297" s="5" t="s">
        <v>57</v>
      </c>
      <c r="C297" s="5">
        <v>5</v>
      </c>
      <c r="D297" s="5">
        <v>0.57675500000000002</v>
      </c>
      <c r="E297" s="5">
        <v>0.83675500000000003</v>
      </c>
      <c r="F297" s="5">
        <v>2.5267499999999998</v>
      </c>
      <c r="G297" s="5" t="s">
        <v>33</v>
      </c>
      <c r="H297" s="5">
        <v>2.4297800000000001</v>
      </c>
      <c r="I297" s="5">
        <v>5.5077800000000003</v>
      </c>
      <c r="J297" s="5">
        <v>4.2416499999999999</v>
      </c>
      <c r="K297" s="5">
        <v>5.3409500000000003</v>
      </c>
      <c r="L297" s="5">
        <v>3.3969</v>
      </c>
      <c r="M297" s="5">
        <v>5.4526000000000003</v>
      </c>
      <c r="N297" s="5">
        <v>5.7239800000000001</v>
      </c>
      <c r="O297" s="5">
        <v>6.37662</v>
      </c>
      <c r="P297" s="5">
        <v>1.6859</v>
      </c>
      <c r="Q297" s="5">
        <v>2.9136899999999999</v>
      </c>
      <c r="R297" s="5" t="s">
        <v>33</v>
      </c>
      <c r="S297" s="5">
        <v>2.8572700000000002</v>
      </c>
      <c r="T297" s="5">
        <v>2.6346400000000001</v>
      </c>
      <c r="U297" s="5">
        <v>5.5754299999999999</v>
      </c>
      <c r="V297" s="5">
        <v>2.6496200000000001</v>
      </c>
      <c r="W297" s="5">
        <v>3.6626400000000001</v>
      </c>
      <c r="X297" s="5"/>
      <c r="Y297" s="5">
        <f t="shared" si="12"/>
        <v>5.5398649999999998</v>
      </c>
      <c r="Z297" s="5">
        <f t="shared" si="13"/>
        <v>1.6899949999999997</v>
      </c>
      <c r="AA297" s="5">
        <f t="shared" si="14"/>
        <v>3.5193499999999998</v>
      </c>
      <c r="AB297" s="5"/>
    </row>
    <row r="298" spans="1:28" x14ac:dyDescent="0.25">
      <c r="A298" s="6" t="s">
        <v>31</v>
      </c>
      <c r="B298" s="6" t="s">
        <v>64</v>
      </c>
      <c r="C298" s="6">
        <v>1</v>
      </c>
      <c r="D298" s="6">
        <v>248.18450000000001</v>
      </c>
      <c r="E298" s="6">
        <v>248.56450000000001</v>
      </c>
      <c r="F298" s="6">
        <v>250.464</v>
      </c>
      <c r="G298" s="6" t="s">
        <v>33</v>
      </c>
      <c r="H298" s="6">
        <v>250.35</v>
      </c>
      <c r="I298" s="6">
        <v>253.30549999999999</v>
      </c>
      <c r="J298" s="6">
        <v>251.86500000000001</v>
      </c>
      <c r="K298" s="6">
        <v>253.17400000000001</v>
      </c>
      <c r="L298" s="6">
        <v>252.0145</v>
      </c>
      <c r="M298" s="6">
        <v>253.27850000000001</v>
      </c>
      <c r="N298" s="6">
        <v>253.39449999999999</v>
      </c>
      <c r="O298" s="6">
        <v>254.27549999999999</v>
      </c>
      <c r="P298" s="6">
        <v>249.84549999999999</v>
      </c>
      <c r="Q298" s="6">
        <v>253.48150000000001</v>
      </c>
      <c r="R298" s="6" t="s">
        <v>33</v>
      </c>
      <c r="S298" s="6">
        <v>250.5087</v>
      </c>
      <c r="T298" s="6">
        <v>251.5839</v>
      </c>
      <c r="U298" s="6">
        <v>253.3434</v>
      </c>
      <c r="V298" s="6" t="s">
        <v>33</v>
      </c>
      <c r="W298" s="6" t="s">
        <v>33</v>
      </c>
      <c r="X298" s="6"/>
      <c r="Y298" s="6">
        <f t="shared" si="12"/>
        <v>5.7109999999999843</v>
      </c>
      <c r="Z298" s="6">
        <f t="shared" si="13"/>
        <v>1.8994999999999891</v>
      </c>
      <c r="AA298" s="6">
        <f t="shared" si="14"/>
        <v>3.7667999999999893</v>
      </c>
      <c r="AB298" s="6"/>
    </row>
    <row r="299" spans="1:28" x14ac:dyDescent="0.25">
      <c r="A299" s="6" t="s">
        <v>31</v>
      </c>
      <c r="B299" s="6" t="s">
        <v>64</v>
      </c>
      <c r="C299" s="6">
        <v>3</v>
      </c>
      <c r="D299" s="6">
        <v>269.30799999999999</v>
      </c>
      <c r="E299" s="6">
        <v>269.52800000000002</v>
      </c>
      <c r="F299" s="6">
        <v>270.79899999999998</v>
      </c>
      <c r="G299" s="6" t="s">
        <v>33</v>
      </c>
      <c r="H299" s="6">
        <v>270.7835</v>
      </c>
      <c r="I299" s="6">
        <v>274.2835</v>
      </c>
      <c r="J299" s="6">
        <v>272.47300000000001</v>
      </c>
      <c r="K299" s="6">
        <v>273.47770000000003</v>
      </c>
      <c r="L299" s="6">
        <v>273.1687</v>
      </c>
      <c r="M299" s="6">
        <v>273.8417</v>
      </c>
      <c r="N299" s="6">
        <v>273.73540000000003</v>
      </c>
      <c r="O299" s="6">
        <v>274.68150000000003</v>
      </c>
      <c r="P299" s="6">
        <v>270.0385</v>
      </c>
      <c r="Q299" s="6">
        <v>274.05450000000002</v>
      </c>
      <c r="R299" s="6" t="s">
        <v>33</v>
      </c>
      <c r="S299" s="6">
        <v>271.33449999999999</v>
      </c>
      <c r="T299" s="6">
        <v>271.3759</v>
      </c>
      <c r="U299" s="6">
        <v>273.50639999999999</v>
      </c>
      <c r="V299" s="6" t="s">
        <v>33</v>
      </c>
      <c r="W299" s="6" t="s">
        <v>33</v>
      </c>
      <c r="X299" s="6"/>
      <c r="Y299" s="6">
        <f t="shared" si="12"/>
        <v>5.1535000000000082</v>
      </c>
      <c r="Z299" s="6">
        <f t="shared" si="13"/>
        <v>1.2709999999999582</v>
      </c>
      <c r="AA299" s="6">
        <f t="shared" si="14"/>
        <v>3.3470000000000368</v>
      </c>
      <c r="AB299" s="6"/>
    </row>
    <row r="300" spans="1:28" x14ac:dyDescent="0.25">
      <c r="A300" s="6" t="s">
        <v>31</v>
      </c>
      <c r="B300" s="6" t="s">
        <v>64</v>
      </c>
      <c r="C300" s="6">
        <v>5</v>
      </c>
      <c r="D300" s="6">
        <v>285.01650000000001</v>
      </c>
      <c r="E300" s="6">
        <v>285.01650000000001</v>
      </c>
      <c r="F300" s="6">
        <v>286.51650000000001</v>
      </c>
      <c r="G300" s="6" t="s">
        <v>33</v>
      </c>
      <c r="H300" s="6">
        <v>286.34429999999998</v>
      </c>
      <c r="I300" s="6">
        <v>288.97649999999999</v>
      </c>
      <c r="J300" s="6">
        <v>288.04950000000002</v>
      </c>
      <c r="K300" s="6">
        <v>288.85520000000002</v>
      </c>
      <c r="L300" s="6">
        <v>287.75369999999998</v>
      </c>
      <c r="M300" s="6">
        <v>289.02379999999999</v>
      </c>
      <c r="N300" s="6">
        <v>288.93799999999999</v>
      </c>
      <c r="O300" s="6">
        <v>289.59449999999998</v>
      </c>
      <c r="P300" s="6">
        <v>285.62670000000003</v>
      </c>
      <c r="Q300" s="6">
        <v>289.06650000000002</v>
      </c>
      <c r="R300" s="6" t="s">
        <v>33</v>
      </c>
      <c r="S300" s="6">
        <v>286.66649999999998</v>
      </c>
      <c r="T300" s="6">
        <v>286.97890000000001</v>
      </c>
      <c r="U300" s="6">
        <v>288.5659</v>
      </c>
      <c r="V300" s="6" t="s">
        <v>33</v>
      </c>
      <c r="W300" s="6" t="s">
        <v>33</v>
      </c>
      <c r="X300" s="6"/>
      <c r="Y300" s="6">
        <f t="shared" si="12"/>
        <v>4.5779999999999745</v>
      </c>
      <c r="Z300" s="6">
        <f t="shared" si="13"/>
        <v>1.5</v>
      </c>
      <c r="AA300" s="6">
        <f t="shared" si="14"/>
        <v>2.9279999999999973</v>
      </c>
      <c r="AB300" s="6"/>
    </row>
    <row r="301" spans="1:28" x14ac:dyDescent="0.25">
      <c r="A301" s="6" t="s">
        <v>31</v>
      </c>
      <c r="B301" s="6" t="s">
        <v>64</v>
      </c>
      <c r="C301" s="6">
        <v>8</v>
      </c>
      <c r="D301" s="6">
        <v>526.38199999999995</v>
      </c>
      <c r="E301" s="6">
        <v>526.81200000000001</v>
      </c>
      <c r="F301" s="6">
        <v>528.39200000000005</v>
      </c>
      <c r="G301" s="6" t="s">
        <v>33</v>
      </c>
      <c r="H301" s="6">
        <v>528.61249999999995</v>
      </c>
      <c r="I301" s="6">
        <v>531.73900000000003</v>
      </c>
      <c r="J301" s="6">
        <v>529.74850000000004</v>
      </c>
      <c r="K301" s="6">
        <v>531.59</v>
      </c>
      <c r="L301" s="6">
        <v>529.69830000000002</v>
      </c>
      <c r="M301" s="6">
        <v>531.32550000000003</v>
      </c>
      <c r="N301" s="6">
        <v>531.41999999999996</v>
      </c>
      <c r="O301" s="6">
        <v>532.76</v>
      </c>
      <c r="P301" s="6">
        <v>527.66600000000005</v>
      </c>
      <c r="Q301" s="6">
        <v>531.57100000000003</v>
      </c>
      <c r="R301" s="6" t="s">
        <v>33</v>
      </c>
      <c r="S301" s="6">
        <v>528.88030000000003</v>
      </c>
      <c r="T301" s="6">
        <v>529.06790000000001</v>
      </c>
      <c r="U301" s="6">
        <v>531.48090000000002</v>
      </c>
      <c r="V301" s="6" t="s">
        <v>33</v>
      </c>
      <c r="W301" s="6" t="s">
        <v>33</v>
      </c>
      <c r="X301" s="6"/>
      <c r="Y301" s="6">
        <f t="shared" si="12"/>
        <v>5.9479999999999791</v>
      </c>
      <c r="Z301" s="6">
        <f t="shared" si="13"/>
        <v>1.5800000000000409</v>
      </c>
      <c r="AA301" s="6">
        <f t="shared" si="14"/>
        <v>3.8796999999999571</v>
      </c>
      <c r="AB301" s="6"/>
    </row>
    <row r="302" spans="1:28" x14ac:dyDescent="0.25">
      <c r="A302" s="6" t="s">
        <v>31</v>
      </c>
      <c r="B302" s="6" t="s">
        <v>64</v>
      </c>
      <c r="C302" s="6">
        <v>11</v>
      </c>
      <c r="D302" s="6">
        <v>561.22850000000005</v>
      </c>
      <c r="E302" s="6">
        <v>561.81849999999997</v>
      </c>
      <c r="F302" s="6">
        <v>563.56349999999998</v>
      </c>
      <c r="G302" s="6" t="s">
        <v>33</v>
      </c>
      <c r="H302" s="6">
        <v>563.51700000000005</v>
      </c>
      <c r="I302" s="6">
        <v>565.90260000000001</v>
      </c>
      <c r="J302" s="6">
        <v>564.88779999999997</v>
      </c>
      <c r="K302" s="6">
        <v>565.69730000000004</v>
      </c>
      <c r="L302" s="6">
        <v>564.66449999999998</v>
      </c>
      <c r="M302" s="6">
        <v>566.07600000000002</v>
      </c>
      <c r="N302" s="6">
        <v>566.10580000000004</v>
      </c>
      <c r="O302" s="6">
        <v>566.60699999999997</v>
      </c>
      <c r="P302" s="6">
        <v>562.71169999999995</v>
      </c>
      <c r="Q302" s="6">
        <v>566.33500000000004</v>
      </c>
      <c r="R302" s="6" t="s">
        <v>33</v>
      </c>
      <c r="S302" s="6">
        <v>563.495</v>
      </c>
      <c r="T302" s="6">
        <v>563.70140000000004</v>
      </c>
      <c r="U302" s="6">
        <v>565.77890000000002</v>
      </c>
      <c r="V302" s="6" t="s">
        <v>33</v>
      </c>
      <c r="W302" s="6" t="s">
        <v>33</v>
      </c>
      <c r="X302" s="6"/>
      <c r="Y302" s="6">
        <f t="shared" si="12"/>
        <v>4.7884999999999991</v>
      </c>
      <c r="Z302" s="6">
        <f t="shared" si="13"/>
        <v>1.7450000000000045</v>
      </c>
      <c r="AA302" s="6">
        <f t="shared" si="14"/>
        <v>3.1119999999999663</v>
      </c>
      <c r="AB302" s="6"/>
    </row>
    <row r="303" spans="1:28" x14ac:dyDescent="0.25">
      <c r="A303" s="6" t="s">
        <v>34</v>
      </c>
      <c r="B303" s="6" t="s">
        <v>64</v>
      </c>
      <c r="C303" s="6">
        <v>1</v>
      </c>
      <c r="D303" s="6">
        <v>293.35899999999998</v>
      </c>
      <c r="E303" s="6">
        <v>293.56900000000002</v>
      </c>
      <c r="F303" s="6">
        <v>294.55599999999998</v>
      </c>
      <c r="G303" s="6" t="s">
        <v>33</v>
      </c>
      <c r="H303" s="6">
        <v>294.31450000000001</v>
      </c>
      <c r="I303" s="6">
        <v>295.46120000000002</v>
      </c>
      <c r="J303" s="6" t="s">
        <v>33</v>
      </c>
      <c r="K303" s="6" t="s">
        <v>33</v>
      </c>
      <c r="L303" s="6">
        <v>295.57119999999998</v>
      </c>
      <c r="M303" s="6">
        <v>295.57119999999998</v>
      </c>
      <c r="N303" s="6">
        <v>296.18490000000003</v>
      </c>
      <c r="O303" s="6">
        <v>296.57130000000001</v>
      </c>
      <c r="P303" s="6">
        <v>294.18400000000003</v>
      </c>
      <c r="Q303" s="6">
        <v>296.4015</v>
      </c>
      <c r="R303" s="6" t="s">
        <v>33</v>
      </c>
      <c r="S303" s="6">
        <v>294.63920000000002</v>
      </c>
      <c r="T303" s="6">
        <v>294.54500000000002</v>
      </c>
      <c r="U303" s="6">
        <v>296.03449999999998</v>
      </c>
      <c r="V303" s="6">
        <v>294.62529999999998</v>
      </c>
      <c r="W303" s="6">
        <v>295.85789999999997</v>
      </c>
      <c r="X303" s="6"/>
      <c r="Y303" s="6">
        <f t="shared" si="12"/>
        <v>3.0022999999999911</v>
      </c>
      <c r="Z303" s="6">
        <f t="shared" si="13"/>
        <v>0.98699999999996635</v>
      </c>
      <c r="AA303" s="6">
        <f t="shared" si="14"/>
        <v>1.9320999999999913</v>
      </c>
      <c r="AB303" s="6"/>
    </row>
    <row r="304" spans="1:28" x14ac:dyDescent="0.25">
      <c r="A304" s="6" t="s">
        <v>34</v>
      </c>
      <c r="B304" s="6" t="s">
        <v>64</v>
      </c>
      <c r="C304" s="6">
        <v>2</v>
      </c>
      <c r="D304" s="6">
        <v>297.09199999999998</v>
      </c>
      <c r="E304" s="6">
        <v>297.73200000000003</v>
      </c>
      <c r="F304" s="6">
        <v>298.13749999999999</v>
      </c>
      <c r="G304" s="6" t="s">
        <v>33</v>
      </c>
      <c r="H304" s="6">
        <v>298.13499999999999</v>
      </c>
      <c r="I304" s="6">
        <v>299.34500000000003</v>
      </c>
      <c r="J304" s="6" t="s">
        <v>33</v>
      </c>
      <c r="K304" s="6" t="s">
        <v>33</v>
      </c>
      <c r="L304" s="6" t="s">
        <v>33</v>
      </c>
      <c r="M304" s="6" t="s">
        <v>33</v>
      </c>
      <c r="N304" s="6">
        <v>299.637</v>
      </c>
      <c r="O304" s="6">
        <v>300.49900000000002</v>
      </c>
      <c r="P304" s="6">
        <v>297.87849999999997</v>
      </c>
      <c r="Q304" s="6">
        <v>300.69150000000002</v>
      </c>
      <c r="R304" s="6" t="s">
        <v>33</v>
      </c>
      <c r="S304" s="6">
        <v>298.20650000000001</v>
      </c>
      <c r="T304" s="6">
        <v>298.5575</v>
      </c>
      <c r="U304" s="6">
        <v>299.65449999999998</v>
      </c>
      <c r="V304" s="6">
        <v>298.65010000000001</v>
      </c>
      <c r="W304" s="6">
        <v>299.5412</v>
      </c>
      <c r="X304" s="6"/>
      <c r="Y304" s="6">
        <f t="shared" si="12"/>
        <v>2.7669999999999959</v>
      </c>
      <c r="Z304" s="6">
        <f t="shared" si="13"/>
        <v>0.40549999999996089</v>
      </c>
      <c r="AA304" s="6">
        <f t="shared" si="14"/>
        <v>2.2925000000000182</v>
      </c>
      <c r="AB304" s="6"/>
    </row>
    <row r="305" spans="1:28" x14ac:dyDescent="0.25">
      <c r="A305" s="6" t="s">
        <v>34</v>
      </c>
      <c r="B305" s="6" t="s">
        <v>64</v>
      </c>
      <c r="C305" s="6">
        <v>10</v>
      </c>
      <c r="D305" s="6">
        <v>271.22750000000002</v>
      </c>
      <c r="E305" s="6">
        <v>271.52749999999997</v>
      </c>
      <c r="F305" s="6">
        <v>272.07749999999999</v>
      </c>
      <c r="G305" s="6" t="s">
        <v>33</v>
      </c>
      <c r="H305" s="6">
        <v>271.99450000000002</v>
      </c>
      <c r="I305" s="6">
        <v>274.67970000000003</v>
      </c>
      <c r="J305" s="6">
        <v>273.32299999999998</v>
      </c>
      <c r="K305" s="6">
        <v>273.86900000000003</v>
      </c>
      <c r="L305" s="6">
        <v>273.48520000000002</v>
      </c>
      <c r="M305" s="6">
        <v>274.56670000000003</v>
      </c>
      <c r="N305" s="6">
        <v>274.803</v>
      </c>
      <c r="O305" s="6">
        <v>275.50049999999999</v>
      </c>
      <c r="P305" s="6">
        <v>271.98399999999998</v>
      </c>
      <c r="Q305" s="6">
        <v>274.85849999999999</v>
      </c>
      <c r="R305" s="6" t="s">
        <v>33</v>
      </c>
      <c r="S305" s="6">
        <v>272.13229999999999</v>
      </c>
      <c r="T305" s="6">
        <v>272.08789999999999</v>
      </c>
      <c r="U305" s="6">
        <v>273.12189999999998</v>
      </c>
      <c r="V305" s="6">
        <v>272.81689999999998</v>
      </c>
      <c r="W305" s="6">
        <v>272.81689999999998</v>
      </c>
      <c r="X305" s="6"/>
      <c r="Y305" s="6">
        <f t="shared" si="12"/>
        <v>3.9730000000000132</v>
      </c>
      <c r="Z305" s="6">
        <f t="shared" si="13"/>
        <v>0.55000000000001137</v>
      </c>
      <c r="AA305" s="6">
        <f t="shared" si="14"/>
        <v>3.3682000000000016</v>
      </c>
      <c r="AB305" s="6"/>
    </row>
    <row r="306" spans="1:28" x14ac:dyDescent="0.25">
      <c r="A306" s="6" t="s">
        <v>34</v>
      </c>
      <c r="B306" s="6" t="s">
        <v>64</v>
      </c>
      <c r="C306" s="6">
        <v>11</v>
      </c>
      <c r="D306" s="6">
        <v>275.99</v>
      </c>
      <c r="E306" s="6">
        <v>275.99</v>
      </c>
      <c r="F306" s="6">
        <v>276.517</v>
      </c>
      <c r="G306" s="6" t="s">
        <v>33</v>
      </c>
      <c r="H306" s="6">
        <v>276.5145</v>
      </c>
      <c r="I306" s="6">
        <v>278.86320000000001</v>
      </c>
      <c r="J306" s="6">
        <v>277.71749999999997</v>
      </c>
      <c r="K306" s="6">
        <v>278.87599999999998</v>
      </c>
      <c r="L306" s="6">
        <v>278.35419999999999</v>
      </c>
      <c r="M306" s="6">
        <v>279.04669999999999</v>
      </c>
      <c r="N306" s="6">
        <v>279.07799999999997</v>
      </c>
      <c r="O306" s="6">
        <v>279.91550000000001</v>
      </c>
      <c r="P306" s="6">
        <v>276.45049999999998</v>
      </c>
      <c r="Q306" s="6">
        <v>279.7835</v>
      </c>
      <c r="R306" s="6">
        <v>276.60759999999999</v>
      </c>
      <c r="S306" s="6">
        <v>276.791</v>
      </c>
      <c r="T306" s="6">
        <v>276.5754</v>
      </c>
      <c r="U306" s="6">
        <v>277.44009999999997</v>
      </c>
      <c r="V306" s="6">
        <v>276.60730000000001</v>
      </c>
      <c r="W306" s="6">
        <v>277.43560000000002</v>
      </c>
      <c r="X306" s="6"/>
      <c r="Y306" s="6">
        <f t="shared" si="12"/>
        <v>3.9254999999999995</v>
      </c>
      <c r="Z306" s="6">
        <f t="shared" si="13"/>
        <v>0.52699999999998681</v>
      </c>
      <c r="AA306" s="6">
        <f t="shared" si="14"/>
        <v>3.1245000000000118</v>
      </c>
      <c r="AB306" s="6"/>
    </row>
    <row r="307" spans="1:28" x14ac:dyDescent="0.25">
      <c r="A307" s="6" t="s">
        <v>35</v>
      </c>
      <c r="B307" s="6" t="s">
        <v>64</v>
      </c>
      <c r="C307" s="6">
        <v>2</v>
      </c>
      <c r="D307" s="6">
        <v>65.134500000000003</v>
      </c>
      <c r="E307" s="6">
        <v>65.293000000000006</v>
      </c>
      <c r="F307" s="6">
        <v>66.575999999999993</v>
      </c>
      <c r="G307" s="6" t="s">
        <v>33</v>
      </c>
      <c r="H307" s="6">
        <v>66.392499999999998</v>
      </c>
      <c r="I307" s="6">
        <v>69.528999999999996</v>
      </c>
      <c r="J307" s="6">
        <v>68.983500000000006</v>
      </c>
      <c r="K307" s="6">
        <v>69.767499999999998</v>
      </c>
      <c r="L307" s="6">
        <v>66.790000000000006</v>
      </c>
      <c r="M307" s="6">
        <v>69.160499999999999</v>
      </c>
      <c r="N307" s="6">
        <v>69.249399999999994</v>
      </c>
      <c r="O307" s="6">
        <v>69.944999999999993</v>
      </c>
      <c r="P307" s="6">
        <v>66.296499999999995</v>
      </c>
      <c r="Q307" s="6">
        <v>69.308999999999997</v>
      </c>
      <c r="R307" s="6" t="s">
        <v>33</v>
      </c>
      <c r="S307" s="6">
        <v>66.585700000000003</v>
      </c>
      <c r="T307" s="6">
        <v>66.664900000000003</v>
      </c>
      <c r="U307" s="6">
        <v>69.4495</v>
      </c>
      <c r="V307" s="6" t="s">
        <v>33</v>
      </c>
      <c r="W307" s="6" t="s">
        <v>33</v>
      </c>
      <c r="X307" s="6"/>
      <c r="Y307" s="6">
        <f t="shared" si="12"/>
        <v>4.6519999999999868</v>
      </c>
      <c r="Z307" s="6">
        <f t="shared" si="13"/>
        <v>1.282999999999987</v>
      </c>
      <c r="AA307" s="6">
        <f t="shared" si="14"/>
        <v>3.3592999999999904</v>
      </c>
      <c r="AB307" s="6"/>
    </row>
    <row r="308" spans="1:28" x14ac:dyDescent="0.25">
      <c r="A308" s="6" t="s">
        <v>35</v>
      </c>
      <c r="B308" s="6" t="s">
        <v>64</v>
      </c>
      <c r="C308" s="6">
        <v>3</v>
      </c>
      <c r="D308" s="6">
        <v>69.921499999999995</v>
      </c>
      <c r="E308" s="6">
        <v>70.296499999999995</v>
      </c>
      <c r="F308" s="6">
        <v>71.040499999999994</v>
      </c>
      <c r="G308" s="6" t="s">
        <v>33</v>
      </c>
      <c r="H308" s="6">
        <v>70.819999999999993</v>
      </c>
      <c r="I308" s="6">
        <v>73.478499999999997</v>
      </c>
      <c r="J308" s="6" t="s">
        <v>33</v>
      </c>
      <c r="K308" s="6" t="s">
        <v>33</v>
      </c>
      <c r="L308" s="6">
        <v>71.288499999999999</v>
      </c>
      <c r="M308" s="6">
        <v>73.743499999999997</v>
      </c>
      <c r="N308" s="6">
        <v>73.924499999999995</v>
      </c>
      <c r="O308" s="6">
        <v>74.080500000000001</v>
      </c>
      <c r="P308" s="6">
        <v>70.729500000000002</v>
      </c>
      <c r="Q308" s="6">
        <v>73.953000000000003</v>
      </c>
      <c r="R308" s="6" t="s">
        <v>33</v>
      </c>
      <c r="S308" s="6">
        <v>71.037999999999997</v>
      </c>
      <c r="T308" s="6">
        <v>71.017499999999998</v>
      </c>
      <c r="U308" s="6">
        <v>73.245999999999995</v>
      </c>
      <c r="V308" s="6" t="s">
        <v>33</v>
      </c>
      <c r="W308" s="6" t="s">
        <v>33</v>
      </c>
      <c r="X308" s="6"/>
      <c r="Y308" s="6">
        <f t="shared" si="12"/>
        <v>3.784000000000006</v>
      </c>
      <c r="Z308" s="6">
        <f t="shared" si="13"/>
        <v>0.74399999999999977</v>
      </c>
      <c r="AA308" s="6">
        <f t="shared" si="14"/>
        <v>3.042500000000004</v>
      </c>
      <c r="AB308" s="6"/>
    </row>
    <row r="309" spans="1:28" x14ac:dyDescent="0.25">
      <c r="A309" s="6" t="s">
        <v>35</v>
      </c>
      <c r="B309" s="6" t="s">
        <v>64</v>
      </c>
      <c r="C309" s="6">
        <v>9</v>
      </c>
      <c r="D309" s="6">
        <v>603.04750000000001</v>
      </c>
      <c r="E309" s="6">
        <v>603.04750000000001</v>
      </c>
      <c r="F309" s="6">
        <v>603.9135</v>
      </c>
      <c r="G309" s="6" t="s">
        <v>33</v>
      </c>
      <c r="H309" s="6">
        <v>603.74450000000002</v>
      </c>
      <c r="I309" s="6">
        <v>605.60900000000004</v>
      </c>
      <c r="J309" s="6">
        <v>604.98099999999999</v>
      </c>
      <c r="K309" s="6">
        <v>605.66300000000001</v>
      </c>
      <c r="L309" s="6">
        <v>604.58249999999998</v>
      </c>
      <c r="M309" s="6">
        <v>605.58699999999999</v>
      </c>
      <c r="N309" s="6">
        <v>605.71079999999995</v>
      </c>
      <c r="O309" s="6">
        <v>606.20699999999999</v>
      </c>
      <c r="P309" s="6">
        <v>603.51980000000003</v>
      </c>
      <c r="Q309" s="6">
        <v>605.76099999999997</v>
      </c>
      <c r="R309" s="6" t="s">
        <v>33</v>
      </c>
      <c r="S309" s="6">
        <v>603.87819999999999</v>
      </c>
      <c r="T309" s="6">
        <v>603.95889999999997</v>
      </c>
      <c r="U309" s="6">
        <v>605.48400000000004</v>
      </c>
      <c r="V309" s="6" t="s">
        <v>33</v>
      </c>
      <c r="W309" s="6" t="s">
        <v>33</v>
      </c>
      <c r="X309" s="6"/>
      <c r="Y309" s="6">
        <f t="shared" si="12"/>
        <v>3.15949999999998</v>
      </c>
      <c r="Z309" s="6">
        <f t="shared" si="13"/>
        <v>0.86599999999998545</v>
      </c>
      <c r="AA309" s="6">
        <f t="shared" si="14"/>
        <v>2.3288000000000011</v>
      </c>
      <c r="AB309" s="6"/>
    </row>
    <row r="310" spans="1:28" x14ac:dyDescent="0.25">
      <c r="A310" s="6" t="s">
        <v>35</v>
      </c>
      <c r="B310" s="6" t="s">
        <v>64</v>
      </c>
      <c r="C310" s="6">
        <v>15</v>
      </c>
      <c r="D310" s="6">
        <v>840.80849999999998</v>
      </c>
      <c r="E310" s="6">
        <v>840.80849999999998</v>
      </c>
      <c r="F310" s="6">
        <v>841.71</v>
      </c>
      <c r="G310" s="6" t="s">
        <v>33</v>
      </c>
      <c r="H310" s="6">
        <v>841.52</v>
      </c>
      <c r="I310" s="6">
        <v>844.62850000000003</v>
      </c>
      <c r="J310" s="6">
        <v>842.97500000000002</v>
      </c>
      <c r="K310" s="6">
        <v>844.24900000000002</v>
      </c>
      <c r="L310" s="6">
        <v>842.59349999999995</v>
      </c>
      <c r="M310" s="6">
        <v>844.53899999999999</v>
      </c>
      <c r="N310" s="6">
        <v>844.63199999999995</v>
      </c>
      <c r="O310" s="6">
        <v>845.13499999999999</v>
      </c>
      <c r="P310" s="6">
        <v>841.27549999999997</v>
      </c>
      <c r="Q310" s="6">
        <v>844.65750000000003</v>
      </c>
      <c r="R310" s="6" t="s">
        <v>33</v>
      </c>
      <c r="S310" s="6">
        <v>841.76800000000003</v>
      </c>
      <c r="T310" s="6">
        <v>841.80640000000005</v>
      </c>
      <c r="U310" s="6">
        <v>844.62049999999999</v>
      </c>
      <c r="V310" s="6" t="s">
        <v>33</v>
      </c>
      <c r="W310" s="6" t="s">
        <v>33</v>
      </c>
      <c r="X310" s="6"/>
      <c r="Y310" s="6">
        <f t="shared" si="12"/>
        <v>4.32650000000001</v>
      </c>
      <c r="Z310" s="6">
        <f t="shared" si="13"/>
        <v>0.90150000000005548</v>
      </c>
      <c r="AA310" s="6">
        <f t="shared" si="14"/>
        <v>3.3669999999999618</v>
      </c>
      <c r="AB310" s="6"/>
    </row>
    <row r="311" spans="1:28" x14ac:dyDescent="0.25">
      <c r="A311" s="6" t="s">
        <v>36</v>
      </c>
      <c r="B311" s="6" t="s">
        <v>64</v>
      </c>
      <c r="C311" s="6">
        <v>6</v>
      </c>
      <c r="D311" s="6">
        <v>433.21749999999997</v>
      </c>
      <c r="E311" s="6">
        <v>433.4975</v>
      </c>
      <c r="F311" s="6">
        <v>434.56380000000001</v>
      </c>
      <c r="G311" s="6" t="s">
        <v>33</v>
      </c>
      <c r="H311" s="6">
        <v>434.47474999999997</v>
      </c>
      <c r="I311" s="6">
        <v>437.86</v>
      </c>
      <c r="J311" s="6">
        <v>435.22699999999998</v>
      </c>
      <c r="K311" s="6">
        <v>437.7167</v>
      </c>
      <c r="L311" s="6">
        <v>435.108</v>
      </c>
      <c r="M311" s="6">
        <v>437.64274999999998</v>
      </c>
      <c r="N311" s="6">
        <v>437.84249999999997</v>
      </c>
      <c r="O311" s="6">
        <v>438.62549999999999</v>
      </c>
      <c r="P311" s="6">
        <v>433.90499999999997</v>
      </c>
      <c r="Q311" s="6">
        <v>437.89825000000002</v>
      </c>
      <c r="R311" s="6">
        <v>434.75409999999999</v>
      </c>
      <c r="S311" s="6">
        <v>435.10829999999999</v>
      </c>
      <c r="T311" s="6">
        <v>434.53149999999999</v>
      </c>
      <c r="U311" s="6">
        <v>435.10750000000002</v>
      </c>
      <c r="V311" s="6">
        <v>434.56790000000001</v>
      </c>
      <c r="W311" s="6">
        <v>434.63889999999998</v>
      </c>
      <c r="X311" s="6"/>
      <c r="Y311" s="6">
        <f t="shared" si="12"/>
        <v>5.1279999999999859</v>
      </c>
      <c r="Z311" s="6">
        <f t="shared" si="13"/>
        <v>1.0663000000000125</v>
      </c>
      <c r="AA311" s="6">
        <f t="shared" si="14"/>
        <v>3.5172000000000025</v>
      </c>
      <c r="AB311" s="6"/>
    </row>
    <row r="312" spans="1:28" x14ac:dyDescent="0.25">
      <c r="A312" s="6" t="s">
        <v>36</v>
      </c>
      <c r="B312" s="6" t="s">
        <v>64</v>
      </c>
      <c r="C312" s="6">
        <v>15</v>
      </c>
      <c r="D312" s="6">
        <v>602.69650000000001</v>
      </c>
      <c r="E312" s="6">
        <v>602.69650000000001</v>
      </c>
      <c r="F312" s="6">
        <v>604.25329999999997</v>
      </c>
      <c r="G312" s="6" t="s">
        <v>33</v>
      </c>
      <c r="H312" s="6">
        <v>604.13075000000003</v>
      </c>
      <c r="I312" s="6">
        <v>605.92200000000003</v>
      </c>
      <c r="J312" s="6">
        <v>604.95150000000001</v>
      </c>
      <c r="K312" s="6">
        <v>604.95150000000001</v>
      </c>
      <c r="L312" s="6">
        <v>604.80100000000004</v>
      </c>
      <c r="M312" s="6">
        <v>605.99075000000005</v>
      </c>
      <c r="N312" s="6">
        <v>606.02049999999997</v>
      </c>
      <c r="O312" s="6">
        <v>606.55499999999995</v>
      </c>
      <c r="P312" s="6">
        <v>603.38499999999999</v>
      </c>
      <c r="Q312" s="6" t="s">
        <v>33</v>
      </c>
      <c r="R312" s="6" t="s">
        <v>33</v>
      </c>
      <c r="S312" s="6">
        <v>604.54</v>
      </c>
      <c r="T312" s="6">
        <v>604.28625</v>
      </c>
      <c r="U312" s="6">
        <v>604.89200000000005</v>
      </c>
      <c r="V312" s="6">
        <v>604.31610000000001</v>
      </c>
      <c r="W312" s="6">
        <v>604.39035000000001</v>
      </c>
      <c r="X312" s="6"/>
      <c r="Y312" s="6">
        <f t="shared" si="12"/>
        <v>3.8584999999999354</v>
      </c>
      <c r="Z312" s="6">
        <f t="shared" si="13"/>
        <v>1.5567999999999529</v>
      </c>
      <c r="AA312" s="6">
        <f t="shared" si="14"/>
        <v>2.0149999999999864</v>
      </c>
      <c r="AB312" s="6"/>
    </row>
    <row r="313" spans="1:28" x14ac:dyDescent="0.25">
      <c r="A313" s="6" t="s">
        <v>36</v>
      </c>
      <c r="B313" s="6" t="s">
        <v>64</v>
      </c>
      <c r="C313" s="6">
        <v>22</v>
      </c>
      <c r="D313" s="6">
        <v>787.11175000000003</v>
      </c>
      <c r="E313" s="6">
        <v>787.31174999999996</v>
      </c>
      <c r="F313" s="6">
        <v>791.37175000000002</v>
      </c>
      <c r="G313" s="6" t="s">
        <v>33</v>
      </c>
      <c r="H313" s="6">
        <v>791.5258</v>
      </c>
      <c r="I313" s="6">
        <v>794.59749999999997</v>
      </c>
      <c r="J313" s="6">
        <v>792.42150000000004</v>
      </c>
      <c r="K313" s="6">
        <v>794.41274999999996</v>
      </c>
      <c r="L313" s="6">
        <v>792.23599999999999</v>
      </c>
      <c r="M313" s="6">
        <v>794.41975000000002</v>
      </c>
      <c r="N313" s="6">
        <v>794.54780000000005</v>
      </c>
      <c r="O313" s="6">
        <v>795.23824999999999</v>
      </c>
      <c r="P313" s="6">
        <v>791.33050000000003</v>
      </c>
      <c r="Q313" s="6">
        <v>794.59349999999995</v>
      </c>
      <c r="R313" s="6">
        <v>791.37660000000005</v>
      </c>
      <c r="S313" s="6">
        <v>791.83389999999997</v>
      </c>
      <c r="T313" s="6">
        <v>791.63125000000002</v>
      </c>
      <c r="U313" s="6">
        <v>792.23125000000005</v>
      </c>
      <c r="V313" s="6">
        <v>791.43759999999997</v>
      </c>
      <c r="W313" s="6">
        <v>791.94529999999997</v>
      </c>
      <c r="X313" s="6"/>
      <c r="Y313" s="6">
        <f t="shared" si="12"/>
        <v>7.9265000000000327</v>
      </c>
      <c r="Z313" s="6">
        <f t="shared" si="13"/>
        <v>4.0600000000000591</v>
      </c>
      <c r="AA313" s="6">
        <f t="shared" si="14"/>
        <v>3.4043500000000222</v>
      </c>
      <c r="AB313" s="6"/>
    </row>
    <row r="314" spans="1:28" x14ac:dyDescent="0.25">
      <c r="A314" s="6" t="s">
        <v>37</v>
      </c>
      <c r="B314" s="6" t="s">
        <v>64</v>
      </c>
      <c r="C314" s="6">
        <v>1</v>
      </c>
      <c r="D314" s="6">
        <v>195.80699999999999</v>
      </c>
      <c r="E314" s="6">
        <v>196.05699999999999</v>
      </c>
      <c r="F314" s="6">
        <v>197.21700000000001</v>
      </c>
      <c r="G314" s="6" t="s">
        <v>33</v>
      </c>
      <c r="H314" s="6">
        <v>196.84719999999999</v>
      </c>
      <c r="I314" s="6">
        <v>198.92519999999999</v>
      </c>
      <c r="J314" s="6">
        <v>198.42449999999999</v>
      </c>
      <c r="K314" s="6">
        <v>199.07650000000001</v>
      </c>
      <c r="L314" s="6">
        <v>197.9203</v>
      </c>
      <c r="M314" s="6">
        <v>199.04050000000001</v>
      </c>
      <c r="N314" s="6">
        <v>199.09819999999999</v>
      </c>
      <c r="O314" s="6">
        <v>199.7604</v>
      </c>
      <c r="P314" s="6">
        <v>196.75120000000001</v>
      </c>
      <c r="Q314" s="6">
        <v>199.1618</v>
      </c>
      <c r="R314" s="6">
        <v>197.1003</v>
      </c>
      <c r="S314" s="6">
        <v>197.1969</v>
      </c>
      <c r="T314" s="6">
        <v>197.2226</v>
      </c>
      <c r="U314" s="6">
        <v>198.11199999999999</v>
      </c>
      <c r="V314" s="6">
        <v>197.25724</v>
      </c>
      <c r="W314" s="6">
        <v>197.55879999999999</v>
      </c>
      <c r="X314" s="6"/>
      <c r="Y314" s="6">
        <f t="shared" si="12"/>
        <v>3.7034000000000162</v>
      </c>
      <c r="Z314" s="6">
        <f t="shared" si="13"/>
        <v>1.160000000000025</v>
      </c>
      <c r="AA314" s="6">
        <f t="shared" si="14"/>
        <v>2.5635000000000048</v>
      </c>
      <c r="AB314" s="6"/>
    </row>
    <row r="315" spans="1:28" x14ac:dyDescent="0.25">
      <c r="A315" s="6" t="s">
        <v>37</v>
      </c>
      <c r="B315" s="6" t="s">
        <v>64</v>
      </c>
      <c r="C315" s="6">
        <v>2</v>
      </c>
      <c r="D315" s="6">
        <v>200.2842</v>
      </c>
      <c r="E315" s="6">
        <v>200.64420000000001</v>
      </c>
      <c r="F315" s="6">
        <v>201.54419999999999</v>
      </c>
      <c r="G315" s="6" t="s">
        <v>33</v>
      </c>
      <c r="H315" s="6">
        <v>201.18340000000001</v>
      </c>
      <c r="I315" s="6">
        <v>203.2518</v>
      </c>
      <c r="J315" s="6">
        <v>202.91890000000001</v>
      </c>
      <c r="K315" s="6">
        <v>203.25790000000001</v>
      </c>
      <c r="L315" s="6">
        <v>202.3313</v>
      </c>
      <c r="M315" s="6">
        <v>203.1765</v>
      </c>
      <c r="N315" s="6">
        <v>203.71950000000001</v>
      </c>
      <c r="O315" s="6">
        <v>204.16220000000001</v>
      </c>
      <c r="P315" s="6">
        <v>200.91640000000001</v>
      </c>
      <c r="Q315" s="6">
        <v>203.85040000000001</v>
      </c>
      <c r="R315" s="6" t="s">
        <v>33</v>
      </c>
      <c r="S315" s="6">
        <v>201.52770000000001</v>
      </c>
      <c r="T315" s="6">
        <v>201.5548</v>
      </c>
      <c r="U315" s="6">
        <v>202.23840000000001</v>
      </c>
      <c r="V315" s="6">
        <v>201.59396000000001</v>
      </c>
      <c r="W315" s="6">
        <v>201.61408</v>
      </c>
      <c r="X315" s="6"/>
      <c r="Y315" s="6">
        <f t="shared" si="12"/>
        <v>3.5180000000000007</v>
      </c>
      <c r="Z315" s="6">
        <f t="shared" si="13"/>
        <v>0.89999999999997726</v>
      </c>
      <c r="AA315" s="6">
        <f t="shared" si="14"/>
        <v>2.6345000000000027</v>
      </c>
      <c r="AB315" s="6"/>
    </row>
    <row r="316" spans="1:28" x14ac:dyDescent="0.25">
      <c r="A316" s="6" t="s">
        <v>37</v>
      </c>
      <c r="B316" s="6" t="s">
        <v>64</v>
      </c>
      <c r="C316" s="6">
        <v>3</v>
      </c>
      <c r="D316" s="6">
        <v>205.07759999999999</v>
      </c>
      <c r="E316" s="6">
        <v>205.1</v>
      </c>
      <c r="F316" s="6">
        <v>206.30160000000001</v>
      </c>
      <c r="G316" s="6" t="s">
        <v>33</v>
      </c>
      <c r="H316" s="6">
        <v>205.95</v>
      </c>
      <c r="I316" s="6">
        <v>208.39660000000001</v>
      </c>
      <c r="J316" s="6">
        <v>207.5924</v>
      </c>
      <c r="K316" s="6">
        <v>208.452</v>
      </c>
      <c r="L316" s="6">
        <v>207.31899999999999</v>
      </c>
      <c r="M316" s="6">
        <v>208.3066</v>
      </c>
      <c r="N316" s="6">
        <v>208.626</v>
      </c>
      <c r="O316" s="6">
        <v>209.16079999999999</v>
      </c>
      <c r="P316" s="6">
        <v>205.482</v>
      </c>
      <c r="Q316" s="6">
        <v>208.76519999999999</v>
      </c>
      <c r="R316" s="6" t="s">
        <v>33</v>
      </c>
      <c r="S316" s="6">
        <v>206.1627</v>
      </c>
      <c r="T316" s="6">
        <v>206.33359999999999</v>
      </c>
      <c r="U316" s="6">
        <v>206.93639999999999</v>
      </c>
      <c r="V316" s="6">
        <v>206.3476</v>
      </c>
      <c r="W316" s="6">
        <v>206.41352000000001</v>
      </c>
      <c r="X316" s="6"/>
      <c r="Y316" s="6">
        <f t="shared" si="12"/>
        <v>4.0608000000000004</v>
      </c>
      <c r="Z316" s="6">
        <f t="shared" si="13"/>
        <v>1.2016000000000133</v>
      </c>
      <c r="AA316" s="6">
        <f t="shared" si="14"/>
        <v>2.9980999999999938</v>
      </c>
      <c r="AB316" s="6"/>
    </row>
    <row r="317" spans="1:28" x14ac:dyDescent="0.25">
      <c r="A317" s="6" t="s">
        <v>37</v>
      </c>
      <c r="B317" s="6" t="s">
        <v>64</v>
      </c>
      <c r="C317" s="6">
        <v>5</v>
      </c>
      <c r="D317" s="6">
        <v>140.35319999999999</v>
      </c>
      <c r="E317" s="6">
        <v>140.5232</v>
      </c>
      <c r="F317" s="6">
        <v>141.64840000000001</v>
      </c>
      <c r="G317" s="6" t="s">
        <v>33</v>
      </c>
      <c r="H317" s="6">
        <v>141.25559999999999</v>
      </c>
      <c r="I317" s="6">
        <v>144.23580000000001</v>
      </c>
      <c r="J317" s="6">
        <v>143.28489999999999</v>
      </c>
      <c r="K317" s="6">
        <v>143.7381</v>
      </c>
      <c r="L317" s="6">
        <v>142.5179</v>
      </c>
      <c r="M317" s="6">
        <v>143.85249999999999</v>
      </c>
      <c r="N317" s="6">
        <v>144.34540000000001</v>
      </c>
      <c r="O317" s="6">
        <v>144.94900000000001</v>
      </c>
      <c r="P317" s="6">
        <v>141.01159999999999</v>
      </c>
      <c r="Q317" s="6">
        <v>144.64150000000001</v>
      </c>
      <c r="R317" s="6" t="s">
        <v>33</v>
      </c>
      <c r="S317" s="6">
        <v>141.60140000000001</v>
      </c>
      <c r="T317" s="6">
        <v>141.70240000000001</v>
      </c>
      <c r="U317" s="6">
        <v>144.34100000000001</v>
      </c>
      <c r="V317" s="6" t="s">
        <v>33</v>
      </c>
      <c r="W317" s="6" t="s">
        <v>33</v>
      </c>
      <c r="X317" s="6"/>
      <c r="Y317" s="6">
        <f t="shared" si="12"/>
        <v>4.4258000000000095</v>
      </c>
      <c r="Z317" s="6">
        <f t="shared" si="13"/>
        <v>1.1252000000000066</v>
      </c>
      <c r="AA317" s="6">
        <f t="shared" si="14"/>
        <v>3.3475999999999999</v>
      </c>
      <c r="AB317" s="6"/>
    </row>
    <row r="318" spans="1:28" x14ac:dyDescent="0.25">
      <c r="A318" s="6" t="s">
        <v>37</v>
      </c>
      <c r="B318" s="6" t="s">
        <v>64</v>
      </c>
      <c r="C318" s="6">
        <v>6</v>
      </c>
      <c r="D318" s="6">
        <v>333.84820000000002</v>
      </c>
      <c r="E318" s="6">
        <v>334.25819999999999</v>
      </c>
      <c r="F318" s="6">
        <v>335.57060000000001</v>
      </c>
      <c r="G318" s="6" t="s">
        <v>33</v>
      </c>
      <c r="H318" s="6">
        <v>335.1078</v>
      </c>
      <c r="I318" s="6">
        <v>336.31659999999999</v>
      </c>
      <c r="J318" s="6">
        <v>336.51819999999998</v>
      </c>
      <c r="K318" s="6">
        <v>337.39499999999998</v>
      </c>
      <c r="L318" s="6">
        <v>336.12349999999998</v>
      </c>
      <c r="M318" s="6">
        <v>337.36410000000001</v>
      </c>
      <c r="N318" s="6">
        <v>337.47300000000001</v>
      </c>
      <c r="O318" s="6">
        <v>337.73820000000001</v>
      </c>
      <c r="P318" s="6">
        <v>333.72160000000002</v>
      </c>
      <c r="Q318" s="6">
        <v>337.94979999999998</v>
      </c>
      <c r="R318" s="6">
        <v>335.24770000000001</v>
      </c>
      <c r="S318" s="6">
        <v>335.51319999999998</v>
      </c>
      <c r="T318" s="6">
        <v>335.52260000000001</v>
      </c>
      <c r="U318" s="6">
        <v>335.79599999999999</v>
      </c>
      <c r="V318" s="6">
        <v>335.47336000000001</v>
      </c>
      <c r="W318" s="6">
        <v>335.69371999999998</v>
      </c>
      <c r="X318" s="6"/>
      <c r="Y318" s="6">
        <f t="shared" si="12"/>
        <v>3.4800000000000182</v>
      </c>
      <c r="Z318" s="6">
        <f t="shared" si="13"/>
        <v>1.3124000000000251</v>
      </c>
      <c r="AA318" s="6">
        <f t="shared" si="14"/>
        <v>2.2250000000000227</v>
      </c>
      <c r="AB318" s="6"/>
    </row>
    <row r="319" spans="1:28" x14ac:dyDescent="0.25">
      <c r="A319" s="6" t="s">
        <v>37</v>
      </c>
      <c r="B319" s="6" t="s">
        <v>64</v>
      </c>
      <c r="C319" s="6">
        <v>7</v>
      </c>
      <c r="D319" s="6">
        <v>338.6044</v>
      </c>
      <c r="E319" s="6">
        <v>338.68740000000003</v>
      </c>
      <c r="F319" s="6">
        <v>340.53</v>
      </c>
      <c r="G319" s="6" t="s">
        <v>33</v>
      </c>
      <c r="H319" s="6">
        <v>339.93959999999998</v>
      </c>
      <c r="I319" s="6">
        <v>341.7244</v>
      </c>
      <c r="J319" s="6">
        <v>341.70159999999998</v>
      </c>
      <c r="K319" s="6">
        <v>342.61</v>
      </c>
      <c r="L319" s="6">
        <v>341.36040000000003</v>
      </c>
      <c r="M319" s="6">
        <v>342.24889999999999</v>
      </c>
      <c r="N319" s="6">
        <v>342.70920000000001</v>
      </c>
      <c r="O319" s="6">
        <v>343.16800000000001</v>
      </c>
      <c r="P319" s="6">
        <v>338.63979999999998</v>
      </c>
      <c r="Q319" s="6">
        <v>343.3272</v>
      </c>
      <c r="R319" s="6">
        <v>340.38290000000001</v>
      </c>
      <c r="S319" s="6">
        <v>340.46409999999997</v>
      </c>
      <c r="T319" s="6">
        <v>340.55540000000002</v>
      </c>
      <c r="U319" s="6">
        <v>341.20960000000002</v>
      </c>
      <c r="V319" s="6">
        <v>340.57612</v>
      </c>
      <c r="W319" s="6">
        <v>340.70983999999999</v>
      </c>
      <c r="X319" s="6"/>
      <c r="Y319" s="6">
        <f t="shared" si="12"/>
        <v>4.4805999999999813</v>
      </c>
      <c r="Z319" s="6">
        <f t="shared" si="13"/>
        <v>1.8425999999999476</v>
      </c>
      <c r="AA319" s="6">
        <f t="shared" si="14"/>
        <v>2.7039000000000328</v>
      </c>
      <c r="AB319" s="6"/>
    </row>
    <row r="320" spans="1:28" x14ac:dyDescent="0.25">
      <c r="A320" s="6" t="s">
        <v>37</v>
      </c>
      <c r="B320" s="6" t="s">
        <v>64</v>
      </c>
      <c r="C320" s="6">
        <v>9</v>
      </c>
      <c r="D320" s="6">
        <v>351.37619999999998</v>
      </c>
      <c r="E320" s="6">
        <v>351.67779999999999</v>
      </c>
      <c r="F320" s="6">
        <v>352.54640000000001</v>
      </c>
      <c r="G320" s="6" t="s">
        <v>33</v>
      </c>
      <c r="H320" s="6">
        <v>352.36439999999999</v>
      </c>
      <c r="I320" s="6">
        <v>355.60140000000001</v>
      </c>
      <c r="J320" s="6">
        <v>353.48869999999999</v>
      </c>
      <c r="K320" s="6">
        <v>355.71510000000001</v>
      </c>
      <c r="L320" s="6">
        <v>353.06229999999999</v>
      </c>
      <c r="M320" s="6">
        <v>355.548</v>
      </c>
      <c r="N320" s="6">
        <v>355.74099999999999</v>
      </c>
      <c r="O320" s="6">
        <v>356.53620000000001</v>
      </c>
      <c r="P320" s="6">
        <v>351.98239999999998</v>
      </c>
      <c r="Q320" s="6">
        <v>355.79239999999999</v>
      </c>
      <c r="R320" s="6" t="s">
        <v>33</v>
      </c>
      <c r="S320" s="6">
        <v>352.55349999999999</v>
      </c>
      <c r="T320" s="6">
        <v>352.66079999999999</v>
      </c>
      <c r="U320" s="6">
        <v>352.94740000000002</v>
      </c>
      <c r="V320" s="6">
        <v>352.69828000000001</v>
      </c>
      <c r="W320" s="6">
        <v>352.72116</v>
      </c>
      <c r="X320" s="6"/>
      <c r="Y320" s="6">
        <f t="shared" si="12"/>
        <v>4.8584000000000174</v>
      </c>
      <c r="Z320" s="6">
        <f t="shared" si="13"/>
        <v>0.86860000000001492</v>
      </c>
      <c r="AA320" s="6">
        <f t="shared" si="14"/>
        <v>3.9827000000000226</v>
      </c>
      <c r="AB320" s="6"/>
    </row>
    <row r="321" spans="1:28" x14ac:dyDescent="0.25">
      <c r="A321" s="6" t="s">
        <v>37</v>
      </c>
      <c r="B321" s="6" t="s">
        <v>64</v>
      </c>
      <c r="C321" s="6">
        <v>10</v>
      </c>
      <c r="D321" s="6">
        <v>371.29239999999999</v>
      </c>
      <c r="E321" s="6">
        <v>371.29239999999999</v>
      </c>
      <c r="F321" s="6">
        <v>372.48820000000001</v>
      </c>
      <c r="G321" s="6" t="s">
        <v>33</v>
      </c>
      <c r="H321" s="6">
        <v>372.25119999999998</v>
      </c>
      <c r="I321" s="6">
        <v>374.30779999999999</v>
      </c>
      <c r="J321" s="6">
        <v>373.33449999999999</v>
      </c>
      <c r="K321" s="6">
        <v>374.4547</v>
      </c>
      <c r="L321" s="6">
        <v>373.12970000000001</v>
      </c>
      <c r="M321" s="6">
        <v>374.40750000000003</v>
      </c>
      <c r="N321" s="6">
        <v>374.46660000000003</v>
      </c>
      <c r="O321" s="6">
        <v>375.14920000000001</v>
      </c>
      <c r="P321" s="6">
        <v>372.0222</v>
      </c>
      <c r="Q321" s="6">
        <v>374.80599999999998</v>
      </c>
      <c r="R321" s="6" t="s">
        <v>33</v>
      </c>
      <c r="S321" s="6">
        <v>372.48419999999999</v>
      </c>
      <c r="T321" s="6">
        <v>372.5258</v>
      </c>
      <c r="U321" s="6">
        <v>372.99360000000001</v>
      </c>
      <c r="V321" s="6">
        <v>372.56299999999999</v>
      </c>
      <c r="W321" s="6">
        <v>372.60708</v>
      </c>
      <c r="X321" s="6"/>
      <c r="Y321" s="6">
        <f t="shared" si="12"/>
        <v>3.8568000000000211</v>
      </c>
      <c r="Z321" s="6">
        <f t="shared" si="13"/>
        <v>1.1958000000000197</v>
      </c>
      <c r="AA321" s="6">
        <f t="shared" si="14"/>
        <v>2.6650000000000205</v>
      </c>
      <c r="AB321" s="6"/>
    </row>
    <row r="322" spans="1:28" x14ac:dyDescent="0.25">
      <c r="A322" s="6" t="s">
        <v>37</v>
      </c>
      <c r="B322" s="6" t="s">
        <v>64</v>
      </c>
      <c r="C322" s="6">
        <v>11</v>
      </c>
      <c r="D322" s="6">
        <v>418.95780000000002</v>
      </c>
      <c r="E322" s="6">
        <v>419.18779999999998</v>
      </c>
      <c r="F322" s="6">
        <v>419.91199999999998</v>
      </c>
      <c r="G322" s="6" t="s">
        <v>33</v>
      </c>
      <c r="H322" s="6">
        <v>419.65879999999999</v>
      </c>
      <c r="I322" s="6">
        <v>422.24020000000002</v>
      </c>
      <c r="J322" s="6">
        <v>420.82010000000002</v>
      </c>
      <c r="K322" s="6">
        <v>422.4785</v>
      </c>
      <c r="L322" s="6">
        <v>420.21699999999998</v>
      </c>
      <c r="M322" s="6">
        <v>421.95409999999998</v>
      </c>
      <c r="N322" s="6">
        <v>422.25299999999999</v>
      </c>
      <c r="O322" s="6">
        <v>422.78680000000003</v>
      </c>
      <c r="P322" s="6">
        <v>419.59160000000003</v>
      </c>
      <c r="Q322" s="6">
        <v>422.25439999999998</v>
      </c>
      <c r="R322" s="6" t="s">
        <v>33</v>
      </c>
      <c r="S322" s="6">
        <v>419.8134</v>
      </c>
      <c r="T322" s="6">
        <v>419.8904</v>
      </c>
      <c r="U322" s="6">
        <v>421.0018</v>
      </c>
      <c r="V322" s="6">
        <v>419.92052000000001</v>
      </c>
      <c r="W322" s="6">
        <v>420.34244000000001</v>
      </c>
      <c r="X322" s="6"/>
      <c r="Y322" s="6">
        <f t="shared" si="12"/>
        <v>3.5990000000000464</v>
      </c>
      <c r="Z322" s="6">
        <f t="shared" si="13"/>
        <v>0.72419999999999618</v>
      </c>
      <c r="AA322" s="6">
        <f t="shared" si="14"/>
        <v>2.9734000000000265</v>
      </c>
      <c r="AB322" s="6"/>
    </row>
    <row r="323" spans="1:28" x14ac:dyDescent="0.25">
      <c r="A323" s="6" t="s">
        <v>38</v>
      </c>
      <c r="B323" s="6" t="s">
        <v>64</v>
      </c>
      <c r="C323" s="6">
        <v>1</v>
      </c>
      <c r="D323" s="6">
        <v>607.83360000000005</v>
      </c>
      <c r="E323" s="6">
        <v>608.1336</v>
      </c>
      <c r="F323" s="6">
        <v>609.63419999999996</v>
      </c>
      <c r="G323" s="6" t="s">
        <v>33</v>
      </c>
      <c r="H323" s="6">
        <v>609.29480000000001</v>
      </c>
      <c r="I323" s="6">
        <v>611.48599999999999</v>
      </c>
      <c r="J323" s="6">
        <v>609.72059999999999</v>
      </c>
      <c r="K323" s="6">
        <v>611.77940000000001</v>
      </c>
      <c r="L323" s="6">
        <v>609.69039999999995</v>
      </c>
      <c r="M323" s="6">
        <v>611.01760000000002</v>
      </c>
      <c r="N323" s="6">
        <v>611.31799999999998</v>
      </c>
      <c r="O323" s="6">
        <v>612.32320000000004</v>
      </c>
      <c r="P323" s="6">
        <v>608.11080000000004</v>
      </c>
      <c r="Q323" s="6">
        <v>611.36419999999998</v>
      </c>
      <c r="R323" s="6" t="s">
        <v>33</v>
      </c>
      <c r="S323" s="6">
        <v>609.69110000000001</v>
      </c>
      <c r="T323" s="6">
        <v>609.61900000000003</v>
      </c>
      <c r="U323" s="6">
        <v>611.87540000000001</v>
      </c>
      <c r="V323" s="6">
        <v>610.47896000000003</v>
      </c>
      <c r="W323" s="6">
        <v>610.99555999999995</v>
      </c>
      <c r="X323" s="6"/>
      <c r="Y323" s="6">
        <f t="shared" ref="Y323:Y386" si="15">$O323-$E323</f>
        <v>4.1896000000000413</v>
      </c>
      <c r="Z323" s="6">
        <f t="shared" ref="Z323:Z386" si="16">$F323-$E323</f>
        <v>1.5005999999999631</v>
      </c>
      <c r="AA323" s="6">
        <f t="shared" ref="AA323:AA386" si="17">$O323-$S323</f>
        <v>2.6321000000000367</v>
      </c>
      <c r="AB323" s="6"/>
    </row>
    <row r="324" spans="1:28" x14ac:dyDescent="0.25">
      <c r="A324" s="6" t="s">
        <v>38</v>
      </c>
      <c r="B324" s="6" t="s">
        <v>64</v>
      </c>
      <c r="C324" s="6">
        <v>3</v>
      </c>
      <c r="D324" s="6">
        <v>742.12639999999999</v>
      </c>
      <c r="E324" s="6">
        <v>742.28639999999996</v>
      </c>
      <c r="F324" s="6">
        <v>743.62639999999999</v>
      </c>
      <c r="G324" s="6" t="s">
        <v>33</v>
      </c>
      <c r="H324" s="6">
        <v>743.35879999999997</v>
      </c>
      <c r="I324" s="6">
        <v>745.50160000000005</v>
      </c>
      <c r="J324" s="6">
        <v>744.02260000000001</v>
      </c>
      <c r="K324" s="6">
        <v>745.47860000000003</v>
      </c>
      <c r="L324" s="6">
        <v>743.89970000000005</v>
      </c>
      <c r="M324" s="6">
        <v>745.38229999999999</v>
      </c>
      <c r="N324" s="6">
        <v>745.5299</v>
      </c>
      <c r="O324" s="6">
        <v>746.32619999999997</v>
      </c>
      <c r="P324" s="6">
        <v>742.66780000000006</v>
      </c>
      <c r="Q324" s="6">
        <v>745.54719999999998</v>
      </c>
      <c r="R324" s="6" t="s">
        <v>33</v>
      </c>
      <c r="S324" s="6">
        <v>743.75369999999998</v>
      </c>
      <c r="T324" s="6">
        <v>743.62540000000001</v>
      </c>
      <c r="U324" s="6">
        <v>745.38499999999999</v>
      </c>
      <c r="V324" s="6">
        <v>743.63872000000003</v>
      </c>
      <c r="W324" s="6">
        <v>745.44412</v>
      </c>
      <c r="X324" s="6"/>
      <c r="Y324" s="6">
        <f t="shared" si="15"/>
        <v>4.0398000000000138</v>
      </c>
      <c r="Z324" s="6">
        <f t="shared" si="16"/>
        <v>1.3400000000000318</v>
      </c>
      <c r="AA324" s="6">
        <f t="shared" si="17"/>
        <v>2.5724999999999909</v>
      </c>
      <c r="AB324" s="6"/>
    </row>
    <row r="325" spans="1:28" x14ac:dyDescent="0.25">
      <c r="A325" s="6" t="s">
        <v>38</v>
      </c>
      <c r="B325" s="6" t="s">
        <v>64</v>
      </c>
      <c r="C325" s="6">
        <v>5</v>
      </c>
      <c r="D325" s="6">
        <v>794.02779999999996</v>
      </c>
      <c r="E325" s="6">
        <v>794.14380000000006</v>
      </c>
      <c r="F325" s="6">
        <v>795.8664</v>
      </c>
      <c r="G325" s="6" t="s">
        <v>33</v>
      </c>
      <c r="H325" s="6">
        <v>795.43539999999996</v>
      </c>
      <c r="I325" s="6">
        <v>797.99</v>
      </c>
      <c r="J325" s="6">
        <v>796.42079999999999</v>
      </c>
      <c r="K325" s="6">
        <v>797.93320000000006</v>
      </c>
      <c r="L325" s="6">
        <v>795.98220000000003</v>
      </c>
      <c r="M325" s="6">
        <v>797.86699999999996</v>
      </c>
      <c r="N325" s="6">
        <v>797.8777</v>
      </c>
      <c r="O325" s="6">
        <v>798.68060000000003</v>
      </c>
      <c r="P325" s="6">
        <v>794.71040000000005</v>
      </c>
      <c r="Q325" s="6">
        <v>797.89200000000005</v>
      </c>
      <c r="R325" s="6" t="s">
        <v>33</v>
      </c>
      <c r="S325" s="6">
        <v>795.98310000000004</v>
      </c>
      <c r="T325" s="6">
        <v>795.89080000000001</v>
      </c>
      <c r="U325" s="6">
        <v>797.90380000000005</v>
      </c>
      <c r="V325" s="6">
        <v>796.02632000000006</v>
      </c>
      <c r="W325" s="6">
        <v>797.90575999999999</v>
      </c>
      <c r="X325" s="6"/>
      <c r="Y325" s="6">
        <f t="shared" si="15"/>
        <v>4.5367999999999711</v>
      </c>
      <c r="Z325" s="6">
        <f t="shared" si="16"/>
        <v>1.7225999999999431</v>
      </c>
      <c r="AA325" s="6">
        <f t="shared" si="17"/>
        <v>2.6974999999999909</v>
      </c>
      <c r="AB325" s="6"/>
    </row>
    <row r="326" spans="1:28" x14ac:dyDescent="0.25">
      <c r="A326" s="6" t="s">
        <v>38</v>
      </c>
      <c r="B326" s="6" t="s">
        <v>64</v>
      </c>
      <c r="C326" s="6">
        <v>6</v>
      </c>
      <c r="D326" s="6">
        <v>798.68579999999997</v>
      </c>
      <c r="E326" s="6">
        <v>799.2758</v>
      </c>
      <c r="F326" s="6">
        <v>800.96820000000002</v>
      </c>
      <c r="G326" s="6" t="s">
        <v>33</v>
      </c>
      <c r="H326" s="6">
        <v>800.69899999999996</v>
      </c>
      <c r="I326" s="6">
        <v>802.58820000000003</v>
      </c>
      <c r="J326" s="6">
        <v>801.4008</v>
      </c>
      <c r="K326" s="6">
        <v>802.53959999999995</v>
      </c>
      <c r="L326" s="6">
        <v>800.96609999999998</v>
      </c>
      <c r="M326" s="6">
        <v>802.55780000000004</v>
      </c>
      <c r="N326" s="6">
        <v>802.59670000000006</v>
      </c>
      <c r="O326" s="6">
        <v>803.36800000000005</v>
      </c>
      <c r="P326" s="6">
        <v>799.95799999999997</v>
      </c>
      <c r="Q326" s="6">
        <v>802.60080000000005</v>
      </c>
      <c r="R326" s="6" t="s">
        <v>33</v>
      </c>
      <c r="S326" s="6">
        <v>800.96410000000003</v>
      </c>
      <c r="T326" s="6">
        <v>800.86940000000004</v>
      </c>
      <c r="U326" s="6">
        <v>802.54219999999998</v>
      </c>
      <c r="V326" s="6">
        <v>801.02724000000001</v>
      </c>
      <c r="W326" s="6">
        <v>802.38088000000005</v>
      </c>
      <c r="X326" s="6"/>
      <c r="Y326" s="6">
        <f t="shared" si="15"/>
        <v>4.092200000000048</v>
      </c>
      <c r="Z326" s="6">
        <f t="shared" si="16"/>
        <v>1.6924000000000206</v>
      </c>
      <c r="AA326" s="6">
        <f t="shared" si="17"/>
        <v>2.4039000000000215</v>
      </c>
      <c r="AB326" s="6"/>
    </row>
    <row r="327" spans="1:28" x14ac:dyDescent="0.25">
      <c r="A327" s="6" t="s">
        <v>38</v>
      </c>
      <c r="B327" s="6" t="s">
        <v>64</v>
      </c>
      <c r="C327" s="6">
        <v>9</v>
      </c>
      <c r="D327" s="6">
        <v>223.10079999999999</v>
      </c>
      <c r="E327" s="6">
        <v>223.83080000000001</v>
      </c>
      <c r="F327" s="6">
        <v>224.74100000000001</v>
      </c>
      <c r="G327" s="6" t="s">
        <v>33</v>
      </c>
      <c r="H327" s="6">
        <v>224.50960000000001</v>
      </c>
      <c r="I327" s="6">
        <v>225.7234</v>
      </c>
      <c r="J327" s="6" t="s">
        <v>33</v>
      </c>
      <c r="K327" s="6" t="s">
        <v>33</v>
      </c>
      <c r="L327" s="6">
        <v>225.33940000000001</v>
      </c>
      <c r="M327" s="6">
        <v>226.25319999999999</v>
      </c>
      <c r="N327" s="6">
        <v>226.36799999999999</v>
      </c>
      <c r="O327" s="6">
        <v>227.0436</v>
      </c>
      <c r="P327" s="6">
        <v>224.2012</v>
      </c>
      <c r="Q327" s="6">
        <v>226.38059999999999</v>
      </c>
      <c r="R327" s="6" t="s">
        <v>33</v>
      </c>
      <c r="S327" s="6">
        <v>224.88310000000001</v>
      </c>
      <c r="T327" s="6">
        <v>224.69</v>
      </c>
      <c r="U327" s="6">
        <v>226.52760000000001</v>
      </c>
      <c r="V327" s="6">
        <v>225.06836000000001</v>
      </c>
      <c r="W327" s="6">
        <v>226.00747999999999</v>
      </c>
      <c r="X327" s="6"/>
      <c r="Y327" s="6">
        <f t="shared" si="15"/>
        <v>3.2127999999999872</v>
      </c>
      <c r="Z327" s="6">
        <f t="shared" si="16"/>
        <v>0.91020000000000323</v>
      </c>
      <c r="AA327" s="6">
        <f t="shared" si="17"/>
        <v>2.1604999999999848</v>
      </c>
      <c r="AB327" s="6"/>
    </row>
    <row r="328" spans="1:28" x14ac:dyDescent="0.25">
      <c r="A328" s="6" t="s">
        <v>38</v>
      </c>
      <c r="B328" s="6" t="s">
        <v>64</v>
      </c>
      <c r="C328" s="6">
        <v>10</v>
      </c>
      <c r="D328" s="6">
        <v>250.62520000000001</v>
      </c>
      <c r="E328" s="6">
        <v>250.8252</v>
      </c>
      <c r="F328" s="6">
        <v>251.6892</v>
      </c>
      <c r="G328" s="6" t="s">
        <v>33</v>
      </c>
      <c r="H328" s="6">
        <v>251.53319999999999</v>
      </c>
      <c r="I328" s="6">
        <v>254.35040000000001</v>
      </c>
      <c r="J328" s="6">
        <v>252.3364</v>
      </c>
      <c r="K328" s="6">
        <v>254.3006</v>
      </c>
      <c r="L328" s="6">
        <v>251.95869999999999</v>
      </c>
      <c r="M328" s="6">
        <v>253.8699</v>
      </c>
      <c r="N328" s="6">
        <v>254.50149999999999</v>
      </c>
      <c r="O328" s="6">
        <v>255.0034</v>
      </c>
      <c r="P328" s="6">
        <v>251.32480000000001</v>
      </c>
      <c r="Q328" s="6">
        <v>254.56139999999999</v>
      </c>
      <c r="R328" s="6" t="s">
        <v>33</v>
      </c>
      <c r="S328" s="6">
        <v>251.78149999999999</v>
      </c>
      <c r="T328" s="6">
        <v>251.67619999999999</v>
      </c>
      <c r="U328" s="6">
        <v>254.5196</v>
      </c>
      <c r="V328" s="6">
        <v>251.99704</v>
      </c>
      <c r="W328" s="6">
        <v>254.42331999999999</v>
      </c>
      <c r="X328" s="6"/>
      <c r="Y328" s="6">
        <f t="shared" si="15"/>
        <v>4.1782000000000039</v>
      </c>
      <c r="Z328" s="6">
        <f t="shared" si="16"/>
        <v>0.86400000000000432</v>
      </c>
      <c r="AA328" s="6">
        <f t="shared" si="17"/>
        <v>3.2219000000000051</v>
      </c>
      <c r="AB328" s="6"/>
    </row>
    <row r="329" spans="1:28" x14ac:dyDescent="0.25">
      <c r="A329" s="6" t="s">
        <v>38</v>
      </c>
      <c r="B329" s="6" t="s">
        <v>64</v>
      </c>
      <c r="C329" s="6">
        <v>12</v>
      </c>
      <c r="D329" s="6">
        <v>284.39999999999998</v>
      </c>
      <c r="E329" s="6">
        <v>284.88</v>
      </c>
      <c r="F329" s="6">
        <v>285.85939999999999</v>
      </c>
      <c r="G329" s="6" t="s">
        <v>33</v>
      </c>
      <c r="H329" s="6">
        <v>285.56619999999998</v>
      </c>
      <c r="I329" s="6">
        <v>288.56020000000001</v>
      </c>
      <c r="J329" s="6">
        <v>288.1832</v>
      </c>
      <c r="K329" s="6">
        <v>288.52539999999999</v>
      </c>
      <c r="L329" s="6">
        <v>286.39580000000001</v>
      </c>
      <c r="M329" s="6">
        <v>288.44499999999999</v>
      </c>
      <c r="N329" s="6">
        <v>288.76339999999999</v>
      </c>
      <c r="O329" s="6">
        <v>289.25139999999999</v>
      </c>
      <c r="P329" s="6">
        <v>285.47840000000002</v>
      </c>
      <c r="Q329" s="6">
        <v>288.803</v>
      </c>
      <c r="R329" s="6" t="s">
        <v>33</v>
      </c>
      <c r="S329" s="6">
        <v>285.82249999999999</v>
      </c>
      <c r="T329" s="6">
        <v>285.70780000000002</v>
      </c>
      <c r="U329" s="6">
        <v>288.67599999999999</v>
      </c>
      <c r="V329" s="6">
        <v>285.78291999999999</v>
      </c>
      <c r="W329" s="6">
        <v>288.53320000000002</v>
      </c>
      <c r="X329" s="6"/>
      <c r="Y329" s="6">
        <f t="shared" si="15"/>
        <v>4.3713999999999942</v>
      </c>
      <c r="Z329" s="6">
        <f t="shared" si="16"/>
        <v>0.97939999999999827</v>
      </c>
      <c r="AA329" s="6">
        <f t="shared" si="17"/>
        <v>3.4288999999999987</v>
      </c>
      <c r="AB329" s="6"/>
    </row>
    <row r="330" spans="1:28" x14ac:dyDescent="0.25">
      <c r="A330" s="6" t="s">
        <v>38</v>
      </c>
      <c r="B330" s="6" t="s">
        <v>64</v>
      </c>
      <c r="C330" s="6">
        <v>13</v>
      </c>
      <c r="D330" s="6">
        <v>291.92500000000001</v>
      </c>
      <c r="E330" s="6">
        <v>291.92500000000001</v>
      </c>
      <c r="F330" s="6">
        <v>293.03500000000003</v>
      </c>
      <c r="G330" s="6" t="s">
        <v>33</v>
      </c>
      <c r="H330" s="6">
        <v>292.73919999999998</v>
      </c>
      <c r="I330" s="6">
        <v>294.08879999999999</v>
      </c>
      <c r="J330" s="6" t="s">
        <v>33</v>
      </c>
      <c r="K330" s="6" t="s">
        <v>33</v>
      </c>
      <c r="L330" s="6">
        <v>293.69200000000001</v>
      </c>
      <c r="M330" s="6">
        <v>294.49259999999998</v>
      </c>
      <c r="N330" s="6">
        <v>294.6216</v>
      </c>
      <c r="O330" s="6">
        <v>295.23200000000003</v>
      </c>
      <c r="P330" s="6">
        <v>292.54500000000002</v>
      </c>
      <c r="Q330" s="6">
        <v>294.69839999999999</v>
      </c>
      <c r="R330" s="6" t="s">
        <v>33</v>
      </c>
      <c r="S330" s="6">
        <v>293.04410000000001</v>
      </c>
      <c r="T330" s="6">
        <v>292.93759999999997</v>
      </c>
      <c r="U330" s="6">
        <v>294.63380000000001</v>
      </c>
      <c r="V330" s="6">
        <v>293.00211999999999</v>
      </c>
      <c r="W330" s="6">
        <v>294.51263999999998</v>
      </c>
      <c r="X330" s="6"/>
      <c r="Y330" s="6">
        <f t="shared" si="15"/>
        <v>3.3070000000000164</v>
      </c>
      <c r="Z330" s="6">
        <f t="shared" si="16"/>
        <v>1.1100000000000136</v>
      </c>
      <c r="AA330" s="6">
        <f t="shared" si="17"/>
        <v>2.1879000000000133</v>
      </c>
      <c r="AB330" s="6"/>
    </row>
    <row r="331" spans="1:28" x14ac:dyDescent="0.25">
      <c r="A331" s="6" t="s">
        <v>38</v>
      </c>
      <c r="B331" s="6" t="s">
        <v>64</v>
      </c>
      <c r="C331" s="6">
        <v>14</v>
      </c>
      <c r="D331" s="6">
        <v>295.10680000000002</v>
      </c>
      <c r="E331" s="6">
        <v>295.18680000000001</v>
      </c>
      <c r="F331" s="6">
        <v>296.81599999999997</v>
      </c>
      <c r="G331" s="6" t="s">
        <v>33</v>
      </c>
      <c r="H331" s="6">
        <v>296.54259999999999</v>
      </c>
      <c r="I331" s="6">
        <v>300.57979999999998</v>
      </c>
      <c r="J331" s="6">
        <v>298.73919999999998</v>
      </c>
      <c r="K331" s="6">
        <v>300.02879999999999</v>
      </c>
      <c r="L331" s="6">
        <v>297.5077</v>
      </c>
      <c r="M331" s="6">
        <v>299.48480000000001</v>
      </c>
      <c r="N331" s="6">
        <v>299.7774</v>
      </c>
      <c r="O331" s="6">
        <v>300.98880000000003</v>
      </c>
      <c r="P331" s="6">
        <v>296.46899999999999</v>
      </c>
      <c r="Q331" s="6">
        <v>299.87259999999998</v>
      </c>
      <c r="R331" s="6" t="s">
        <v>33</v>
      </c>
      <c r="S331" s="6">
        <v>296.8809</v>
      </c>
      <c r="T331" s="6">
        <v>296.61900000000003</v>
      </c>
      <c r="U331" s="6">
        <v>300.14460000000003</v>
      </c>
      <c r="V331" s="6">
        <v>297.13848000000002</v>
      </c>
      <c r="W331" s="6">
        <v>299.89339999999999</v>
      </c>
      <c r="X331" s="6"/>
      <c r="Y331" s="6">
        <f t="shared" si="15"/>
        <v>5.8020000000000209</v>
      </c>
      <c r="Z331" s="6">
        <f t="shared" si="16"/>
        <v>1.6291999999999689</v>
      </c>
      <c r="AA331" s="6">
        <f t="shared" si="17"/>
        <v>4.1079000000000292</v>
      </c>
      <c r="AB331" s="6"/>
    </row>
    <row r="332" spans="1:28" x14ac:dyDescent="0.25">
      <c r="A332" s="6" t="s">
        <v>38</v>
      </c>
      <c r="B332" s="6" t="s">
        <v>64</v>
      </c>
      <c r="C332" s="6">
        <v>16</v>
      </c>
      <c r="D332" s="6">
        <v>454.52519999999998</v>
      </c>
      <c r="E332" s="6">
        <v>455.44720000000001</v>
      </c>
      <c r="F332" s="6">
        <v>456.07119999999998</v>
      </c>
      <c r="G332" s="6" t="s">
        <v>33</v>
      </c>
      <c r="H332" s="6">
        <v>455.95499999999998</v>
      </c>
      <c r="I332" s="6">
        <v>458.89280000000002</v>
      </c>
      <c r="J332" s="6">
        <v>457.74419999999998</v>
      </c>
      <c r="K332" s="6">
        <v>459.08019999999999</v>
      </c>
      <c r="L332" s="6">
        <v>456.69630000000001</v>
      </c>
      <c r="M332" s="6">
        <v>458.92689999999999</v>
      </c>
      <c r="N332" s="6">
        <v>459.1551</v>
      </c>
      <c r="O332" s="6">
        <v>460.19080000000002</v>
      </c>
      <c r="P332" s="6">
        <v>455.74380000000002</v>
      </c>
      <c r="Q332" s="6">
        <v>459.16719999999998</v>
      </c>
      <c r="R332" s="6" t="s">
        <v>33</v>
      </c>
      <c r="S332" s="6">
        <v>456.30149999999998</v>
      </c>
      <c r="T332" s="6">
        <v>455.22140000000002</v>
      </c>
      <c r="U332" s="6">
        <v>459.23779999999999</v>
      </c>
      <c r="V332" s="6">
        <v>456.52372000000003</v>
      </c>
      <c r="W332" s="6">
        <v>459.13679999999999</v>
      </c>
      <c r="X332" s="6"/>
      <c r="Y332" s="6">
        <f t="shared" si="15"/>
        <v>4.7436000000000149</v>
      </c>
      <c r="Z332" s="6">
        <f t="shared" si="16"/>
        <v>0.6239999999999668</v>
      </c>
      <c r="AA332" s="6">
        <f t="shared" si="17"/>
        <v>3.8893000000000484</v>
      </c>
      <c r="AB332" s="6"/>
    </row>
    <row r="333" spans="1:28" x14ac:dyDescent="0.25">
      <c r="A333" s="6" t="s">
        <v>38</v>
      </c>
      <c r="B333" s="6" t="s">
        <v>64</v>
      </c>
      <c r="C333" s="6">
        <v>17</v>
      </c>
      <c r="D333" s="6">
        <v>460.20240000000001</v>
      </c>
      <c r="E333" s="6">
        <v>460.44240000000002</v>
      </c>
      <c r="F333" s="6">
        <v>461.714</v>
      </c>
      <c r="G333" s="6" t="s">
        <v>33</v>
      </c>
      <c r="H333" s="6">
        <v>461.4282</v>
      </c>
      <c r="I333" s="6">
        <v>462.55220000000003</v>
      </c>
      <c r="J333" s="6" t="s">
        <v>33</v>
      </c>
      <c r="K333" s="6" t="s">
        <v>33</v>
      </c>
      <c r="L333" s="6">
        <v>461.81560000000002</v>
      </c>
      <c r="M333" s="6">
        <v>462.66879999999998</v>
      </c>
      <c r="N333" s="6">
        <v>463.209</v>
      </c>
      <c r="O333" s="6">
        <v>463.87079999999997</v>
      </c>
      <c r="P333" s="6">
        <v>461.1454</v>
      </c>
      <c r="Q333" s="6">
        <v>463.25020000000001</v>
      </c>
      <c r="R333" s="6" t="s">
        <v>33</v>
      </c>
      <c r="S333" s="6">
        <v>461.72899999999998</v>
      </c>
      <c r="T333" s="6">
        <v>461.58600000000001</v>
      </c>
      <c r="U333" s="6">
        <v>463.11259999999999</v>
      </c>
      <c r="V333" s="6">
        <v>462.46303999999998</v>
      </c>
      <c r="W333" s="6">
        <v>462.46303999999998</v>
      </c>
      <c r="X333" s="6"/>
      <c r="Y333" s="6">
        <f t="shared" si="15"/>
        <v>3.4283999999999537</v>
      </c>
      <c r="Z333" s="6">
        <f t="shared" si="16"/>
        <v>1.2715999999999781</v>
      </c>
      <c r="AA333" s="6">
        <f t="shared" si="17"/>
        <v>2.1417999999999893</v>
      </c>
      <c r="AB333" s="6"/>
    </row>
    <row r="334" spans="1:28" x14ac:dyDescent="0.25">
      <c r="A334" s="6" t="s">
        <v>39</v>
      </c>
      <c r="B334" s="6" t="s">
        <v>64</v>
      </c>
      <c r="C334" s="6">
        <v>1</v>
      </c>
      <c r="D334" s="6">
        <v>227.2353</v>
      </c>
      <c r="E334" s="6">
        <v>227.2353</v>
      </c>
      <c r="F334" s="6">
        <v>228.2492</v>
      </c>
      <c r="G334" s="6" t="s">
        <v>33</v>
      </c>
      <c r="H334" s="6">
        <v>227.95930000000001</v>
      </c>
      <c r="I334" s="6">
        <v>229.33279999999999</v>
      </c>
      <c r="J334" s="6" t="s">
        <v>33</v>
      </c>
      <c r="K334" s="6" t="s">
        <v>33</v>
      </c>
      <c r="L334" s="6">
        <v>229.46170000000001</v>
      </c>
      <c r="M334" s="6">
        <v>230.6422</v>
      </c>
      <c r="N334" s="6">
        <v>230.4222</v>
      </c>
      <c r="O334" s="6">
        <v>230.9802</v>
      </c>
      <c r="P334" s="6">
        <v>227.3963</v>
      </c>
      <c r="Q334" s="6">
        <v>231.01779999999999</v>
      </c>
      <c r="R334" s="6">
        <v>228.29230000000001</v>
      </c>
      <c r="S334" s="6">
        <v>228.59280000000001</v>
      </c>
      <c r="T334" s="6">
        <v>228.1412</v>
      </c>
      <c r="U334" s="6">
        <v>228.82820000000001</v>
      </c>
      <c r="V334" s="6">
        <v>228.0155</v>
      </c>
      <c r="W334" s="6">
        <v>228.50190000000001</v>
      </c>
      <c r="X334" s="6"/>
      <c r="Y334" s="6">
        <f t="shared" si="15"/>
        <v>3.7449000000000012</v>
      </c>
      <c r="Z334" s="6">
        <f t="shared" si="16"/>
        <v>1.0139000000000067</v>
      </c>
      <c r="AA334" s="6">
        <f t="shared" si="17"/>
        <v>2.3873999999999853</v>
      </c>
      <c r="AB334" s="6"/>
    </row>
    <row r="335" spans="1:28" x14ac:dyDescent="0.25">
      <c r="A335" s="6" t="s">
        <v>39</v>
      </c>
      <c r="B335" s="6" t="s">
        <v>64</v>
      </c>
      <c r="C335" s="6">
        <v>2</v>
      </c>
      <c r="D335" s="6">
        <v>231.09899999999999</v>
      </c>
      <c r="E335" s="6">
        <v>231.3245</v>
      </c>
      <c r="F335" s="6">
        <v>232.45599999999999</v>
      </c>
      <c r="G335" s="6" t="s">
        <v>33</v>
      </c>
      <c r="H335" s="6">
        <v>232.22300000000001</v>
      </c>
      <c r="I335" s="6">
        <v>234.149</v>
      </c>
      <c r="J335" s="6" t="s">
        <v>33</v>
      </c>
      <c r="K335" s="6" t="s">
        <v>33</v>
      </c>
      <c r="L335" s="6">
        <v>233.7165</v>
      </c>
      <c r="M335" s="6">
        <v>234.41650000000001</v>
      </c>
      <c r="N335" s="6">
        <v>234.30500000000001</v>
      </c>
      <c r="O335" s="6">
        <v>234.76150000000001</v>
      </c>
      <c r="P335" s="6">
        <v>231.9255</v>
      </c>
      <c r="Q335" s="6">
        <v>234.80199999999999</v>
      </c>
      <c r="R335" s="6">
        <v>232.49350000000001</v>
      </c>
      <c r="S335" s="6">
        <v>232.7525</v>
      </c>
      <c r="T335" s="6">
        <v>232.35149999999999</v>
      </c>
      <c r="U335" s="6">
        <v>232.8135</v>
      </c>
      <c r="V335" s="6">
        <v>232.3321</v>
      </c>
      <c r="W335" s="6">
        <v>232.46600000000001</v>
      </c>
      <c r="X335" s="6"/>
      <c r="Y335" s="6">
        <f t="shared" si="15"/>
        <v>3.4370000000000118</v>
      </c>
      <c r="Z335" s="6">
        <f t="shared" si="16"/>
        <v>1.1314999999999884</v>
      </c>
      <c r="AA335" s="6">
        <f t="shared" si="17"/>
        <v>2.0090000000000146</v>
      </c>
      <c r="AB335" s="6"/>
    </row>
    <row r="336" spans="1:28" x14ac:dyDescent="0.25">
      <c r="A336" s="6" t="s">
        <v>39</v>
      </c>
      <c r="B336" s="6" t="s">
        <v>64</v>
      </c>
      <c r="C336" s="6">
        <v>5</v>
      </c>
      <c r="D336" s="6">
        <v>243.2055</v>
      </c>
      <c r="E336" s="6">
        <v>243.2055</v>
      </c>
      <c r="F336" s="6">
        <v>244.28200000000001</v>
      </c>
      <c r="G336" s="6" t="s">
        <v>33</v>
      </c>
      <c r="H336" s="6">
        <v>244.08250000000001</v>
      </c>
      <c r="I336" s="6">
        <v>245.94300000000001</v>
      </c>
      <c r="J336" s="6">
        <v>245.52979999999999</v>
      </c>
      <c r="K336" s="6">
        <v>245.74780000000001</v>
      </c>
      <c r="L336" s="6">
        <v>245.23779999999999</v>
      </c>
      <c r="M336" s="6">
        <v>246.15620000000001</v>
      </c>
      <c r="N336" s="6">
        <v>246.03120000000001</v>
      </c>
      <c r="O336" s="6">
        <v>246.67580000000001</v>
      </c>
      <c r="P336" s="6">
        <v>243.8597</v>
      </c>
      <c r="Q336" s="6" t="s">
        <v>33</v>
      </c>
      <c r="R336" s="6" t="s">
        <v>33</v>
      </c>
      <c r="S336" s="6">
        <v>244.12870000000001</v>
      </c>
      <c r="T336" s="6">
        <v>244.2123</v>
      </c>
      <c r="U336" s="6">
        <v>244.32380000000001</v>
      </c>
      <c r="V336" s="6" t="s">
        <v>33</v>
      </c>
      <c r="W336" s="6" t="s">
        <v>33</v>
      </c>
      <c r="X336" s="6"/>
      <c r="Y336" s="6">
        <f t="shared" si="15"/>
        <v>3.4703000000000088</v>
      </c>
      <c r="Z336" s="6">
        <f t="shared" si="16"/>
        <v>1.07650000000001</v>
      </c>
      <c r="AA336" s="6">
        <f t="shared" si="17"/>
        <v>2.5471000000000004</v>
      </c>
      <c r="AB336" s="6"/>
    </row>
    <row r="337" spans="1:28" x14ac:dyDescent="0.25">
      <c r="A337" s="6" t="s">
        <v>39</v>
      </c>
      <c r="B337" s="6" t="s">
        <v>64</v>
      </c>
      <c r="C337" s="6">
        <v>6</v>
      </c>
      <c r="D337" s="6">
        <v>358.88299999999998</v>
      </c>
      <c r="E337" s="6">
        <v>358.88299999999998</v>
      </c>
      <c r="F337" s="6">
        <v>360.18049999999999</v>
      </c>
      <c r="G337" s="6" t="s">
        <v>33</v>
      </c>
      <c r="H337" s="6">
        <v>359.9785</v>
      </c>
      <c r="I337" s="6">
        <v>362.79700000000003</v>
      </c>
      <c r="J337" s="6">
        <v>361.72949999999997</v>
      </c>
      <c r="K337" s="6">
        <v>362.95</v>
      </c>
      <c r="L337" s="6">
        <v>361.33199999999999</v>
      </c>
      <c r="M337" s="6">
        <v>362.42</v>
      </c>
      <c r="N337" s="6">
        <v>363.041</v>
      </c>
      <c r="O337" s="6">
        <v>364.00349999999997</v>
      </c>
      <c r="P337" s="6">
        <v>359.72050000000002</v>
      </c>
      <c r="Q337" s="6">
        <v>363.06200000000001</v>
      </c>
      <c r="R337" s="6" t="s">
        <v>33</v>
      </c>
      <c r="S337" s="6">
        <v>359.9855</v>
      </c>
      <c r="T337" s="6">
        <v>360.11799999999999</v>
      </c>
      <c r="U337" s="6">
        <v>362.72</v>
      </c>
      <c r="V337" s="6">
        <v>359.85500000000002</v>
      </c>
      <c r="W337" s="6">
        <v>361.70049999999998</v>
      </c>
      <c r="X337" s="6"/>
      <c r="Y337" s="6">
        <f t="shared" si="15"/>
        <v>5.1204999999999927</v>
      </c>
      <c r="Z337" s="6">
        <f t="shared" si="16"/>
        <v>1.2975000000000136</v>
      </c>
      <c r="AA337" s="6">
        <f t="shared" si="17"/>
        <v>4.0179999999999723</v>
      </c>
      <c r="AB337" s="6"/>
    </row>
    <row r="338" spans="1:28" x14ac:dyDescent="0.25">
      <c r="A338" s="6" t="s">
        <v>39</v>
      </c>
      <c r="B338" s="6" t="s">
        <v>64</v>
      </c>
      <c r="C338" s="6">
        <v>7</v>
      </c>
      <c r="D338" s="6">
        <v>380.61149999999998</v>
      </c>
      <c r="E338" s="6">
        <v>380.61149999999998</v>
      </c>
      <c r="F338" s="6">
        <v>381.73500000000001</v>
      </c>
      <c r="G338" s="6" t="s">
        <v>33</v>
      </c>
      <c r="H338" s="6">
        <v>381.452</v>
      </c>
      <c r="I338" s="6">
        <v>385.40550000000002</v>
      </c>
      <c r="J338" s="6">
        <v>383.70800000000003</v>
      </c>
      <c r="K338" s="6">
        <v>385.43799999999999</v>
      </c>
      <c r="L338" s="6">
        <v>382.98849999999999</v>
      </c>
      <c r="M338" s="6">
        <v>385.48649999999998</v>
      </c>
      <c r="N338" s="6">
        <v>385.50749999999999</v>
      </c>
      <c r="O338" s="6">
        <v>386.596</v>
      </c>
      <c r="P338" s="6">
        <v>381.09300000000002</v>
      </c>
      <c r="Q338" s="6">
        <v>385.59249999999997</v>
      </c>
      <c r="R338" s="6">
        <v>381.92</v>
      </c>
      <c r="S338" s="6">
        <v>382.10250000000002</v>
      </c>
      <c r="T338" s="6">
        <v>381.73750000000001</v>
      </c>
      <c r="U338" s="6">
        <v>382.04149999999998</v>
      </c>
      <c r="V338" s="6">
        <v>381.63940000000002</v>
      </c>
      <c r="W338" s="6">
        <v>382.113</v>
      </c>
      <c r="X338" s="6"/>
      <c r="Y338" s="6">
        <f t="shared" si="15"/>
        <v>5.9845000000000255</v>
      </c>
      <c r="Z338" s="6">
        <f t="shared" si="16"/>
        <v>1.1235000000000355</v>
      </c>
      <c r="AA338" s="6">
        <f t="shared" si="17"/>
        <v>4.4934999999999832</v>
      </c>
      <c r="AB338" s="6"/>
    </row>
    <row r="339" spans="1:28" x14ac:dyDescent="0.25">
      <c r="A339" s="6" t="s">
        <v>39</v>
      </c>
      <c r="B339" s="6" t="s">
        <v>64</v>
      </c>
      <c r="C339" s="6">
        <v>9</v>
      </c>
      <c r="D339" s="6">
        <v>394.08850000000001</v>
      </c>
      <c r="E339" s="6">
        <v>394.27350000000001</v>
      </c>
      <c r="F339" s="6">
        <v>394.995</v>
      </c>
      <c r="G339" s="6" t="s">
        <v>33</v>
      </c>
      <c r="H339" s="6">
        <v>394.94600000000003</v>
      </c>
      <c r="I339" s="6">
        <v>396.52199999999999</v>
      </c>
      <c r="J339" s="6" t="s">
        <v>33</v>
      </c>
      <c r="K339" s="6" t="s">
        <v>33</v>
      </c>
      <c r="L339" s="6">
        <v>396.7373</v>
      </c>
      <c r="M339" s="6">
        <v>397.27879999999999</v>
      </c>
      <c r="N339" s="6">
        <v>397.0883</v>
      </c>
      <c r="O339" s="6">
        <v>397.71730000000002</v>
      </c>
      <c r="P339" s="6">
        <v>394.80779999999999</v>
      </c>
      <c r="Q339" s="6" t="s">
        <v>33</v>
      </c>
      <c r="R339" s="6" t="s">
        <v>33</v>
      </c>
      <c r="S339" s="6">
        <v>395.06029999999998</v>
      </c>
      <c r="T339" s="6">
        <v>394.97320000000002</v>
      </c>
      <c r="U339" s="6">
        <v>396.09629999999999</v>
      </c>
      <c r="V339" s="6">
        <v>394.57069999999999</v>
      </c>
      <c r="W339" s="6">
        <v>396.84100000000001</v>
      </c>
      <c r="X339" s="6"/>
      <c r="Y339" s="6">
        <f t="shared" si="15"/>
        <v>3.4438000000000102</v>
      </c>
      <c r="Z339" s="6">
        <f t="shared" si="16"/>
        <v>0.72149999999999181</v>
      </c>
      <c r="AA339" s="6">
        <f t="shared" si="17"/>
        <v>2.6570000000000391</v>
      </c>
      <c r="AB339" s="6"/>
    </row>
    <row r="340" spans="1:28" x14ac:dyDescent="0.25">
      <c r="A340" s="6" t="s">
        <v>39</v>
      </c>
      <c r="B340" s="6" t="s">
        <v>64</v>
      </c>
      <c r="C340" s="6">
        <v>10</v>
      </c>
      <c r="D340" s="6">
        <v>398.15050000000002</v>
      </c>
      <c r="E340" s="6">
        <v>398.15050000000002</v>
      </c>
      <c r="F340" s="6">
        <v>399.17250000000001</v>
      </c>
      <c r="G340" s="6" t="s">
        <v>33</v>
      </c>
      <c r="H340" s="6">
        <v>398.91300000000001</v>
      </c>
      <c r="I340" s="6">
        <v>400.75200000000001</v>
      </c>
      <c r="J340" s="6">
        <v>400.27699999999999</v>
      </c>
      <c r="K340" s="6">
        <v>400.68049999999999</v>
      </c>
      <c r="L340" s="6">
        <v>400.71769999999998</v>
      </c>
      <c r="M340" s="6">
        <v>401.66120000000001</v>
      </c>
      <c r="N340" s="6">
        <v>401.55270000000002</v>
      </c>
      <c r="O340" s="6">
        <v>402.00020000000001</v>
      </c>
      <c r="P340" s="6">
        <v>398.9828</v>
      </c>
      <c r="Q340" s="6">
        <v>402.04770000000002</v>
      </c>
      <c r="R340" s="6" t="s">
        <v>33</v>
      </c>
      <c r="S340" s="6">
        <v>399.33530000000002</v>
      </c>
      <c r="T340" s="6">
        <v>399.1508</v>
      </c>
      <c r="U340" s="6">
        <v>399.92680000000001</v>
      </c>
      <c r="V340" s="6">
        <v>398.82589999999999</v>
      </c>
      <c r="W340" s="6">
        <v>399.50439999999998</v>
      </c>
      <c r="X340" s="6"/>
      <c r="Y340" s="6">
        <f t="shared" si="15"/>
        <v>3.8496999999999844</v>
      </c>
      <c r="Z340" s="6">
        <f t="shared" si="16"/>
        <v>1.0219999999999914</v>
      </c>
      <c r="AA340" s="6">
        <f t="shared" si="17"/>
        <v>2.6648999999999887</v>
      </c>
      <c r="AB340" s="6"/>
    </row>
    <row r="341" spans="1:28" x14ac:dyDescent="0.25">
      <c r="A341" s="6" t="s">
        <v>39</v>
      </c>
      <c r="B341" s="6" t="s">
        <v>64</v>
      </c>
      <c r="C341" s="6">
        <v>12</v>
      </c>
      <c r="D341" s="6">
        <v>408.93529999999998</v>
      </c>
      <c r="E341" s="6">
        <v>409.10829999999999</v>
      </c>
      <c r="F341" s="6">
        <v>410.0197</v>
      </c>
      <c r="G341" s="6" t="s">
        <v>33</v>
      </c>
      <c r="H341" s="6">
        <v>409.90699999999998</v>
      </c>
      <c r="I341" s="6">
        <v>413.40899999999999</v>
      </c>
      <c r="J341" s="6">
        <v>411.1798</v>
      </c>
      <c r="K341" s="6">
        <v>413.5068</v>
      </c>
      <c r="L341" s="6">
        <v>411.1798</v>
      </c>
      <c r="M341" s="6">
        <v>413.36779999999999</v>
      </c>
      <c r="N341" s="6">
        <v>413.6157</v>
      </c>
      <c r="O341" s="6">
        <v>414.9622</v>
      </c>
      <c r="P341" s="6" t="s">
        <v>33</v>
      </c>
      <c r="Q341" s="6">
        <v>408.9117</v>
      </c>
      <c r="R341" s="6" t="s">
        <v>33</v>
      </c>
      <c r="S341" s="6">
        <v>410.1542</v>
      </c>
      <c r="T341" s="6">
        <v>409.98820000000001</v>
      </c>
      <c r="U341" s="6">
        <v>411.1207</v>
      </c>
      <c r="V341" s="6">
        <v>409.73570000000001</v>
      </c>
      <c r="W341" s="6">
        <v>413.81619999999998</v>
      </c>
      <c r="X341" s="6"/>
      <c r="Y341" s="6">
        <f t="shared" si="15"/>
        <v>5.8539000000000101</v>
      </c>
      <c r="Z341" s="6">
        <f t="shared" si="16"/>
        <v>0.91140000000001464</v>
      </c>
      <c r="AA341" s="6">
        <f t="shared" si="17"/>
        <v>4.8079999999999927</v>
      </c>
      <c r="AB341" s="6"/>
    </row>
    <row r="342" spans="1:28" x14ac:dyDescent="0.25">
      <c r="A342" s="6" t="s">
        <v>39</v>
      </c>
      <c r="B342" s="6" t="s">
        <v>64</v>
      </c>
      <c r="C342" s="6">
        <v>14</v>
      </c>
      <c r="D342" s="6">
        <v>670.94749999999999</v>
      </c>
      <c r="E342" s="6">
        <v>671.16200000000003</v>
      </c>
      <c r="F342" s="6">
        <v>672.14149999999995</v>
      </c>
      <c r="G342" s="6" t="s">
        <v>33</v>
      </c>
      <c r="H342" s="6">
        <v>671.9</v>
      </c>
      <c r="I342" s="6">
        <v>675.26800000000003</v>
      </c>
      <c r="J342" s="6">
        <v>674.51</v>
      </c>
      <c r="K342" s="6">
        <v>675.1</v>
      </c>
      <c r="L342" s="6">
        <v>673.26199999999994</v>
      </c>
      <c r="M342" s="6">
        <v>675.30250000000001</v>
      </c>
      <c r="N342" s="6">
        <v>675.33399999999995</v>
      </c>
      <c r="O342" s="6">
        <v>675.78399999999999</v>
      </c>
      <c r="P342" s="6">
        <v>671.80600000000004</v>
      </c>
      <c r="Q342" s="6">
        <v>675.19200000000001</v>
      </c>
      <c r="R342" s="6" t="s">
        <v>33</v>
      </c>
      <c r="S342" s="6">
        <v>672.327</v>
      </c>
      <c r="T342" s="6">
        <v>672.07050000000004</v>
      </c>
      <c r="U342" s="6">
        <v>672.61199999999997</v>
      </c>
      <c r="V342" s="6">
        <v>672.09299999999996</v>
      </c>
      <c r="W342" s="6">
        <v>672.97199999999998</v>
      </c>
      <c r="X342" s="6"/>
      <c r="Y342" s="6">
        <f t="shared" si="15"/>
        <v>4.6219999999999573</v>
      </c>
      <c r="Z342" s="6">
        <f t="shared" si="16"/>
        <v>0.97949999999991633</v>
      </c>
      <c r="AA342" s="6">
        <f t="shared" si="17"/>
        <v>3.4569999999999936</v>
      </c>
      <c r="AB342" s="6"/>
    </row>
    <row r="343" spans="1:28" x14ac:dyDescent="0.25">
      <c r="A343" s="6" t="s">
        <v>39</v>
      </c>
      <c r="B343" s="6" t="s">
        <v>64</v>
      </c>
      <c r="C343" s="6">
        <v>15</v>
      </c>
      <c r="D343" s="6">
        <v>675.98350000000005</v>
      </c>
      <c r="E343" s="6">
        <v>676.14400000000001</v>
      </c>
      <c r="F343" s="6">
        <v>677.01750000000004</v>
      </c>
      <c r="G343" s="6" t="s">
        <v>33</v>
      </c>
      <c r="H343" s="6">
        <v>676.86699999999996</v>
      </c>
      <c r="I343" s="6">
        <v>679.45749999999998</v>
      </c>
      <c r="J343" s="6">
        <v>678.54349999999999</v>
      </c>
      <c r="K343" s="6">
        <v>678.97550000000001</v>
      </c>
      <c r="L343" s="6">
        <v>677.86599999999999</v>
      </c>
      <c r="M343" s="6">
        <v>679.41700000000003</v>
      </c>
      <c r="N343" s="6">
        <v>679.5575</v>
      </c>
      <c r="O343" s="6">
        <v>679.97450000000003</v>
      </c>
      <c r="P343" s="6">
        <v>676.70150000000001</v>
      </c>
      <c r="Q343" s="6">
        <v>679.53250000000003</v>
      </c>
      <c r="R343" s="6" t="s">
        <v>33</v>
      </c>
      <c r="S343" s="6">
        <v>677.10299999999995</v>
      </c>
      <c r="T343" s="6">
        <v>677.01750000000004</v>
      </c>
      <c r="U343" s="6">
        <v>678.54849999999999</v>
      </c>
      <c r="V343" s="6">
        <v>677.09550000000002</v>
      </c>
      <c r="W343" s="6">
        <v>677.23450000000003</v>
      </c>
      <c r="X343" s="6"/>
      <c r="Y343" s="6">
        <f t="shared" si="15"/>
        <v>3.8305000000000291</v>
      </c>
      <c r="Z343" s="6">
        <f t="shared" si="16"/>
        <v>0.87350000000003547</v>
      </c>
      <c r="AA343" s="6">
        <f t="shared" si="17"/>
        <v>2.8715000000000828</v>
      </c>
      <c r="AB343" s="6"/>
    </row>
    <row r="344" spans="1:28" x14ac:dyDescent="0.25">
      <c r="A344" t="s">
        <v>31</v>
      </c>
      <c r="B344" t="s">
        <v>65</v>
      </c>
      <c r="C344">
        <v>9</v>
      </c>
      <c r="D344">
        <v>541.63250000000005</v>
      </c>
      <c r="E344">
        <v>542.62249999999995</v>
      </c>
      <c r="F344">
        <v>544.36249999999995</v>
      </c>
      <c r="G344" t="s">
        <v>33</v>
      </c>
      <c r="H344">
        <v>543.57950000000005</v>
      </c>
      <c r="I344">
        <v>547.68799999999999</v>
      </c>
      <c r="J344">
        <v>546.68449999999996</v>
      </c>
      <c r="K344">
        <v>546.97349999999994</v>
      </c>
      <c r="L344">
        <v>546.02250000000004</v>
      </c>
      <c r="M344">
        <v>547.2165</v>
      </c>
      <c r="N344">
        <v>547.26199999999994</v>
      </c>
      <c r="O344">
        <v>548.16549999999995</v>
      </c>
      <c r="P344" t="s">
        <v>33</v>
      </c>
      <c r="Q344">
        <v>547.79849999999999</v>
      </c>
      <c r="R344" t="s">
        <v>33</v>
      </c>
      <c r="S344">
        <v>544.44000000000005</v>
      </c>
      <c r="T344">
        <v>544.77089999999998</v>
      </c>
      <c r="U344">
        <v>546.90740000000005</v>
      </c>
      <c r="V344" t="s">
        <v>33</v>
      </c>
      <c r="W344" t="s">
        <v>33</v>
      </c>
      <c r="Y344">
        <f t="shared" si="15"/>
        <v>5.5430000000000064</v>
      </c>
      <c r="Z344">
        <f t="shared" si="16"/>
        <v>1.7400000000000091</v>
      </c>
      <c r="AA344">
        <f t="shared" si="17"/>
        <v>3.7254999999998972</v>
      </c>
    </row>
    <row r="345" spans="1:28" x14ac:dyDescent="0.25">
      <c r="A345" t="s">
        <v>31</v>
      </c>
      <c r="B345" t="s">
        <v>65</v>
      </c>
      <c r="C345">
        <v>12</v>
      </c>
      <c r="D345">
        <v>578.30650000000003</v>
      </c>
      <c r="E345">
        <v>579.09649999999999</v>
      </c>
      <c r="F345">
        <v>580.71050000000002</v>
      </c>
      <c r="G345" t="s">
        <v>33</v>
      </c>
      <c r="H345">
        <v>580.38930000000005</v>
      </c>
      <c r="I345">
        <v>582.65830000000005</v>
      </c>
      <c r="J345">
        <v>581.96169999999995</v>
      </c>
      <c r="K345">
        <v>582.53229999999996</v>
      </c>
      <c r="L345">
        <v>581.92169999999999</v>
      </c>
      <c r="M345">
        <v>582.40729999999996</v>
      </c>
      <c r="N345">
        <v>583.02</v>
      </c>
      <c r="O345">
        <v>583.70500000000004</v>
      </c>
      <c r="P345">
        <v>579.63729999999998</v>
      </c>
      <c r="Q345">
        <v>584.58069999999998</v>
      </c>
      <c r="R345" t="s">
        <v>33</v>
      </c>
      <c r="S345">
        <v>581.04499999999996</v>
      </c>
      <c r="T345">
        <v>581.24540000000002</v>
      </c>
      <c r="U345">
        <v>582.56039999999996</v>
      </c>
      <c r="V345" t="s">
        <v>33</v>
      </c>
      <c r="W345" t="s">
        <v>33</v>
      </c>
      <c r="Y345">
        <f t="shared" si="15"/>
        <v>4.6085000000000491</v>
      </c>
      <c r="Z345">
        <f t="shared" si="16"/>
        <v>1.6140000000000327</v>
      </c>
      <c r="AA345">
        <f t="shared" si="17"/>
        <v>2.6600000000000819</v>
      </c>
    </row>
    <row r="346" spans="1:28" x14ac:dyDescent="0.25">
      <c r="A346" t="s">
        <v>34</v>
      </c>
      <c r="B346" t="s">
        <v>65</v>
      </c>
      <c r="C346">
        <v>4</v>
      </c>
      <c r="D346">
        <v>313.20049999999998</v>
      </c>
      <c r="E346">
        <v>313.75049999999999</v>
      </c>
      <c r="F346">
        <v>315.50299999999999</v>
      </c>
      <c r="G346" t="s">
        <v>33</v>
      </c>
      <c r="H346">
        <v>314.99700000000001</v>
      </c>
      <c r="I346">
        <v>317.10320000000002</v>
      </c>
      <c r="J346">
        <v>316.91750000000002</v>
      </c>
      <c r="K346">
        <v>316.91759999999999</v>
      </c>
      <c r="L346">
        <v>316.4205</v>
      </c>
      <c r="M346">
        <v>317.10950000000003</v>
      </c>
      <c r="N346">
        <v>317.30549999999999</v>
      </c>
      <c r="O346">
        <v>317.85950000000003</v>
      </c>
      <c r="P346">
        <v>312.584</v>
      </c>
      <c r="Q346">
        <v>318.76049999999998</v>
      </c>
      <c r="R346">
        <v>315.06400000000002</v>
      </c>
      <c r="S346">
        <v>315.49700000000001</v>
      </c>
      <c r="T346">
        <v>315.50650000000002</v>
      </c>
      <c r="U346">
        <v>316.80950000000001</v>
      </c>
      <c r="V346" t="s">
        <v>33</v>
      </c>
      <c r="W346" t="s">
        <v>33</v>
      </c>
      <c r="Y346">
        <f t="shared" si="15"/>
        <v>4.1090000000000373</v>
      </c>
      <c r="Z346">
        <f t="shared" si="16"/>
        <v>1.7524999999999977</v>
      </c>
      <c r="AA346">
        <f t="shared" si="17"/>
        <v>2.3625000000000114</v>
      </c>
    </row>
    <row r="347" spans="1:28" x14ac:dyDescent="0.25">
      <c r="A347" t="s">
        <v>34</v>
      </c>
      <c r="B347" t="s">
        <v>65</v>
      </c>
      <c r="C347">
        <v>5</v>
      </c>
      <c r="D347">
        <v>317.77350000000001</v>
      </c>
      <c r="E347">
        <v>318.11200000000002</v>
      </c>
      <c r="F347">
        <v>320.04000000000002</v>
      </c>
      <c r="G347" t="s">
        <v>33</v>
      </c>
      <c r="H347">
        <v>319.51049999999998</v>
      </c>
      <c r="I347">
        <v>324.52800000000002</v>
      </c>
      <c r="J347">
        <v>322.7285</v>
      </c>
      <c r="K347">
        <v>324.64850000000001</v>
      </c>
      <c r="L347">
        <v>321.17599999999999</v>
      </c>
      <c r="M347">
        <v>324.41899999999998</v>
      </c>
      <c r="N347">
        <v>324.86450000000002</v>
      </c>
      <c r="O347">
        <v>325.46800000000002</v>
      </c>
      <c r="P347" t="s">
        <v>33</v>
      </c>
      <c r="Q347">
        <v>324.95249999999999</v>
      </c>
      <c r="R347" t="s">
        <v>33</v>
      </c>
      <c r="S347">
        <v>320.39269999999999</v>
      </c>
      <c r="T347">
        <v>320.02190000000002</v>
      </c>
      <c r="U347">
        <v>320.6354</v>
      </c>
      <c r="V347">
        <v>319.96100000000001</v>
      </c>
      <c r="W347">
        <v>320.3897</v>
      </c>
      <c r="Y347">
        <f t="shared" si="15"/>
        <v>7.3559999999999945</v>
      </c>
      <c r="Z347">
        <f t="shared" si="16"/>
        <v>1.9279999999999973</v>
      </c>
      <c r="AA347">
        <f t="shared" si="17"/>
        <v>5.075300000000027</v>
      </c>
    </row>
    <row r="348" spans="1:28" x14ac:dyDescent="0.25">
      <c r="A348" t="s">
        <v>34</v>
      </c>
      <c r="B348" t="s">
        <v>65</v>
      </c>
      <c r="C348">
        <v>7</v>
      </c>
      <c r="D348">
        <v>250.506</v>
      </c>
      <c r="E348">
        <v>250.90600000000001</v>
      </c>
      <c r="F348">
        <v>252.5925</v>
      </c>
      <c r="G348" t="s">
        <v>33</v>
      </c>
      <c r="H348">
        <v>251.2833</v>
      </c>
      <c r="I348">
        <v>255.0985</v>
      </c>
      <c r="J348">
        <v>254.01750000000001</v>
      </c>
      <c r="K348">
        <v>254.4915</v>
      </c>
      <c r="L348">
        <v>253.20779999999999</v>
      </c>
      <c r="M348">
        <v>254.6242</v>
      </c>
      <c r="N348">
        <v>254.7705</v>
      </c>
      <c r="O348">
        <v>255.34399999999999</v>
      </c>
      <c r="P348" t="s">
        <v>33</v>
      </c>
      <c r="Q348">
        <v>254.953</v>
      </c>
      <c r="R348">
        <v>252.434</v>
      </c>
      <c r="S348">
        <v>252.69669999999999</v>
      </c>
      <c r="T348">
        <v>252.30600000000001</v>
      </c>
      <c r="U348">
        <v>253.02549999999999</v>
      </c>
      <c r="V348">
        <v>251.84059999999999</v>
      </c>
      <c r="W348">
        <v>253.08799999999999</v>
      </c>
      <c r="Y348">
        <f t="shared" si="15"/>
        <v>4.4379999999999882</v>
      </c>
      <c r="Z348">
        <f t="shared" si="16"/>
        <v>1.6864999999999952</v>
      </c>
      <c r="AA348">
        <f t="shared" si="17"/>
        <v>2.6473000000000013</v>
      </c>
    </row>
    <row r="349" spans="1:28" x14ac:dyDescent="0.25">
      <c r="A349" t="s">
        <v>34</v>
      </c>
      <c r="B349" t="s">
        <v>65</v>
      </c>
      <c r="C349">
        <v>8</v>
      </c>
      <c r="D349">
        <v>258.22550000000001</v>
      </c>
      <c r="E349">
        <v>259.27550000000002</v>
      </c>
      <c r="F349">
        <v>260.67500000000001</v>
      </c>
      <c r="G349" t="s">
        <v>33</v>
      </c>
      <c r="H349">
        <v>260.15100000000001</v>
      </c>
      <c r="I349">
        <v>263.80549999999999</v>
      </c>
      <c r="J349">
        <v>263.029</v>
      </c>
      <c r="K349">
        <v>263.637</v>
      </c>
      <c r="L349">
        <v>262.11779999999999</v>
      </c>
      <c r="M349">
        <v>263.89429999999999</v>
      </c>
      <c r="N349">
        <v>263.9735</v>
      </c>
      <c r="O349">
        <v>264.51049999999998</v>
      </c>
      <c r="P349">
        <v>256.67399999999998</v>
      </c>
      <c r="Q349">
        <v>264.08449999999999</v>
      </c>
      <c r="R349">
        <v>261.072</v>
      </c>
      <c r="S349">
        <v>261.32459999999998</v>
      </c>
      <c r="T349">
        <v>260.64589999999998</v>
      </c>
      <c r="U349">
        <v>261.23790000000002</v>
      </c>
      <c r="V349">
        <v>260.50360000000001</v>
      </c>
      <c r="W349">
        <v>261.2192</v>
      </c>
      <c r="Y349">
        <f t="shared" si="15"/>
        <v>5.2349999999999568</v>
      </c>
      <c r="Z349">
        <f t="shared" si="16"/>
        <v>1.3994999999999891</v>
      </c>
      <c r="AA349">
        <f t="shared" si="17"/>
        <v>3.1859000000000037</v>
      </c>
    </row>
    <row r="350" spans="1:28" x14ac:dyDescent="0.25">
      <c r="A350" t="s">
        <v>34</v>
      </c>
      <c r="B350" t="s">
        <v>65</v>
      </c>
      <c r="C350">
        <v>13</v>
      </c>
      <c r="D350">
        <v>286.20049999999998</v>
      </c>
      <c r="E350">
        <v>286.20049999999998</v>
      </c>
      <c r="F350">
        <v>288.21699999999998</v>
      </c>
      <c r="G350" t="s">
        <v>33</v>
      </c>
      <c r="H350">
        <v>287.62270000000001</v>
      </c>
      <c r="I350">
        <v>289.52969999999999</v>
      </c>
      <c r="J350">
        <v>289.32150000000001</v>
      </c>
      <c r="K350">
        <v>289.32159999999999</v>
      </c>
      <c r="L350">
        <v>288.4248</v>
      </c>
      <c r="M350">
        <v>289.84519999999998</v>
      </c>
      <c r="N350">
        <v>289.63049999999998</v>
      </c>
      <c r="O350">
        <v>290.31299999999999</v>
      </c>
      <c r="P350" t="s">
        <v>33</v>
      </c>
      <c r="Q350">
        <v>289.64100000000002</v>
      </c>
      <c r="R350">
        <v>288.04899999999998</v>
      </c>
      <c r="S350">
        <v>288.15519999999998</v>
      </c>
      <c r="T350">
        <v>288.19049999999999</v>
      </c>
      <c r="U350">
        <v>289.33499999999998</v>
      </c>
      <c r="V350">
        <v>288.24349999999998</v>
      </c>
      <c r="W350">
        <v>288.34089999999998</v>
      </c>
      <c r="Y350">
        <f t="shared" si="15"/>
        <v>4.1125000000000114</v>
      </c>
      <c r="Z350">
        <f t="shared" si="16"/>
        <v>2.0165000000000077</v>
      </c>
      <c r="AA350">
        <f t="shared" si="17"/>
        <v>2.1578000000000088</v>
      </c>
    </row>
    <row r="351" spans="1:28" x14ac:dyDescent="0.25">
      <c r="A351" t="s">
        <v>35</v>
      </c>
      <c r="B351" t="s">
        <v>65</v>
      </c>
      <c r="C351">
        <v>4</v>
      </c>
      <c r="D351">
        <v>198.28200000000001</v>
      </c>
      <c r="E351">
        <v>198.40299999999999</v>
      </c>
      <c r="F351">
        <v>199.358</v>
      </c>
      <c r="G351" t="s">
        <v>33</v>
      </c>
      <c r="H351">
        <v>199.042</v>
      </c>
      <c r="I351">
        <v>202.4015</v>
      </c>
      <c r="J351" t="s">
        <v>33</v>
      </c>
      <c r="K351" t="s">
        <v>33</v>
      </c>
      <c r="L351">
        <v>199.56</v>
      </c>
      <c r="M351">
        <v>202.36949999999999</v>
      </c>
      <c r="N351">
        <v>202.4025</v>
      </c>
      <c r="O351">
        <v>202.7295</v>
      </c>
      <c r="P351">
        <v>198.7627</v>
      </c>
      <c r="Q351">
        <v>202.47399999999999</v>
      </c>
      <c r="R351" t="s">
        <v>33</v>
      </c>
      <c r="S351">
        <v>199.18350000000001</v>
      </c>
      <c r="T351">
        <v>199.46600000000001</v>
      </c>
      <c r="U351">
        <v>202.2415</v>
      </c>
      <c r="V351" t="s">
        <v>33</v>
      </c>
      <c r="W351" t="s">
        <v>33</v>
      </c>
      <c r="Y351">
        <f t="shared" si="15"/>
        <v>4.32650000000001</v>
      </c>
      <c r="Z351">
        <f t="shared" si="16"/>
        <v>0.95500000000001251</v>
      </c>
      <c r="AA351">
        <f t="shared" si="17"/>
        <v>3.5459999999999923</v>
      </c>
    </row>
    <row r="352" spans="1:28" x14ac:dyDescent="0.25">
      <c r="A352" t="s">
        <v>35</v>
      </c>
      <c r="B352" t="s">
        <v>65</v>
      </c>
      <c r="C352">
        <v>6</v>
      </c>
      <c r="D352">
        <v>211.09899999999999</v>
      </c>
      <c r="E352">
        <v>211.09899999999999</v>
      </c>
      <c r="F352">
        <v>212.40600000000001</v>
      </c>
      <c r="G352" t="s">
        <v>33</v>
      </c>
      <c r="H352">
        <v>211.85749999999999</v>
      </c>
      <c r="I352">
        <v>213.57919999999999</v>
      </c>
      <c r="J352">
        <v>213.69399999999999</v>
      </c>
      <c r="K352">
        <v>213.69409999999999</v>
      </c>
      <c r="L352">
        <v>212.5505</v>
      </c>
      <c r="M352">
        <v>213.72450000000001</v>
      </c>
      <c r="N352">
        <v>213.80950000000001</v>
      </c>
      <c r="O352">
        <v>214.29949999999999</v>
      </c>
      <c r="P352">
        <v>211.41120000000001</v>
      </c>
      <c r="Q352">
        <v>213.81299999999999</v>
      </c>
      <c r="R352">
        <v>212.21279999999999</v>
      </c>
      <c r="S352">
        <v>212.4247</v>
      </c>
      <c r="T352">
        <v>212.4709</v>
      </c>
      <c r="U352">
        <v>213.5445</v>
      </c>
      <c r="V352" t="s">
        <v>33</v>
      </c>
      <c r="W352" t="s">
        <v>33</v>
      </c>
      <c r="Y352">
        <f t="shared" si="15"/>
        <v>3.2005000000000052</v>
      </c>
      <c r="Z352">
        <f t="shared" si="16"/>
        <v>1.3070000000000164</v>
      </c>
      <c r="AA352">
        <f t="shared" si="17"/>
        <v>1.8747999999999934</v>
      </c>
    </row>
    <row r="353" spans="1:27" x14ac:dyDescent="0.25">
      <c r="A353" t="s">
        <v>35</v>
      </c>
      <c r="B353" t="s">
        <v>65</v>
      </c>
      <c r="C353">
        <v>8</v>
      </c>
      <c r="D353">
        <v>598.81200000000001</v>
      </c>
      <c r="E353">
        <v>599.30200000000002</v>
      </c>
      <c r="F353">
        <v>600.23249999999996</v>
      </c>
      <c r="G353" t="s">
        <v>33</v>
      </c>
      <c r="H353">
        <v>599.71100000000001</v>
      </c>
      <c r="I353">
        <v>602.24080000000004</v>
      </c>
      <c r="J353">
        <v>601.67399999999998</v>
      </c>
      <c r="K353">
        <v>602.45249999999999</v>
      </c>
      <c r="L353">
        <v>600.27650000000006</v>
      </c>
      <c r="M353">
        <v>602.32299999999998</v>
      </c>
      <c r="N353">
        <v>602.38649999999996</v>
      </c>
      <c r="O353">
        <v>602.80799999999999</v>
      </c>
      <c r="P353">
        <v>599.50229999999999</v>
      </c>
      <c r="Q353">
        <v>602.57050000000004</v>
      </c>
      <c r="R353" t="s">
        <v>33</v>
      </c>
      <c r="S353">
        <v>600.12379999999996</v>
      </c>
      <c r="T353">
        <v>600.17150000000004</v>
      </c>
      <c r="U353">
        <v>602.21849999999995</v>
      </c>
      <c r="V353" t="s">
        <v>33</v>
      </c>
      <c r="W353" t="s">
        <v>33</v>
      </c>
      <c r="Y353">
        <f t="shared" si="15"/>
        <v>3.5059999999999718</v>
      </c>
      <c r="Z353">
        <f t="shared" si="16"/>
        <v>0.93049999999993815</v>
      </c>
      <c r="AA353">
        <f t="shared" si="17"/>
        <v>2.6842000000000326</v>
      </c>
    </row>
    <row r="354" spans="1:27" x14ac:dyDescent="0.25">
      <c r="A354" t="s">
        <v>36</v>
      </c>
      <c r="B354" t="s">
        <v>65</v>
      </c>
      <c r="C354">
        <v>5</v>
      </c>
      <c r="D354">
        <v>273.23750000000001</v>
      </c>
      <c r="E354">
        <v>273.23750000000001</v>
      </c>
      <c r="F354">
        <v>275.0675</v>
      </c>
      <c r="G354" t="s">
        <v>33</v>
      </c>
      <c r="H354">
        <v>274.04250000000002</v>
      </c>
      <c r="I354">
        <v>277.00675000000001</v>
      </c>
      <c r="J354" t="s">
        <v>33</v>
      </c>
      <c r="K354" t="s">
        <v>33</v>
      </c>
      <c r="L354">
        <v>276.42599999999999</v>
      </c>
      <c r="M354">
        <v>276.9425</v>
      </c>
      <c r="N354">
        <v>277.1585</v>
      </c>
      <c r="O354">
        <v>277.47525000000002</v>
      </c>
      <c r="P354">
        <v>273.48874999999998</v>
      </c>
      <c r="Q354">
        <v>277.49700000000001</v>
      </c>
      <c r="R354" t="s">
        <v>33</v>
      </c>
      <c r="S354">
        <v>275.17725000000002</v>
      </c>
      <c r="T354">
        <v>275.21899999999999</v>
      </c>
      <c r="U354">
        <v>275.8759</v>
      </c>
      <c r="V354">
        <v>275.25035000000003</v>
      </c>
      <c r="W354">
        <v>275.31970000000001</v>
      </c>
      <c r="Y354">
        <f t="shared" si="15"/>
        <v>4.2377500000000055</v>
      </c>
      <c r="Z354">
        <f t="shared" si="16"/>
        <v>1.8299999999999841</v>
      </c>
      <c r="AA354">
        <f t="shared" si="17"/>
        <v>2.2980000000000018</v>
      </c>
    </row>
    <row r="355" spans="1:27" x14ac:dyDescent="0.25">
      <c r="A355" t="s">
        <v>36</v>
      </c>
      <c r="B355" t="s">
        <v>65</v>
      </c>
      <c r="C355">
        <v>12</v>
      </c>
      <c r="D355">
        <v>452.58724999999998</v>
      </c>
      <c r="E355">
        <v>452.83724999999998</v>
      </c>
      <c r="F355">
        <v>454.46949999999998</v>
      </c>
      <c r="G355" t="s">
        <v>33</v>
      </c>
      <c r="H355">
        <v>453.97775000000001</v>
      </c>
      <c r="I355">
        <v>456.28550000000001</v>
      </c>
      <c r="J355">
        <v>455.65625</v>
      </c>
      <c r="K355">
        <v>456.72</v>
      </c>
      <c r="L355">
        <v>455.09699999999998</v>
      </c>
      <c r="M355">
        <v>456.23</v>
      </c>
      <c r="N355">
        <v>456.3485</v>
      </c>
      <c r="O355">
        <v>456.89375000000001</v>
      </c>
      <c r="P355">
        <v>452.60129999999998</v>
      </c>
      <c r="Q355">
        <v>456.82650000000001</v>
      </c>
      <c r="R355" t="s">
        <v>33</v>
      </c>
      <c r="S355">
        <v>454.56925000000001</v>
      </c>
      <c r="T355">
        <v>454.55900000000003</v>
      </c>
      <c r="U355">
        <v>454.7199</v>
      </c>
      <c r="V355">
        <v>454.59160000000003</v>
      </c>
      <c r="W355">
        <v>454.67995000000002</v>
      </c>
      <c r="Y355">
        <f t="shared" si="15"/>
        <v>4.0565000000000282</v>
      </c>
      <c r="Z355">
        <f t="shared" si="16"/>
        <v>1.6322499999999991</v>
      </c>
      <c r="AA355">
        <f t="shared" si="17"/>
        <v>2.3245000000000005</v>
      </c>
    </row>
    <row r="356" spans="1:27" x14ac:dyDescent="0.25">
      <c r="A356" t="s">
        <v>37</v>
      </c>
      <c r="B356" t="s">
        <v>65</v>
      </c>
      <c r="C356">
        <v>1</v>
      </c>
      <c r="D356">
        <v>209.87809999999999</v>
      </c>
      <c r="E356">
        <v>209.9836</v>
      </c>
      <c r="F356">
        <v>211.43049999999999</v>
      </c>
      <c r="G356" t="s">
        <v>33</v>
      </c>
      <c r="H356">
        <v>211.03129999999999</v>
      </c>
      <c r="I356">
        <v>213.61369999999999</v>
      </c>
      <c r="J356">
        <v>212.78899999999999</v>
      </c>
      <c r="K356">
        <v>213.94280000000001</v>
      </c>
      <c r="L356">
        <v>212.36840000000001</v>
      </c>
      <c r="M356">
        <v>213.78659999999999</v>
      </c>
      <c r="N356">
        <v>213.87350000000001</v>
      </c>
      <c r="O356">
        <v>214.41669999999999</v>
      </c>
      <c r="P356">
        <v>210.22579999999999</v>
      </c>
      <c r="Q356">
        <v>213.94280000000001</v>
      </c>
      <c r="R356">
        <v>211.19720000000001</v>
      </c>
      <c r="S356">
        <v>211.52619999999999</v>
      </c>
      <c r="T356">
        <v>211.4134</v>
      </c>
      <c r="U356">
        <v>212.21340000000001</v>
      </c>
      <c r="V356">
        <v>211.63424000000001</v>
      </c>
      <c r="W356">
        <v>211.63424000000001</v>
      </c>
      <c r="Y356">
        <f t="shared" si="15"/>
        <v>4.433099999999996</v>
      </c>
      <c r="Z356">
        <f t="shared" si="16"/>
        <v>1.4468999999999994</v>
      </c>
      <c r="AA356">
        <f t="shared" si="17"/>
        <v>2.890500000000003</v>
      </c>
    </row>
    <row r="357" spans="1:27" x14ac:dyDescent="0.25">
      <c r="A357" t="s">
        <v>37</v>
      </c>
      <c r="B357" t="s">
        <v>65</v>
      </c>
      <c r="C357">
        <v>2</v>
      </c>
      <c r="D357">
        <v>215.17060000000001</v>
      </c>
      <c r="E357">
        <v>215.17060000000001</v>
      </c>
      <c r="F357">
        <v>216.39179999999999</v>
      </c>
      <c r="G357" t="s">
        <v>33</v>
      </c>
      <c r="H357">
        <v>216.0436</v>
      </c>
      <c r="I357">
        <v>218.36500000000001</v>
      </c>
      <c r="J357">
        <v>218.11369999999999</v>
      </c>
      <c r="K357">
        <v>218.11369999999999</v>
      </c>
      <c r="L357">
        <v>217.3665</v>
      </c>
      <c r="M357">
        <v>218.56110000000001</v>
      </c>
      <c r="N357">
        <v>218.59620000000001</v>
      </c>
      <c r="O357">
        <v>219.06039999999999</v>
      </c>
      <c r="P357">
        <v>215.4924</v>
      </c>
      <c r="Q357">
        <v>218.72040000000001</v>
      </c>
      <c r="R357">
        <v>215.92740000000001</v>
      </c>
      <c r="S357">
        <v>216.26</v>
      </c>
      <c r="T357">
        <v>216.26339999999999</v>
      </c>
      <c r="U357">
        <v>217.5531</v>
      </c>
      <c r="V357" t="s">
        <v>33</v>
      </c>
      <c r="W357" t="s">
        <v>33</v>
      </c>
      <c r="Y357">
        <f t="shared" si="15"/>
        <v>3.8897999999999797</v>
      </c>
      <c r="Z357">
        <f t="shared" si="16"/>
        <v>1.2211999999999819</v>
      </c>
      <c r="AA357">
        <f t="shared" si="17"/>
        <v>2.8003999999999962</v>
      </c>
    </row>
    <row r="358" spans="1:27" x14ac:dyDescent="0.25">
      <c r="A358" t="s">
        <v>37</v>
      </c>
      <c r="B358" t="s">
        <v>65</v>
      </c>
      <c r="C358">
        <v>4</v>
      </c>
      <c r="D358">
        <v>389.01179999999999</v>
      </c>
      <c r="E358">
        <v>389.66180000000003</v>
      </c>
      <c r="F358">
        <v>391.18020000000001</v>
      </c>
      <c r="G358" t="s">
        <v>33</v>
      </c>
      <c r="H358">
        <v>390.58199999999999</v>
      </c>
      <c r="I358">
        <v>392.76679999999999</v>
      </c>
      <c r="J358">
        <v>392.84300000000002</v>
      </c>
      <c r="K358">
        <v>393.11680000000001</v>
      </c>
      <c r="L358">
        <v>392.3485</v>
      </c>
      <c r="M358">
        <v>393.56650000000002</v>
      </c>
      <c r="N358">
        <v>393.642</v>
      </c>
      <c r="O358">
        <v>394.24200000000002</v>
      </c>
      <c r="P358">
        <v>389.06560000000002</v>
      </c>
      <c r="Q358">
        <v>393.81920000000002</v>
      </c>
      <c r="R358">
        <v>391.03199999999998</v>
      </c>
      <c r="S358">
        <v>391.17099999999999</v>
      </c>
      <c r="T358">
        <v>391.2518</v>
      </c>
      <c r="U358">
        <v>392.05020000000002</v>
      </c>
      <c r="V358">
        <v>391.28487999999999</v>
      </c>
      <c r="W358">
        <v>391.36239999999998</v>
      </c>
      <c r="Y358">
        <f t="shared" si="15"/>
        <v>4.5801999999999907</v>
      </c>
      <c r="Z358">
        <f t="shared" si="16"/>
        <v>1.5183999999999855</v>
      </c>
      <c r="AA358">
        <f t="shared" si="17"/>
        <v>3.0710000000000264</v>
      </c>
    </row>
    <row r="359" spans="1:27" x14ac:dyDescent="0.25">
      <c r="A359" t="s">
        <v>37</v>
      </c>
      <c r="B359" t="s">
        <v>65</v>
      </c>
      <c r="C359">
        <v>5</v>
      </c>
      <c r="D359">
        <v>400.9846</v>
      </c>
      <c r="E359">
        <v>401.43459999999999</v>
      </c>
      <c r="F359">
        <v>403.53579999999999</v>
      </c>
      <c r="G359" t="s">
        <v>33</v>
      </c>
      <c r="H359">
        <v>402.84530000000001</v>
      </c>
      <c r="I359">
        <v>407.48070000000001</v>
      </c>
      <c r="J359">
        <v>405.06779999999998</v>
      </c>
      <c r="K359">
        <v>405.06779999999998</v>
      </c>
      <c r="L359">
        <v>404.40089999999998</v>
      </c>
      <c r="M359">
        <v>406.48450000000003</v>
      </c>
      <c r="N359">
        <v>407.29379999999998</v>
      </c>
      <c r="O359">
        <v>407.9674</v>
      </c>
      <c r="P359">
        <v>401.63080000000002</v>
      </c>
      <c r="Q359">
        <v>407.30840000000001</v>
      </c>
      <c r="R359">
        <v>403.26080000000002</v>
      </c>
      <c r="S359">
        <v>403.4975</v>
      </c>
      <c r="T359">
        <v>403.58499999999998</v>
      </c>
      <c r="U359">
        <v>407.34859999999998</v>
      </c>
      <c r="V359">
        <v>403.63028000000003</v>
      </c>
      <c r="W359">
        <v>407.30972000000003</v>
      </c>
      <c r="Y359">
        <f t="shared" si="15"/>
        <v>6.5328000000000088</v>
      </c>
      <c r="Z359">
        <f t="shared" si="16"/>
        <v>2.1012000000000057</v>
      </c>
      <c r="AA359">
        <f t="shared" si="17"/>
        <v>4.4698999999999955</v>
      </c>
    </row>
    <row r="360" spans="1:27" x14ac:dyDescent="0.25">
      <c r="A360" t="s">
        <v>37</v>
      </c>
      <c r="B360" t="s">
        <v>65</v>
      </c>
      <c r="C360">
        <v>6</v>
      </c>
      <c r="D360">
        <v>409.12599999999998</v>
      </c>
      <c r="E360">
        <v>409.24939999999998</v>
      </c>
      <c r="F360">
        <v>410.84219999999999</v>
      </c>
      <c r="G360" t="s">
        <v>33</v>
      </c>
      <c r="H360">
        <v>410.34550000000002</v>
      </c>
      <c r="I360">
        <v>412.32229999999998</v>
      </c>
      <c r="J360">
        <v>412.084</v>
      </c>
      <c r="K360">
        <v>412.084</v>
      </c>
      <c r="L360">
        <v>411.41460000000001</v>
      </c>
      <c r="M360">
        <v>412.58539999999999</v>
      </c>
      <c r="N360">
        <v>412.495</v>
      </c>
      <c r="O360">
        <v>413.16399999999999</v>
      </c>
      <c r="P360">
        <v>409.35340000000002</v>
      </c>
      <c r="Q360">
        <v>412.53179999999998</v>
      </c>
      <c r="R360">
        <v>410.34440000000001</v>
      </c>
      <c r="S360">
        <v>410.51839999999999</v>
      </c>
      <c r="T360">
        <v>413.19299999999998</v>
      </c>
      <c r="U360">
        <v>413.26600000000002</v>
      </c>
      <c r="V360" t="s">
        <v>33</v>
      </c>
      <c r="W360" t="s">
        <v>33</v>
      </c>
      <c r="Y360">
        <f t="shared" si="15"/>
        <v>3.9146000000000072</v>
      </c>
      <c r="Z360">
        <f t="shared" si="16"/>
        <v>1.5928000000000111</v>
      </c>
      <c r="AA360">
        <f t="shared" si="17"/>
        <v>2.6456000000000017</v>
      </c>
    </row>
    <row r="361" spans="1:27" x14ac:dyDescent="0.25">
      <c r="A361" t="s">
        <v>37</v>
      </c>
      <c r="B361" t="s">
        <v>65</v>
      </c>
      <c r="C361">
        <v>8</v>
      </c>
      <c r="D361">
        <v>126.8998</v>
      </c>
      <c r="E361">
        <v>127.4658</v>
      </c>
      <c r="F361">
        <v>129.22540000000001</v>
      </c>
      <c r="G361" t="s">
        <v>33</v>
      </c>
      <c r="H361">
        <v>128.27260000000001</v>
      </c>
      <c r="I361">
        <v>130.60659999999999</v>
      </c>
      <c r="J361">
        <v>130.4897</v>
      </c>
      <c r="K361">
        <v>130.4897</v>
      </c>
      <c r="L361">
        <v>129.49930000000001</v>
      </c>
      <c r="M361">
        <v>131.46369999999999</v>
      </c>
      <c r="N361">
        <v>131.57759999999999</v>
      </c>
      <c r="O361">
        <v>132.06460000000001</v>
      </c>
      <c r="P361">
        <v>127.11060000000001</v>
      </c>
      <c r="Q361">
        <v>131.83269999999999</v>
      </c>
      <c r="R361">
        <v>128.91800000000001</v>
      </c>
      <c r="S361">
        <v>129.2208</v>
      </c>
      <c r="T361">
        <v>129.2724</v>
      </c>
      <c r="U361">
        <v>129.56299999999999</v>
      </c>
      <c r="V361">
        <v>129.30431999999999</v>
      </c>
      <c r="W361">
        <v>129.48568</v>
      </c>
      <c r="Y361">
        <f t="shared" si="15"/>
        <v>4.5988000000000113</v>
      </c>
      <c r="Z361">
        <f t="shared" si="16"/>
        <v>1.759600000000006</v>
      </c>
      <c r="AA361">
        <f t="shared" si="17"/>
        <v>2.8438000000000159</v>
      </c>
    </row>
    <row r="362" spans="1:27" x14ac:dyDescent="0.25">
      <c r="A362" t="s">
        <v>37</v>
      </c>
      <c r="B362" t="s">
        <v>65</v>
      </c>
      <c r="C362">
        <v>9</v>
      </c>
      <c r="D362">
        <v>134.12880000000001</v>
      </c>
      <c r="E362">
        <v>134.83500000000001</v>
      </c>
      <c r="F362">
        <v>136.02119999999999</v>
      </c>
      <c r="G362" t="s">
        <v>33</v>
      </c>
      <c r="H362">
        <v>135.38380000000001</v>
      </c>
      <c r="I362">
        <v>138.32919999999999</v>
      </c>
      <c r="J362">
        <v>137.8503</v>
      </c>
      <c r="K362">
        <v>137.8503</v>
      </c>
      <c r="L362">
        <v>136.63030000000001</v>
      </c>
      <c r="M362">
        <v>138.53469999999999</v>
      </c>
      <c r="N362">
        <v>138.62799999999999</v>
      </c>
      <c r="O362">
        <v>139.18719999999999</v>
      </c>
      <c r="P362">
        <v>134.53620000000001</v>
      </c>
      <c r="Q362">
        <v>139.2071</v>
      </c>
      <c r="R362">
        <v>135.80009999999999</v>
      </c>
      <c r="S362">
        <v>135.98570000000001</v>
      </c>
      <c r="T362">
        <v>136.06540000000001</v>
      </c>
      <c r="U362">
        <v>136.88980000000001</v>
      </c>
      <c r="V362">
        <v>136.11756</v>
      </c>
      <c r="W362">
        <v>136.16900000000001</v>
      </c>
      <c r="Y362">
        <f t="shared" si="15"/>
        <v>4.3521999999999821</v>
      </c>
      <c r="Z362">
        <f t="shared" si="16"/>
        <v>1.1861999999999853</v>
      </c>
      <c r="AA362">
        <f t="shared" si="17"/>
        <v>3.2014999999999816</v>
      </c>
    </row>
    <row r="363" spans="1:27" x14ac:dyDescent="0.25">
      <c r="A363" t="s">
        <v>37</v>
      </c>
      <c r="B363" t="s">
        <v>65</v>
      </c>
      <c r="C363">
        <v>10</v>
      </c>
      <c r="D363">
        <v>146.3716</v>
      </c>
      <c r="E363">
        <v>146.37379999999999</v>
      </c>
      <c r="F363">
        <v>147.578</v>
      </c>
      <c r="G363" t="s">
        <v>33</v>
      </c>
      <c r="H363">
        <v>147.2946</v>
      </c>
      <c r="I363">
        <v>149.46600000000001</v>
      </c>
      <c r="J363">
        <v>148.64070000000001</v>
      </c>
      <c r="K363">
        <v>148.64070000000001</v>
      </c>
      <c r="L363">
        <v>147.9838</v>
      </c>
      <c r="M363">
        <v>149.48500000000001</v>
      </c>
      <c r="N363">
        <v>149.4752</v>
      </c>
      <c r="O363">
        <v>150.02449999999999</v>
      </c>
      <c r="P363">
        <v>147.21260000000001</v>
      </c>
      <c r="Q363">
        <v>150.0547</v>
      </c>
      <c r="R363" t="s">
        <v>33</v>
      </c>
      <c r="S363">
        <v>147.61590000000001</v>
      </c>
      <c r="T363">
        <v>147.63159999999999</v>
      </c>
      <c r="U363">
        <v>148.54949999999999</v>
      </c>
      <c r="V363">
        <v>147.68863999999999</v>
      </c>
      <c r="W363">
        <v>147.89348000000001</v>
      </c>
      <c r="Y363">
        <f t="shared" si="15"/>
        <v>3.6507000000000005</v>
      </c>
      <c r="Z363">
        <f t="shared" si="16"/>
        <v>1.2042000000000144</v>
      </c>
      <c r="AA363">
        <f t="shared" si="17"/>
        <v>2.4085999999999785</v>
      </c>
    </row>
    <row r="364" spans="1:27" x14ac:dyDescent="0.25">
      <c r="A364" t="s">
        <v>37</v>
      </c>
      <c r="B364" t="s">
        <v>65</v>
      </c>
      <c r="C364">
        <v>11</v>
      </c>
      <c r="D364">
        <v>357.34519999999998</v>
      </c>
      <c r="E364">
        <v>357.50360000000001</v>
      </c>
      <c r="F364">
        <v>358.8236</v>
      </c>
      <c r="G364" t="s">
        <v>33</v>
      </c>
      <c r="H364">
        <v>358.49900000000002</v>
      </c>
      <c r="I364">
        <v>362.29899999999998</v>
      </c>
      <c r="J364">
        <v>359.93700000000001</v>
      </c>
      <c r="K364">
        <v>359.93700000000001</v>
      </c>
      <c r="L364">
        <v>359.53149999999999</v>
      </c>
      <c r="M364">
        <v>362.23230000000001</v>
      </c>
      <c r="N364">
        <v>362.3254</v>
      </c>
      <c r="O364">
        <v>362.9796</v>
      </c>
      <c r="P364">
        <v>358.14060000000001</v>
      </c>
      <c r="Q364">
        <v>362.3492</v>
      </c>
      <c r="R364" t="s">
        <v>33</v>
      </c>
      <c r="S364">
        <v>358.86040000000003</v>
      </c>
      <c r="T364">
        <v>362.30520000000001</v>
      </c>
      <c r="U364">
        <v>362.97359999999998</v>
      </c>
      <c r="V364" t="s">
        <v>33</v>
      </c>
      <c r="W364" t="s">
        <v>33</v>
      </c>
      <c r="Y364">
        <f t="shared" si="15"/>
        <v>5.4759999999999991</v>
      </c>
      <c r="Z364">
        <f t="shared" si="16"/>
        <v>1.3199999999999932</v>
      </c>
      <c r="AA364">
        <f t="shared" si="17"/>
        <v>4.119199999999978</v>
      </c>
    </row>
    <row r="365" spans="1:27" x14ac:dyDescent="0.25">
      <c r="A365" t="s">
        <v>38</v>
      </c>
      <c r="B365" t="s">
        <v>65</v>
      </c>
      <c r="C365">
        <v>1</v>
      </c>
      <c r="D365">
        <v>580.19860000000006</v>
      </c>
      <c r="E365">
        <v>580.74860000000001</v>
      </c>
      <c r="F365">
        <v>582.59860000000003</v>
      </c>
      <c r="G365" t="s">
        <v>33</v>
      </c>
      <c r="H365">
        <v>581.12689999999998</v>
      </c>
      <c r="I365">
        <v>584.72239999999999</v>
      </c>
      <c r="J365">
        <v>582.66420000000005</v>
      </c>
      <c r="K365">
        <v>584.82799999999997</v>
      </c>
      <c r="L365">
        <v>582.73209999999995</v>
      </c>
      <c r="M365">
        <v>584.75660000000005</v>
      </c>
      <c r="N365">
        <v>584.77689999999996</v>
      </c>
      <c r="O365">
        <v>585.75540000000001</v>
      </c>
      <c r="P365">
        <v>579.33230000000003</v>
      </c>
      <c r="Q365">
        <v>584.82219999999995</v>
      </c>
      <c r="R365">
        <v>582.44029999999998</v>
      </c>
      <c r="S365">
        <v>582.64649999999995</v>
      </c>
      <c r="T365">
        <v>582.57399999999996</v>
      </c>
      <c r="U365">
        <v>584.91840000000002</v>
      </c>
      <c r="V365">
        <v>583.14292</v>
      </c>
      <c r="W365">
        <v>584.61548000000005</v>
      </c>
      <c r="Y365">
        <f t="shared" si="15"/>
        <v>5.0067999999999984</v>
      </c>
      <c r="Z365">
        <f t="shared" si="16"/>
        <v>1.8500000000000227</v>
      </c>
      <c r="AA365">
        <f t="shared" si="17"/>
        <v>3.1089000000000624</v>
      </c>
    </row>
    <row r="366" spans="1:27" x14ac:dyDescent="0.25">
      <c r="A366" t="s">
        <v>38</v>
      </c>
      <c r="B366" t="s">
        <v>65</v>
      </c>
      <c r="C366">
        <v>2</v>
      </c>
      <c r="D366">
        <v>589.14</v>
      </c>
      <c r="E366">
        <v>589.45000000000005</v>
      </c>
      <c r="F366">
        <v>591.09</v>
      </c>
      <c r="G366" t="s">
        <v>33</v>
      </c>
      <c r="H366">
        <v>590.47479999999996</v>
      </c>
      <c r="I366">
        <v>593.3646</v>
      </c>
      <c r="J366">
        <v>591.23</v>
      </c>
      <c r="K366">
        <v>593.5412</v>
      </c>
      <c r="L366">
        <v>591.37950000000001</v>
      </c>
      <c r="M366">
        <v>593.51</v>
      </c>
      <c r="N366">
        <v>593.5086</v>
      </c>
      <c r="O366">
        <v>594.28399999999999</v>
      </c>
      <c r="P366">
        <v>589.76020000000005</v>
      </c>
      <c r="Q366">
        <v>593.51239999999996</v>
      </c>
      <c r="R366" t="s">
        <v>33</v>
      </c>
      <c r="S366">
        <v>591.09349999999995</v>
      </c>
      <c r="T366">
        <v>591.14279999999997</v>
      </c>
      <c r="U366">
        <v>593.60599999999999</v>
      </c>
      <c r="V366">
        <v>591.15247999999997</v>
      </c>
      <c r="W366">
        <v>593.29228000000001</v>
      </c>
      <c r="Y366">
        <f t="shared" si="15"/>
        <v>4.8339999999999463</v>
      </c>
      <c r="Z366">
        <f t="shared" si="16"/>
        <v>1.6399999999999864</v>
      </c>
      <c r="AA366">
        <f t="shared" si="17"/>
        <v>3.1905000000000427</v>
      </c>
    </row>
    <row r="367" spans="1:27" x14ac:dyDescent="0.25">
      <c r="A367" t="s">
        <v>38</v>
      </c>
      <c r="B367" t="s">
        <v>65</v>
      </c>
      <c r="C367">
        <v>3</v>
      </c>
      <c r="D367">
        <v>598.00419999999997</v>
      </c>
      <c r="E367">
        <v>598.45420000000001</v>
      </c>
      <c r="F367">
        <v>599.6626</v>
      </c>
      <c r="G367" t="s">
        <v>33</v>
      </c>
      <c r="H367">
        <v>599.27139999999997</v>
      </c>
      <c r="I367">
        <v>601.58019999999999</v>
      </c>
      <c r="J367">
        <v>599.74919999999997</v>
      </c>
      <c r="K367">
        <v>601.9316</v>
      </c>
      <c r="L367">
        <v>599.77890000000002</v>
      </c>
      <c r="M367">
        <v>601.61940000000004</v>
      </c>
      <c r="N367">
        <v>601.74099999999999</v>
      </c>
      <c r="O367">
        <v>602.52779999999996</v>
      </c>
      <c r="P367">
        <v>598.95960000000002</v>
      </c>
      <c r="Q367">
        <v>601.75919999999996</v>
      </c>
      <c r="R367" t="s">
        <v>33</v>
      </c>
      <c r="S367">
        <v>599.7749</v>
      </c>
      <c r="T367">
        <v>599.67560000000003</v>
      </c>
      <c r="U367">
        <v>602.00900000000001</v>
      </c>
      <c r="V367">
        <v>599.86468000000002</v>
      </c>
      <c r="W367">
        <v>601.62508000000003</v>
      </c>
      <c r="Y367">
        <f t="shared" si="15"/>
        <v>4.0735999999999422</v>
      </c>
      <c r="Z367">
        <f t="shared" si="16"/>
        <v>1.2083999999999833</v>
      </c>
      <c r="AA367">
        <f t="shared" si="17"/>
        <v>2.7528999999999542</v>
      </c>
    </row>
    <row r="368" spans="1:27" x14ac:dyDescent="0.25">
      <c r="A368" t="s">
        <v>38</v>
      </c>
      <c r="B368" t="s">
        <v>65</v>
      </c>
      <c r="C368">
        <v>5</v>
      </c>
      <c r="D368">
        <v>620.8116</v>
      </c>
      <c r="E368">
        <v>620.8116</v>
      </c>
      <c r="F368">
        <v>622.63260000000002</v>
      </c>
      <c r="G368" t="s">
        <v>33</v>
      </c>
      <c r="H368">
        <v>621.82939999999996</v>
      </c>
      <c r="I368">
        <v>624.55740000000003</v>
      </c>
      <c r="J368">
        <v>622.63419999999996</v>
      </c>
      <c r="K368">
        <v>624.27639999999997</v>
      </c>
      <c r="L368">
        <v>622.37950000000001</v>
      </c>
      <c r="M368">
        <v>624.43200000000002</v>
      </c>
      <c r="N368">
        <v>624.38869999999997</v>
      </c>
      <c r="O368">
        <v>624.87800000000004</v>
      </c>
      <c r="P368">
        <v>620.87350000000004</v>
      </c>
      <c r="Q368">
        <v>624.4502</v>
      </c>
      <c r="R368" t="s">
        <v>33</v>
      </c>
      <c r="S368">
        <v>622.45429999999999</v>
      </c>
      <c r="T368">
        <v>622.30880000000002</v>
      </c>
      <c r="U368">
        <v>624.4914</v>
      </c>
      <c r="V368">
        <v>622.60856000000001</v>
      </c>
      <c r="W368">
        <v>624.39256</v>
      </c>
      <c r="Y368">
        <f t="shared" si="15"/>
        <v>4.0664000000000442</v>
      </c>
      <c r="Z368">
        <f t="shared" si="16"/>
        <v>1.8210000000000264</v>
      </c>
      <c r="AA368">
        <f t="shared" si="17"/>
        <v>2.4237000000000535</v>
      </c>
    </row>
    <row r="369" spans="1:27" x14ac:dyDescent="0.25">
      <c r="A369" t="s">
        <v>38</v>
      </c>
      <c r="B369" t="s">
        <v>65</v>
      </c>
      <c r="C369">
        <v>6</v>
      </c>
      <c r="D369">
        <v>629.39660000000003</v>
      </c>
      <c r="E369">
        <v>629.5566</v>
      </c>
      <c r="F369">
        <v>630.94460000000004</v>
      </c>
      <c r="G369" t="s">
        <v>33</v>
      </c>
      <c r="H369">
        <v>630.49509999999998</v>
      </c>
      <c r="I369">
        <v>632.62099999999998</v>
      </c>
      <c r="J369">
        <v>630.92240000000004</v>
      </c>
      <c r="K369">
        <v>632.68140000000005</v>
      </c>
      <c r="L369">
        <v>630.9479</v>
      </c>
      <c r="M369">
        <v>632.58000000000004</v>
      </c>
      <c r="N369">
        <v>632.76160000000004</v>
      </c>
      <c r="O369">
        <v>633.15940000000001</v>
      </c>
      <c r="P369">
        <v>629.88220000000001</v>
      </c>
      <c r="Q369">
        <v>632.78200000000004</v>
      </c>
      <c r="R369" t="s">
        <v>33</v>
      </c>
      <c r="S369">
        <v>630.94839999999999</v>
      </c>
      <c r="T369">
        <v>630.73099999999999</v>
      </c>
      <c r="U369">
        <v>632.74860000000001</v>
      </c>
      <c r="V369">
        <v>631.09392000000003</v>
      </c>
      <c r="W369">
        <v>632.18471999999997</v>
      </c>
      <c r="Y369">
        <f t="shared" si="15"/>
        <v>3.602800000000002</v>
      </c>
      <c r="Z369">
        <f t="shared" si="16"/>
        <v>1.3880000000000337</v>
      </c>
      <c r="AA369">
        <f t="shared" si="17"/>
        <v>2.2110000000000127</v>
      </c>
    </row>
    <row r="370" spans="1:27" x14ac:dyDescent="0.25">
      <c r="A370" t="s">
        <v>38</v>
      </c>
      <c r="B370" t="s">
        <v>65</v>
      </c>
      <c r="C370">
        <v>7</v>
      </c>
      <c r="D370">
        <v>638.35799999999995</v>
      </c>
      <c r="E370">
        <v>638.37800000000004</v>
      </c>
      <c r="F370">
        <v>640.71799999999996</v>
      </c>
      <c r="G370" t="s">
        <v>33</v>
      </c>
      <c r="H370">
        <v>639.70360000000005</v>
      </c>
      <c r="I370">
        <v>642.51499999999999</v>
      </c>
      <c r="J370">
        <v>640.72320000000002</v>
      </c>
      <c r="K370">
        <v>642.4538</v>
      </c>
      <c r="L370">
        <v>640.57249999999999</v>
      </c>
      <c r="M370">
        <v>642.52</v>
      </c>
      <c r="N370">
        <v>642.59119999999996</v>
      </c>
      <c r="O370">
        <v>643.14859999999999</v>
      </c>
      <c r="P370">
        <v>638.46050000000002</v>
      </c>
      <c r="Q370">
        <v>642.60239999999999</v>
      </c>
      <c r="R370" t="s">
        <v>33</v>
      </c>
      <c r="S370">
        <v>640.57169999999996</v>
      </c>
      <c r="T370">
        <v>640.678</v>
      </c>
      <c r="U370">
        <v>642.70680000000004</v>
      </c>
      <c r="V370">
        <v>640.78488000000004</v>
      </c>
      <c r="W370">
        <v>642.38643999999999</v>
      </c>
      <c r="Y370">
        <f t="shared" si="15"/>
        <v>4.7705999999999449</v>
      </c>
      <c r="Z370">
        <f t="shared" si="16"/>
        <v>2.3399999999999181</v>
      </c>
      <c r="AA370">
        <f t="shared" si="17"/>
        <v>2.5769000000000233</v>
      </c>
    </row>
    <row r="371" spans="1:27" x14ac:dyDescent="0.25">
      <c r="A371" t="s">
        <v>38</v>
      </c>
      <c r="B371" t="s">
        <v>65</v>
      </c>
      <c r="C371">
        <v>8</v>
      </c>
      <c r="D371">
        <v>647.63120000000004</v>
      </c>
      <c r="E371">
        <v>647.76120000000003</v>
      </c>
      <c r="F371">
        <v>649.65880000000004</v>
      </c>
      <c r="G371" t="s">
        <v>33</v>
      </c>
      <c r="H371">
        <v>648.85979999999995</v>
      </c>
      <c r="I371">
        <v>651.50599999999997</v>
      </c>
      <c r="J371">
        <v>649.85720000000003</v>
      </c>
      <c r="K371">
        <v>651.52940000000001</v>
      </c>
      <c r="L371">
        <v>649.91070000000002</v>
      </c>
      <c r="M371">
        <v>651.48940000000005</v>
      </c>
      <c r="N371">
        <v>651.69669999999996</v>
      </c>
      <c r="O371">
        <v>652.44299999999998</v>
      </c>
      <c r="P371">
        <v>647.9692</v>
      </c>
      <c r="Q371">
        <v>651.71979999999996</v>
      </c>
      <c r="R371" t="s">
        <v>33</v>
      </c>
      <c r="S371">
        <v>649.63289999999995</v>
      </c>
      <c r="T371">
        <v>649.57860000000005</v>
      </c>
      <c r="U371">
        <v>651.58720000000005</v>
      </c>
      <c r="V371">
        <v>649.63412000000005</v>
      </c>
      <c r="W371">
        <v>651.08956000000001</v>
      </c>
      <c r="Y371">
        <f t="shared" si="15"/>
        <v>4.6817999999999529</v>
      </c>
      <c r="Z371">
        <f t="shared" si="16"/>
        <v>1.8976000000000113</v>
      </c>
      <c r="AA371">
        <f t="shared" si="17"/>
        <v>2.810100000000034</v>
      </c>
    </row>
    <row r="372" spans="1:27" x14ac:dyDescent="0.25">
      <c r="A372" t="s">
        <v>38</v>
      </c>
      <c r="B372" t="s">
        <v>65</v>
      </c>
      <c r="C372">
        <v>9</v>
      </c>
      <c r="D372">
        <v>226.96520000000001</v>
      </c>
      <c r="E372">
        <v>227.40520000000001</v>
      </c>
      <c r="F372">
        <v>228.42179999999999</v>
      </c>
      <c r="G372" t="s">
        <v>33</v>
      </c>
      <c r="H372">
        <v>228.04040000000001</v>
      </c>
      <c r="I372">
        <v>229.41079999999999</v>
      </c>
      <c r="J372" t="s">
        <v>33</v>
      </c>
      <c r="K372" t="s">
        <v>33</v>
      </c>
      <c r="L372">
        <v>229.26599999999999</v>
      </c>
      <c r="M372">
        <v>230.10759999999999</v>
      </c>
      <c r="N372">
        <v>230.19</v>
      </c>
      <c r="O372">
        <v>231.0642</v>
      </c>
      <c r="P372">
        <v>227.78149999999999</v>
      </c>
      <c r="Q372">
        <v>230.3972</v>
      </c>
      <c r="R372" t="s">
        <v>33</v>
      </c>
      <c r="S372">
        <v>228.59729999999999</v>
      </c>
      <c r="T372">
        <v>228.29560000000001</v>
      </c>
      <c r="U372">
        <v>230.0942</v>
      </c>
      <c r="V372">
        <v>228.46960000000001</v>
      </c>
      <c r="W372">
        <v>229.25724</v>
      </c>
      <c r="Y372">
        <f t="shared" si="15"/>
        <v>3.6589999999999918</v>
      </c>
      <c r="Z372">
        <f t="shared" si="16"/>
        <v>1.0165999999999826</v>
      </c>
      <c r="AA372">
        <f t="shared" si="17"/>
        <v>2.4669000000000096</v>
      </c>
    </row>
    <row r="373" spans="1:27" x14ac:dyDescent="0.25">
      <c r="A373" t="s">
        <v>38</v>
      </c>
      <c r="B373" t="s">
        <v>65</v>
      </c>
      <c r="C373">
        <v>10</v>
      </c>
      <c r="D373">
        <v>230.5574</v>
      </c>
      <c r="E373">
        <v>231.24019999999999</v>
      </c>
      <c r="F373">
        <v>232.5188</v>
      </c>
      <c r="G373" t="s">
        <v>33</v>
      </c>
      <c r="H373">
        <v>231.8432</v>
      </c>
      <c r="I373">
        <v>233.114</v>
      </c>
      <c r="J373" t="s">
        <v>33</v>
      </c>
      <c r="K373" t="s">
        <v>33</v>
      </c>
      <c r="L373">
        <v>232.72919999999999</v>
      </c>
      <c r="M373">
        <v>233.53720000000001</v>
      </c>
      <c r="N373">
        <v>233.5702</v>
      </c>
      <c r="O373">
        <v>234.48159999999999</v>
      </c>
      <c r="P373">
        <v>227.78039999999999</v>
      </c>
      <c r="Q373">
        <v>233.21469999999999</v>
      </c>
      <c r="R373">
        <v>228.48060000000001</v>
      </c>
      <c r="S373">
        <v>232.36170000000001</v>
      </c>
      <c r="T373">
        <v>232.01560000000001</v>
      </c>
      <c r="U373">
        <v>233.55459999999999</v>
      </c>
      <c r="V373">
        <v>233.40224000000001</v>
      </c>
      <c r="W373">
        <v>233.40224000000001</v>
      </c>
      <c r="Y373">
        <f t="shared" si="15"/>
        <v>3.2413999999999987</v>
      </c>
      <c r="Z373">
        <f t="shared" si="16"/>
        <v>1.2786000000000115</v>
      </c>
      <c r="AA373">
        <f t="shared" si="17"/>
        <v>2.1198999999999728</v>
      </c>
    </row>
    <row r="374" spans="1:27" x14ac:dyDescent="0.25">
      <c r="A374" t="s">
        <v>38</v>
      </c>
      <c r="B374" t="s">
        <v>65</v>
      </c>
      <c r="C374">
        <v>12</v>
      </c>
      <c r="D374">
        <v>260.96620000000001</v>
      </c>
      <c r="E374">
        <v>260.96620000000001</v>
      </c>
      <c r="F374">
        <v>262.19319999999999</v>
      </c>
      <c r="G374" t="s">
        <v>33</v>
      </c>
      <c r="H374">
        <v>262.0154</v>
      </c>
      <c r="I374">
        <v>265.58539999999999</v>
      </c>
      <c r="J374">
        <v>262.92840000000001</v>
      </c>
      <c r="K374">
        <v>265.51659999999998</v>
      </c>
      <c r="L374">
        <v>262.62580000000003</v>
      </c>
      <c r="M374">
        <v>265.4658</v>
      </c>
      <c r="N374">
        <v>265.67230000000001</v>
      </c>
      <c r="O374">
        <v>266.22820000000002</v>
      </c>
      <c r="P374">
        <v>261.46539999999999</v>
      </c>
      <c r="Q374">
        <v>265.96440000000001</v>
      </c>
      <c r="R374" t="s">
        <v>33</v>
      </c>
      <c r="S374">
        <v>262.39049999999997</v>
      </c>
      <c r="T374">
        <v>262.2946</v>
      </c>
      <c r="U374">
        <v>265.62959999999998</v>
      </c>
      <c r="V374">
        <v>262.50119999999998</v>
      </c>
      <c r="W374">
        <v>265.49252000000001</v>
      </c>
      <c r="Y374">
        <f t="shared" si="15"/>
        <v>5.2620000000000005</v>
      </c>
      <c r="Z374">
        <f t="shared" si="16"/>
        <v>1.2269999999999754</v>
      </c>
      <c r="AA374">
        <f t="shared" si="17"/>
        <v>3.8377000000000407</v>
      </c>
    </row>
    <row r="375" spans="1:27" x14ac:dyDescent="0.25">
      <c r="A375" t="s">
        <v>38</v>
      </c>
      <c r="B375" t="s">
        <v>65</v>
      </c>
      <c r="C375">
        <v>13</v>
      </c>
      <c r="D375">
        <v>271.89339999999999</v>
      </c>
      <c r="E375">
        <v>271.89339999999999</v>
      </c>
      <c r="F375">
        <v>273.3732</v>
      </c>
      <c r="G375" t="s">
        <v>33</v>
      </c>
      <c r="H375">
        <v>273.05759999999998</v>
      </c>
      <c r="I375">
        <v>275.16300000000001</v>
      </c>
      <c r="J375">
        <v>274.62240000000003</v>
      </c>
      <c r="K375">
        <v>275.00459999999998</v>
      </c>
      <c r="L375">
        <v>273.78030000000001</v>
      </c>
      <c r="M375">
        <v>275.1746</v>
      </c>
      <c r="N375">
        <v>275.31720000000001</v>
      </c>
      <c r="O375">
        <v>275.60640000000001</v>
      </c>
      <c r="P375">
        <v>272.63069999999999</v>
      </c>
      <c r="Q375">
        <v>275.64940000000001</v>
      </c>
      <c r="R375">
        <v>273.06270000000001</v>
      </c>
      <c r="S375">
        <v>273.22590000000002</v>
      </c>
      <c r="T375">
        <v>272.48739999999998</v>
      </c>
      <c r="U375">
        <v>275.48700000000002</v>
      </c>
      <c r="V375">
        <v>273.30804000000001</v>
      </c>
      <c r="W375">
        <v>275.18444</v>
      </c>
      <c r="Y375">
        <f t="shared" si="15"/>
        <v>3.7130000000000223</v>
      </c>
      <c r="Z375">
        <f t="shared" si="16"/>
        <v>1.4798000000000116</v>
      </c>
      <c r="AA375">
        <f t="shared" si="17"/>
        <v>2.3804999999999836</v>
      </c>
    </row>
    <row r="376" spans="1:27" x14ac:dyDescent="0.25">
      <c r="A376" t="s">
        <v>38</v>
      </c>
      <c r="B376" t="s">
        <v>65</v>
      </c>
      <c r="C376">
        <v>14</v>
      </c>
      <c r="D376">
        <v>275.7294</v>
      </c>
      <c r="E376">
        <v>275.9794</v>
      </c>
      <c r="F376">
        <v>277.08019999999999</v>
      </c>
      <c r="G376" t="s">
        <v>33</v>
      </c>
      <c r="H376">
        <v>276.87360000000001</v>
      </c>
      <c r="I376">
        <v>278.87560000000002</v>
      </c>
      <c r="J376">
        <v>278.06779999999998</v>
      </c>
      <c r="K376">
        <v>278.86799999999999</v>
      </c>
      <c r="L376">
        <v>277.70159999999998</v>
      </c>
      <c r="M376">
        <v>278.66079999999999</v>
      </c>
      <c r="N376">
        <v>278.99560000000002</v>
      </c>
      <c r="O376">
        <v>279.41719999999998</v>
      </c>
      <c r="P376">
        <v>276.78550000000001</v>
      </c>
      <c r="Q376">
        <v>279.30459999999999</v>
      </c>
      <c r="R376" t="s">
        <v>33</v>
      </c>
      <c r="S376">
        <v>277.08249999999998</v>
      </c>
      <c r="T376">
        <v>277.02940000000001</v>
      </c>
      <c r="U376">
        <v>279.29759999999999</v>
      </c>
      <c r="V376">
        <v>277.07224000000002</v>
      </c>
      <c r="W376">
        <v>278.86331999999999</v>
      </c>
      <c r="Y376">
        <f t="shared" si="15"/>
        <v>3.4377999999999815</v>
      </c>
      <c r="Z376">
        <f t="shared" si="16"/>
        <v>1.1007999999999925</v>
      </c>
      <c r="AA376">
        <f t="shared" si="17"/>
        <v>2.334699999999998</v>
      </c>
    </row>
    <row r="377" spans="1:27" x14ac:dyDescent="0.25">
      <c r="A377" t="s">
        <v>31</v>
      </c>
      <c r="B377" t="s">
        <v>66</v>
      </c>
      <c r="C377">
        <v>1</v>
      </c>
      <c r="D377">
        <v>698.21050000000002</v>
      </c>
      <c r="E377">
        <v>700.33050000000003</v>
      </c>
      <c r="F377">
        <v>704.68799999999999</v>
      </c>
      <c r="G377" t="s">
        <v>33</v>
      </c>
      <c r="H377">
        <v>704.57550000000003</v>
      </c>
      <c r="I377">
        <v>709.67280000000005</v>
      </c>
      <c r="J377">
        <v>709.09950000000003</v>
      </c>
      <c r="K377">
        <v>710.06</v>
      </c>
      <c r="L377">
        <v>708.21699999999998</v>
      </c>
      <c r="M377">
        <v>710.23400000000004</v>
      </c>
      <c r="N377">
        <v>710.34400000000005</v>
      </c>
      <c r="O377">
        <v>711.17100000000005</v>
      </c>
      <c r="P377" t="s">
        <v>33</v>
      </c>
      <c r="Q377" t="s">
        <v>33</v>
      </c>
      <c r="R377" t="s">
        <v>33</v>
      </c>
      <c r="S377">
        <v>704.85</v>
      </c>
      <c r="T377">
        <v>704.88639999999998</v>
      </c>
      <c r="U377">
        <v>710.23590000000002</v>
      </c>
      <c r="V377" t="s">
        <v>33</v>
      </c>
      <c r="W377" t="s">
        <v>33</v>
      </c>
      <c r="Y377">
        <f t="shared" si="15"/>
        <v>10.84050000000002</v>
      </c>
      <c r="Z377">
        <f t="shared" si="16"/>
        <v>4.3574999999999591</v>
      </c>
      <c r="AA377">
        <f t="shared" si="17"/>
        <v>6.3210000000000264</v>
      </c>
    </row>
    <row r="378" spans="1:27" x14ac:dyDescent="0.25">
      <c r="A378" t="s">
        <v>34</v>
      </c>
      <c r="B378" t="s">
        <v>66</v>
      </c>
      <c r="C378">
        <v>1</v>
      </c>
      <c r="D378">
        <v>117.3295</v>
      </c>
      <c r="E378">
        <v>117.77500000000001</v>
      </c>
      <c r="F378">
        <v>119.708</v>
      </c>
      <c r="G378" t="s">
        <v>33</v>
      </c>
      <c r="H378">
        <v>119.005</v>
      </c>
      <c r="I378">
        <v>122.41970000000001</v>
      </c>
      <c r="J378" t="s">
        <v>33</v>
      </c>
      <c r="K378" t="s">
        <v>33</v>
      </c>
      <c r="L378" t="s">
        <v>33</v>
      </c>
      <c r="M378" t="s">
        <v>33</v>
      </c>
      <c r="N378">
        <v>122.6948</v>
      </c>
      <c r="O378">
        <v>123.246</v>
      </c>
      <c r="P378" t="s">
        <v>33</v>
      </c>
      <c r="Q378">
        <v>123.32299999999999</v>
      </c>
      <c r="R378">
        <v>120.01600000000001</v>
      </c>
      <c r="S378">
        <v>120.3665</v>
      </c>
      <c r="T378">
        <v>119.3395</v>
      </c>
      <c r="U378">
        <v>120.5175</v>
      </c>
      <c r="V378">
        <v>119.7427</v>
      </c>
      <c r="W378">
        <v>120.2192</v>
      </c>
      <c r="Y378">
        <f t="shared" si="15"/>
        <v>5.4709999999999894</v>
      </c>
      <c r="Z378">
        <f t="shared" si="16"/>
        <v>1.9329999999999927</v>
      </c>
      <c r="AA378">
        <f t="shared" si="17"/>
        <v>2.8794999999999931</v>
      </c>
    </row>
    <row r="379" spans="1:27" x14ac:dyDescent="0.25">
      <c r="A379" t="s">
        <v>36</v>
      </c>
      <c r="B379" t="s">
        <v>66</v>
      </c>
      <c r="C379">
        <v>2</v>
      </c>
      <c r="D379">
        <v>186.2715</v>
      </c>
      <c r="E379">
        <v>186.95</v>
      </c>
      <c r="F379">
        <v>189.1515</v>
      </c>
      <c r="G379" t="s">
        <v>33</v>
      </c>
      <c r="H379">
        <v>188.37649999999999</v>
      </c>
      <c r="I379">
        <v>191.00825</v>
      </c>
      <c r="J379">
        <v>190.43575000000001</v>
      </c>
      <c r="K379">
        <v>190.86949999999999</v>
      </c>
      <c r="L379">
        <v>190.32374999999999</v>
      </c>
      <c r="M379">
        <v>191.024</v>
      </c>
      <c r="N379">
        <v>191.08750000000001</v>
      </c>
      <c r="O379">
        <v>191.41725</v>
      </c>
      <c r="P379">
        <v>187.41030000000001</v>
      </c>
      <c r="Q379">
        <v>191.25425000000001</v>
      </c>
      <c r="R379" t="s">
        <v>33</v>
      </c>
      <c r="S379">
        <v>189.23660000000001</v>
      </c>
      <c r="T379">
        <v>188.97450000000001</v>
      </c>
      <c r="U379">
        <v>190.23400000000001</v>
      </c>
      <c r="V379">
        <v>189.23974999999999</v>
      </c>
      <c r="W379">
        <v>190.19540000000001</v>
      </c>
      <c r="Y379">
        <f t="shared" si="15"/>
        <v>4.467250000000007</v>
      </c>
      <c r="Z379">
        <f t="shared" si="16"/>
        <v>2.20150000000001</v>
      </c>
      <c r="AA379">
        <f t="shared" si="17"/>
        <v>2.1806499999999858</v>
      </c>
    </row>
    <row r="380" spans="1:27" x14ac:dyDescent="0.25">
      <c r="A380" t="s">
        <v>37</v>
      </c>
      <c r="B380" t="s">
        <v>66</v>
      </c>
      <c r="C380">
        <v>1</v>
      </c>
      <c r="D380">
        <v>442.3922</v>
      </c>
      <c r="E380">
        <v>443.19220000000001</v>
      </c>
      <c r="F380">
        <v>445.14339999999999</v>
      </c>
      <c r="G380" t="s">
        <v>33</v>
      </c>
      <c r="H380">
        <v>444.60239999999999</v>
      </c>
      <c r="I380">
        <v>446.31740000000002</v>
      </c>
      <c r="J380">
        <v>447.08460000000002</v>
      </c>
      <c r="K380">
        <v>447.0847</v>
      </c>
      <c r="L380">
        <v>446.2593</v>
      </c>
      <c r="M380">
        <v>446.91269999999997</v>
      </c>
      <c r="N380">
        <v>446.76080000000002</v>
      </c>
      <c r="O380">
        <v>447.49579999999997</v>
      </c>
      <c r="P380">
        <v>441.14569999999998</v>
      </c>
      <c r="Q380">
        <v>446.77780000000001</v>
      </c>
      <c r="R380">
        <v>444.94319999999999</v>
      </c>
      <c r="S380">
        <v>445.15940000000001</v>
      </c>
      <c r="T380">
        <v>445.2038</v>
      </c>
      <c r="U380">
        <v>445.7448</v>
      </c>
      <c r="V380">
        <v>445.23464000000001</v>
      </c>
      <c r="W380">
        <v>445.40532000000002</v>
      </c>
      <c r="Y380">
        <f t="shared" si="15"/>
        <v>4.3035999999999603</v>
      </c>
      <c r="Z380">
        <f t="shared" si="16"/>
        <v>1.9511999999999716</v>
      </c>
      <c r="AA380">
        <f t="shared" si="17"/>
        <v>2.3363999999999692</v>
      </c>
    </row>
    <row r="381" spans="1:27" x14ac:dyDescent="0.25">
      <c r="A381" t="s">
        <v>37</v>
      </c>
      <c r="B381" t="s">
        <v>66</v>
      </c>
      <c r="C381">
        <v>2</v>
      </c>
      <c r="D381">
        <v>29.271999999999998</v>
      </c>
      <c r="E381">
        <v>30.152000000000001</v>
      </c>
      <c r="F381">
        <v>31.918399999999998</v>
      </c>
      <c r="G381" t="s">
        <v>33</v>
      </c>
      <c r="H381">
        <v>31.260999999999999</v>
      </c>
      <c r="I381">
        <v>32.954599999999999</v>
      </c>
      <c r="J381">
        <v>33.307299999999998</v>
      </c>
      <c r="K381">
        <v>33.692700000000002</v>
      </c>
      <c r="L381">
        <v>32.293799999999997</v>
      </c>
      <c r="M381">
        <v>33.771000000000001</v>
      </c>
      <c r="N381">
        <v>33.925800000000002</v>
      </c>
      <c r="O381">
        <v>34.187399999999997</v>
      </c>
      <c r="P381" t="s">
        <v>33</v>
      </c>
      <c r="Q381" t="s">
        <v>33</v>
      </c>
      <c r="R381">
        <v>31.653600000000001</v>
      </c>
      <c r="S381">
        <v>31.869</v>
      </c>
      <c r="T381">
        <v>31.627600000000001</v>
      </c>
      <c r="U381">
        <v>33.216000000000001</v>
      </c>
      <c r="V381" t="s">
        <v>33</v>
      </c>
      <c r="W381" t="s">
        <v>33</v>
      </c>
      <c r="Y381">
        <f t="shared" si="15"/>
        <v>4.0353999999999957</v>
      </c>
      <c r="Z381">
        <f t="shared" si="16"/>
        <v>1.7663999999999973</v>
      </c>
      <c r="AA381">
        <f t="shared" si="17"/>
        <v>2.3183999999999969</v>
      </c>
    </row>
    <row r="382" spans="1:27" x14ac:dyDescent="0.25">
      <c r="A382" t="s">
        <v>37</v>
      </c>
      <c r="B382" t="s">
        <v>66</v>
      </c>
      <c r="C382">
        <v>3</v>
      </c>
      <c r="D382">
        <v>37.743400000000001</v>
      </c>
      <c r="E382">
        <v>38.923999999999999</v>
      </c>
      <c r="F382">
        <v>40.417999999999999</v>
      </c>
      <c r="G382" t="s">
        <v>33</v>
      </c>
      <c r="H382">
        <v>39.645000000000003</v>
      </c>
      <c r="I382">
        <v>40.992199999999997</v>
      </c>
      <c r="J382">
        <v>41.633600000000001</v>
      </c>
      <c r="K382">
        <v>42.159199999999998</v>
      </c>
      <c r="L382">
        <v>40.660800000000002</v>
      </c>
      <c r="M382">
        <v>42.238199999999999</v>
      </c>
      <c r="N382">
        <v>42.465800000000002</v>
      </c>
      <c r="O382">
        <v>42.552199999999999</v>
      </c>
      <c r="P382">
        <v>37.204700000000003</v>
      </c>
      <c r="Q382" t="s">
        <v>33</v>
      </c>
      <c r="R382">
        <v>40.243099999999998</v>
      </c>
      <c r="S382">
        <v>40.394300000000001</v>
      </c>
      <c r="T382">
        <v>40.307600000000001</v>
      </c>
      <c r="U382">
        <v>41.2624</v>
      </c>
      <c r="V382">
        <v>40.404559999999996</v>
      </c>
      <c r="W382">
        <v>40.620280000000001</v>
      </c>
      <c r="Y382">
        <f t="shared" si="15"/>
        <v>3.6281999999999996</v>
      </c>
      <c r="Z382">
        <f t="shared" si="16"/>
        <v>1.4939999999999998</v>
      </c>
      <c r="AA382">
        <f t="shared" si="17"/>
        <v>2.1578999999999979</v>
      </c>
    </row>
    <row r="383" spans="1:27" x14ac:dyDescent="0.25">
      <c r="A383" t="s">
        <v>37</v>
      </c>
      <c r="B383" t="s">
        <v>66</v>
      </c>
      <c r="C383">
        <v>4</v>
      </c>
      <c r="D383">
        <v>45.934800000000003</v>
      </c>
      <c r="E383">
        <v>46.826799999999999</v>
      </c>
      <c r="F383">
        <v>48.516399999999997</v>
      </c>
      <c r="G383" t="s">
        <v>33</v>
      </c>
      <c r="H383">
        <v>47.374600000000001</v>
      </c>
      <c r="I383">
        <v>49.197000000000003</v>
      </c>
      <c r="J383">
        <v>49.858899999999998</v>
      </c>
      <c r="K383">
        <v>50.3093</v>
      </c>
      <c r="L383">
        <v>48.720399999999998</v>
      </c>
      <c r="M383">
        <v>50.1798</v>
      </c>
      <c r="N383">
        <v>50.088000000000001</v>
      </c>
      <c r="O383">
        <v>50.6372</v>
      </c>
      <c r="P383">
        <v>43.562600000000003</v>
      </c>
      <c r="Q383">
        <v>50.125599999999999</v>
      </c>
      <c r="R383">
        <v>48.319000000000003</v>
      </c>
      <c r="S383">
        <v>48.4482</v>
      </c>
      <c r="T383">
        <v>48.463000000000001</v>
      </c>
      <c r="U383">
        <v>49.046399999999998</v>
      </c>
      <c r="V383">
        <v>48.541800000000002</v>
      </c>
      <c r="W383">
        <v>48.645200000000003</v>
      </c>
      <c r="Y383">
        <f t="shared" si="15"/>
        <v>3.8104000000000013</v>
      </c>
      <c r="Z383">
        <f t="shared" si="16"/>
        <v>1.6895999999999987</v>
      </c>
      <c r="AA383">
        <f t="shared" si="17"/>
        <v>2.1890000000000001</v>
      </c>
    </row>
    <row r="384" spans="1:27" x14ac:dyDescent="0.25">
      <c r="A384" t="s">
        <v>38</v>
      </c>
      <c r="B384" t="s">
        <v>66</v>
      </c>
      <c r="C384">
        <v>1</v>
      </c>
      <c r="D384">
        <v>356.25060000000002</v>
      </c>
      <c r="E384">
        <v>356.30099999999999</v>
      </c>
      <c r="F384">
        <v>358.541</v>
      </c>
      <c r="G384" t="s">
        <v>33</v>
      </c>
      <c r="H384">
        <v>357.78449999999998</v>
      </c>
      <c r="I384">
        <v>359.6934</v>
      </c>
      <c r="J384" t="s">
        <v>33</v>
      </c>
      <c r="K384" t="s">
        <v>33</v>
      </c>
      <c r="L384">
        <v>359.178</v>
      </c>
      <c r="M384">
        <v>359.81079999999997</v>
      </c>
      <c r="N384">
        <v>359.90879999999999</v>
      </c>
      <c r="O384">
        <v>360.63630000000001</v>
      </c>
      <c r="P384">
        <v>361.09500000000003</v>
      </c>
      <c r="Q384">
        <v>359.96679999999998</v>
      </c>
      <c r="R384" t="s">
        <v>33</v>
      </c>
      <c r="S384">
        <v>358.63339999999999</v>
      </c>
      <c r="T384">
        <v>358.49259999999998</v>
      </c>
      <c r="U384">
        <v>359.82780000000002</v>
      </c>
      <c r="V384">
        <v>359.75168000000002</v>
      </c>
      <c r="W384">
        <v>359.75168000000002</v>
      </c>
      <c r="Y384">
        <f t="shared" si="15"/>
        <v>4.3353000000000179</v>
      </c>
      <c r="Z384">
        <f t="shared" si="16"/>
        <v>2.2400000000000091</v>
      </c>
      <c r="AA384">
        <f t="shared" si="17"/>
        <v>2.002900000000011</v>
      </c>
    </row>
    <row r="385" spans="1:27" x14ac:dyDescent="0.25">
      <c r="A385" t="s">
        <v>38</v>
      </c>
      <c r="B385" t="s">
        <v>66</v>
      </c>
      <c r="C385">
        <v>2</v>
      </c>
      <c r="D385">
        <v>362.6044</v>
      </c>
      <c r="E385">
        <v>362.8544</v>
      </c>
      <c r="F385">
        <v>364.14120000000003</v>
      </c>
      <c r="G385" t="s">
        <v>33</v>
      </c>
      <c r="H385">
        <v>363.52699999999999</v>
      </c>
      <c r="I385">
        <v>365.72460000000001</v>
      </c>
      <c r="J385" t="s">
        <v>33</v>
      </c>
      <c r="K385" t="s">
        <v>33</v>
      </c>
      <c r="L385">
        <v>365.23329999999999</v>
      </c>
      <c r="M385">
        <v>365.99130000000002</v>
      </c>
      <c r="N385">
        <v>366.06799999999998</v>
      </c>
      <c r="O385">
        <v>366.43779999999998</v>
      </c>
      <c r="P385">
        <v>361.8168</v>
      </c>
      <c r="Q385">
        <v>366.12380000000002</v>
      </c>
      <c r="R385">
        <v>363.62150000000003</v>
      </c>
      <c r="S385">
        <v>364.28179999999998</v>
      </c>
      <c r="T385">
        <v>363.76900000000001</v>
      </c>
      <c r="U385">
        <v>365.58960000000002</v>
      </c>
      <c r="V385">
        <v>364.91807999999997</v>
      </c>
      <c r="W385">
        <v>365.03924000000001</v>
      </c>
      <c r="Y385">
        <f t="shared" si="15"/>
        <v>3.5833999999999833</v>
      </c>
      <c r="Z385">
        <f t="shared" si="16"/>
        <v>1.2868000000000279</v>
      </c>
      <c r="AA385">
        <f t="shared" si="17"/>
        <v>2.1560000000000059</v>
      </c>
    </row>
    <row r="386" spans="1:27" x14ac:dyDescent="0.25">
      <c r="A386" t="s">
        <v>38</v>
      </c>
      <c r="B386" t="s">
        <v>66</v>
      </c>
      <c r="C386">
        <v>3</v>
      </c>
      <c r="D386">
        <v>868.16179999999997</v>
      </c>
      <c r="E386">
        <v>868.39400000000001</v>
      </c>
      <c r="F386">
        <v>870.43759999999997</v>
      </c>
      <c r="G386" t="s">
        <v>33</v>
      </c>
      <c r="H386">
        <v>869.87940000000003</v>
      </c>
      <c r="I386">
        <v>872.0752</v>
      </c>
      <c r="J386">
        <v>871.37879999999996</v>
      </c>
      <c r="K386">
        <v>872.01580000000001</v>
      </c>
      <c r="L386">
        <v>870.78599999999994</v>
      </c>
      <c r="M386">
        <v>871.87699999999995</v>
      </c>
      <c r="N386">
        <v>871.97950000000003</v>
      </c>
      <c r="O386">
        <v>872.64880000000005</v>
      </c>
      <c r="P386">
        <v>868.42619999999999</v>
      </c>
      <c r="Q386">
        <v>872.04060000000004</v>
      </c>
      <c r="R386">
        <v>870.72230000000002</v>
      </c>
      <c r="S386">
        <v>870.72130000000004</v>
      </c>
      <c r="T386">
        <v>870.19960000000003</v>
      </c>
      <c r="U386">
        <v>872.06539999999995</v>
      </c>
      <c r="V386" t="s">
        <v>33</v>
      </c>
      <c r="W386" t="s">
        <v>33</v>
      </c>
      <c r="Y386">
        <f t="shared" si="15"/>
        <v>4.2548000000000457</v>
      </c>
      <c r="Z386">
        <f t="shared" si="16"/>
        <v>2.0435999999999694</v>
      </c>
      <c r="AA386">
        <f t="shared" si="17"/>
        <v>1.9275000000000091</v>
      </c>
    </row>
    <row r="387" spans="1:27" x14ac:dyDescent="0.25">
      <c r="A387" t="s">
        <v>38</v>
      </c>
      <c r="B387" t="s">
        <v>66</v>
      </c>
      <c r="C387">
        <v>4</v>
      </c>
      <c r="D387">
        <v>921.09400000000005</v>
      </c>
      <c r="E387">
        <v>921.47400000000005</v>
      </c>
      <c r="F387">
        <v>923.67219999999998</v>
      </c>
      <c r="G387" t="s">
        <v>33</v>
      </c>
      <c r="H387">
        <v>922.18600000000004</v>
      </c>
      <c r="I387">
        <v>926.92759999999998</v>
      </c>
      <c r="J387">
        <v>924.59119999999996</v>
      </c>
      <c r="K387">
        <v>927.04780000000005</v>
      </c>
      <c r="L387">
        <v>924.36379999999997</v>
      </c>
      <c r="M387">
        <v>926.54280000000006</v>
      </c>
      <c r="N387">
        <v>927.15779999999995</v>
      </c>
      <c r="O387">
        <v>927.66219999999998</v>
      </c>
      <c r="P387">
        <v>921.63199999999995</v>
      </c>
      <c r="Q387">
        <v>927.19740000000002</v>
      </c>
      <c r="R387">
        <v>923.73530000000005</v>
      </c>
      <c r="S387">
        <v>923.82090000000005</v>
      </c>
      <c r="T387">
        <v>923.30499999999995</v>
      </c>
      <c r="U387">
        <v>927.09960000000001</v>
      </c>
      <c r="V387">
        <v>923.72460000000001</v>
      </c>
      <c r="W387">
        <v>926.81568000000004</v>
      </c>
      <c r="Y387">
        <f t="shared" ref="Y387:Y396" si="18">$O387-$E387</f>
        <v>6.188199999999938</v>
      </c>
      <c r="Z387">
        <f t="shared" ref="Z387:Z396" si="19">$F387-$E387</f>
        <v>2.1981999999999289</v>
      </c>
      <c r="AA387">
        <f t="shared" ref="AA387:AA396" si="20">$O387-$S387</f>
        <v>3.8412999999999329</v>
      </c>
    </row>
    <row r="388" spans="1:27" x14ac:dyDescent="0.25">
      <c r="A388" t="s">
        <v>38</v>
      </c>
      <c r="B388" t="s">
        <v>66</v>
      </c>
      <c r="C388">
        <v>5</v>
      </c>
      <c r="D388">
        <v>928.21519999999998</v>
      </c>
      <c r="E388">
        <v>929.22239999999999</v>
      </c>
      <c r="F388">
        <v>931.42729999999995</v>
      </c>
      <c r="G388" t="s">
        <v>33</v>
      </c>
      <c r="H388">
        <v>930.6386</v>
      </c>
      <c r="I388">
        <v>932.85919999999999</v>
      </c>
      <c r="J388">
        <v>931.97760000000005</v>
      </c>
      <c r="K388">
        <v>932.87339999999995</v>
      </c>
      <c r="L388">
        <v>931.61620000000005</v>
      </c>
      <c r="M388">
        <v>932.83860000000004</v>
      </c>
      <c r="N388">
        <v>932.93129999999996</v>
      </c>
      <c r="O388">
        <v>933.73839999999996</v>
      </c>
      <c r="P388">
        <v>929.79309999999998</v>
      </c>
      <c r="Q388">
        <v>932.95939999999996</v>
      </c>
      <c r="R388">
        <v>931.2713</v>
      </c>
      <c r="S388">
        <v>931.41049999999996</v>
      </c>
      <c r="T388">
        <v>931.09900000000005</v>
      </c>
      <c r="U388">
        <v>933.13139999999999</v>
      </c>
      <c r="V388">
        <v>931.68395999999996</v>
      </c>
      <c r="W388">
        <v>931.79319999999996</v>
      </c>
      <c r="Y388">
        <f t="shared" si="18"/>
        <v>4.5159999999999627</v>
      </c>
      <c r="Z388">
        <f t="shared" si="19"/>
        <v>2.2048999999999523</v>
      </c>
      <c r="AA388">
        <f t="shared" si="20"/>
        <v>2.3278999999999996</v>
      </c>
    </row>
    <row r="389" spans="1:27" x14ac:dyDescent="0.25">
      <c r="A389" t="s">
        <v>38</v>
      </c>
      <c r="B389" t="s">
        <v>66</v>
      </c>
      <c r="C389">
        <v>14</v>
      </c>
      <c r="D389">
        <v>343.41039999999998</v>
      </c>
      <c r="E389">
        <v>343.41039999999998</v>
      </c>
      <c r="F389">
        <v>345.09059999999999</v>
      </c>
      <c r="G389" t="s">
        <v>33</v>
      </c>
      <c r="H389">
        <v>344.44880000000001</v>
      </c>
      <c r="I389">
        <v>346.37740000000002</v>
      </c>
      <c r="J389" t="s">
        <v>33</v>
      </c>
      <c r="K389" t="s">
        <v>33</v>
      </c>
      <c r="L389">
        <v>346.3005</v>
      </c>
      <c r="M389">
        <v>346.77940000000001</v>
      </c>
      <c r="N389">
        <v>346.87220000000002</v>
      </c>
      <c r="O389">
        <v>347.45580000000001</v>
      </c>
      <c r="P389">
        <v>343.1103</v>
      </c>
      <c r="Q389">
        <v>347.00740000000002</v>
      </c>
      <c r="R389" t="s">
        <v>33</v>
      </c>
      <c r="S389">
        <v>345.11399999999998</v>
      </c>
      <c r="T389">
        <v>344.69380000000001</v>
      </c>
      <c r="U389">
        <v>346.74779999999998</v>
      </c>
      <c r="V389" t="s">
        <v>33</v>
      </c>
      <c r="W389" t="s">
        <v>33</v>
      </c>
      <c r="Y389">
        <f t="shared" si="18"/>
        <v>4.0454000000000292</v>
      </c>
      <c r="Z389">
        <f t="shared" si="19"/>
        <v>1.6802000000000135</v>
      </c>
      <c r="AA389">
        <f t="shared" si="20"/>
        <v>2.3418000000000347</v>
      </c>
    </row>
    <row r="390" spans="1:27" x14ac:dyDescent="0.25">
      <c r="A390" t="s">
        <v>38</v>
      </c>
      <c r="B390" t="s">
        <v>66</v>
      </c>
      <c r="C390">
        <v>15</v>
      </c>
      <c r="D390">
        <v>361.19920000000002</v>
      </c>
      <c r="E390">
        <v>361.47919999999999</v>
      </c>
      <c r="F390">
        <v>363.65179999999998</v>
      </c>
      <c r="G390" t="s">
        <v>33</v>
      </c>
      <c r="H390">
        <v>362.67619999999999</v>
      </c>
      <c r="I390">
        <v>364.10359999999997</v>
      </c>
      <c r="J390" t="s">
        <v>33</v>
      </c>
      <c r="K390" t="s">
        <v>33</v>
      </c>
      <c r="L390">
        <v>364.4126</v>
      </c>
      <c r="M390">
        <v>364.64940000000001</v>
      </c>
      <c r="N390">
        <v>364.71559999999999</v>
      </c>
      <c r="O390">
        <v>365.45139999999998</v>
      </c>
      <c r="P390" t="s">
        <v>33</v>
      </c>
      <c r="Q390">
        <v>364.96420000000001</v>
      </c>
      <c r="R390">
        <v>363.42610000000002</v>
      </c>
      <c r="S390">
        <v>363.64940000000001</v>
      </c>
      <c r="T390">
        <v>363.19540000000001</v>
      </c>
      <c r="U390">
        <v>363.988</v>
      </c>
      <c r="V390" t="s">
        <v>33</v>
      </c>
      <c r="W390" t="s">
        <v>33</v>
      </c>
      <c r="Y390">
        <f t="shared" si="18"/>
        <v>3.9721999999999866</v>
      </c>
      <c r="Z390">
        <f t="shared" si="19"/>
        <v>2.1725999999999885</v>
      </c>
      <c r="AA390">
        <f t="shared" si="20"/>
        <v>1.8019999999999641</v>
      </c>
    </row>
    <row r="391" spans="1:27" x14ac:dyDescent="0.25">
      <c r="A391" t="s">
        <v>38</v>
      </c>
      <c r="B391" t="s">
        <v>66</v>
      </c>
      <c r="C391">
        <v>17</v>
      </c>
      <c r="D391">
        <v>444.57279999999997</v>
      </c>
      <c r="E391">
        <v>444.57279999999997</v>
      </c>
      <c r="F391">
        <v>446.46199999999999</v>
      </c>
      <c r="G391" t="s">
        <v>33</v>
      </c>
      <c r="H391">
        <v>445.71839999999997</v>
      </c>
      <c r="I391">
        <v>447.26400000000001</v>
      </c>
      <c r="J391" t="s">
        <v>33</v>
      </c>
      <c r="K391" t="s">
        <v>33</v>
      </c>
      <c r="L391">
        <v>447.00060000000002</v>
      </c>
      <c r="M391">
        <v>447.47919999999999</v>
      </c>
      <c r="N391">
        <v>447.48860000000002</v>
      </c>
      <c r="O391">
        <v>448.29559999999998</v>
      </c>
      <c r="P391">
        <v>443.93009999999998</v>
      </c>
      <c r="Q391">
        <v>447.5598</v>
      </c>
      <c r="R391">
        <v>446.12830000000002</v>
      </c>
      <c r="S391">
        <v>446.43299999999999</v>
      </c>
      <c r="T391">
        <v>446.32400000000001</v>
      </c>
      <c r="U391">
        <v>447.84679999999997</v>
      </c>
      <c r="V391">
        <v>446.59660000000002</v>
      </c>
      <c r="W391">
        <v>446.59660000000002</v>
      </c>
      <c r="Y391">
        <f t="shared" si="18"/>
        <v>3.7228000000000065</v>
      </c>
      <c r="Z391">
        <f t="shared" si="19"/>
        <v>1.8892000000000166</v>
      </c>
      <c r="AA391">
        <f t="shared" si="20"/>
        <v>1.8625999999999863</v>
      </c>
    </row>
    <row r="392" spans="1:27" x14ac:dyDescent="0.25">
      <c r="A392" t="s">
        <v>38</v>
      </c>
      <c r="B392" t="s">
        <v>66</v>
      </c>
      <c r="C392">
        <v>20</v>
      </c>
      <c r="D392">
        <v>367.21539999999999</v>
      </c>
      <c r="E392">
        <v>367.21539999999999</v>
      </c>
      <c r="F392">
        <v>369.19540000000001</v>
      </c>
      <c r="G392" t="s">
        <v>33</v>
      </c>
      <c r="H392">
        <v>368.3698</v>
      </c>
      <c r="I392">
        <v>370.62520000000001</v>
      </c>
      <c r="J392" t="s">
        <v>33</v>
      </c>
      <c r="K392" t="s">
        <v>33</v>
      </c>
      <c r="L392">
        <v>370.27569999999997</v>
      </c>
      <c r="M392">
        <v>371.07429999999999</v>
      </c>
      <c r="N392">
        <v>371.03820000000002</v>
      </c>
      <c r="O392">
        <v>371.59719999999999</v>
      </c>
      <c r="P392">
        <v>367.6379</v>
      </c>
      <c r="Q392">
        <v>371.07940000000002</v>
      </c>
      <c r="R392">
        <v>369.2296</v>
      </c>
      <c r="S392">
        <v>369.30189999999999</v>
      </c>
      <c r="T392">
        <v>367.82560000000001</v>
      </c>
      <c r="U392">
        <v>370.14139999999998</v>
      </c>
      <c r="V392">
        <v>368.9314</v>
      </c>
      <c r="W392">
        <v>369.05727999999999</v>
      </c>
      <c r="Y392">
        <f t="shared" si="18"/>
        <v>4.3817999999999984</v>
      </c>
      <c r="Z392">
        <f t="shared" si="19"/>
        <v>1.9800000000000182</v>
      </c>
      <c r="AA392">
        <f t="shared" si="20"/>
        <v>2.2952999999999975</v>
      </c>
    </row>
    <row r="393" spans="1:27" x14ac:dyDescent="0.25">
      <c r="A393" t="s">
        <v>38</v>
      </c>
      <c r="B393" t="s">
        <v>66</v>
      </c>
      <c r="C393">
        <v>21</v>
      </c>
      <c r="D393">
        <v>401.64859999999999</v>
      </c>
      <c r="E393">
        <v>401.64859999999999</v>
      </c>
      <c r="F393">
        <v>404.04860000000002</v>
      </c>
      <c r="G393" t="s">
        <v>33</v>
      </c>
      <c r="H393">
        <v>403.28199999999998</v>
      </c>
      <c r="I393">
        <v>405.654</v>
      </c>
      <c r="J393" t="s">
        <v>33</v>
      </c>
      <c r="K393" t="s">
        <v>33</v>
      </c>
      <c r="L393">
        <v>404.38339999999999</v>
      </c>
      <c r="M393">
        <v>405.61939999999998</v>
      </c>
      <c r="N393">
        <v>405.85939999999999</v>
      </c>
      <c r="O393">
        <v>406.44159999999999</v>
      </c>
      <c r="P393">
        <v>403.06349999999998</v>
      </c>
      <c r="Q393">
        <v>405.90120000000002</v>
      </c>
      <c r="R393">
        <v>404.02519999999998</v>
      </c>
      <c r="S393">
        <v>404.19170000000003</v>
      </c>
      <c r="T393">
        <v>403.6114</v>
      </c>
      <c r="U393">
        <v>404.66820000000001</v>
      </c>
      <c r="V393">
        <v>403.98063999999999</v>
      </c>
      <c r="W393">
        <v>405.91212000000002</v>
      </c>
      <c r="Y393">
        <f t="shared" si="18"/>
        <v>4.7930000000000064</v>
      </c>
      <c r="Z393">
        <f t="shared" si="19"/>
        <v>2.4000000000000341</v>
      </c>
      <c r="AA393">
        <f t="shared" si="20"/>
        <v>2.2498999999999683</v>
      </c>
    </row>
    <row r="394" spans="1:27" x14ac:dyDescent="0.25">
      <c r="A394" t="s">
        <v>38</v>
      </c>
      <c r="B394" t="s">
        <v>66</v>
      </c>
      <c r="C394">
        <v>22</v>
      </c>
      <c r="D394">
        <v>496.86680000000001</v>
      </c>
      <c r="E394">
        <v>496.86680000000001</v>
      </c>
      <c r="F394">
        <v>498.32920000000001</v>
      </c>
      <c r="G394" t="s">
        <v>33</v>
      </c>
      <c r="H394">
        <v>497.1266</v>
      </c>
      <c r="I394">
        <v>499.97579999999999</v>
      </c>
      <c r="J394" t="s">
        <v>33</v>
      </c>
      <c r="K394" t="s">
        <v>33</v>
      </c>
      <c r="L394">
        <v>499.01409999999998</v>
      </c>
      <c r="M394">
        <v>500.39850000000001</v>
      </c>
      <c r="N394">
        <v>500.56220000000002</v>
      </c>
      <c r="O394">
        <v>501.13040000000001</v>
      </c>
      <c r="P394">
        <v>492.62670000000003</v>
      </c>
      <c r="Q394">
        <v>500.56560000000002</v>
      </c>
      <c r="R394">
        <v>497.6662</v>
      </c>
      <c r="S394">
        <v>498.38549999999998</v>
      </c>
      <c r="T394">
        <v>497.26799999999997</v>
      </c>
      <c r="U394">
        <v>500.6028</v>
      </c>
      <c r="V394">
        <v>498.08735999999999</v>
      </c>
      <c r="W394">
        <v>498.43052</v>
      </c>
      <c r="Y394">
        <f t="shared" si="18"/>
        <v>4.2635999999999967</v>
      </c>
      <c r="Z394">
        <f t="shared" si="19"/>
        <v>1.4624000000000024</v>
      </c>
      <c r="AA394">
        <f t="shared" si="20"/>
        <v>2.7449000000000296</v>
      </c>
    </row>
    <row r="395" spans="1:27" x14ac:dyDescent="0.25">
      <c r="A395" t="s">
        <v>38</v>
      </c>
      <c r="B395" t="s">
        <v>66</v>
      </c>
      <c r="C395">
        <v>23</v>
      </c>
      <c r="D395">
        <v>702.11900000000003</v>
      </c>
      <c r="E395">
        <v>702.14639999999997</v>
      </c>
      <c r="F395">
        <v>703.98620000000005</v>
      </c>
      <c r="G395" t="s">
        <v>33</v>
      </c>
      <c r="H395">
        <v>703.19349999999997</v>
      </c>
      <c r="I395">
        <v>704.74929999999995</v>
      </c>
      <c r="J395" t="s">
        <v>33</v>
      </c>
      <c r="K395" t="s">
        <v>33</v>
      </c>
      <c r="L395">
        <v>704.77629999999999</v>
      </c>
      <c r="M395">
        <v>705.80449999999996</v>
      </c>
      <c r="N395">
        <v>705.64660000000003</v>
      </c>
      <c r="O395">
        <v>706.61</v>
      </c>
      <c r="P395" t="s">
        <v>33</v>
      </c>
      <c r="Q395">
        <v>705.69860000000006</v>
      </c>
      <c r="R395" t="s">
        <v>33</v>
      </c>
      <c r="S395">
        <v>704.00080000000003</v>
      </c>
      <c r="T395">
        <v>703.00300000000004</v>
      </c>
      <c r="U395">
        <v>705.88980000000004</v>
      </c>
      <c r="V395" t="s">
        <v>33</v>
      </c>
      <c r="W395" t="s">
        <v>33</v>
      </c>
      <c r="Y395">
        <f t="shared" si="18"/>
        <v>4.4636000000000422</v>
      </c>
      <c r="Z395">
        <f t="shared" si="19"/>
        <v>1.839800000000082</v>
      </c>
      <c r="AA395">
        <f t="shared" si="20"/>
        <v>2.6091999999999871</v>
      </c>
    </row>
    <row r="396" spans="1:27" x14ac:dyDescent="0.25">
      <c r="A396" t="s">
        <v>39</v>
      </c>
      <c r="B396" t="s">
        <v>66</v>
      </c>
      <c r="C396" t="s">
        <v>67</v>
      </c>
      <c r="D396">
        <v>305.899</v>
      </c>
      <c r="E396">
        <v>306.5025</v>
      </c>
      <c r="F396">
        <v>307.2</v>
      </c>
      <c r="G396" t="s">
        <v>33</v>
      </c>
      <c r="H396">
        <v>307.15750000000003</v>
      </c>
      <c r="I396">
        <v>307.55900000000003</v>
      </c>
      <c r="J396" t="s">
        <v>33</v>
      </c>
      <c r="K396" t="s">
        <v>33</v>
      </c>
      <c r="L396">
        <v>308.39299999999997</v>
      </c>
      <c r="M396">
        <v>308.94349999999997</v>
      </c>
      <c r="N396">
        <v>308.77199999999999</v>
      </c>
      <c r="O396">
        <v>309.25799999999998</v>
      </c>
      <c r="P396">
        <v>306.01350000000002</v>
      </c>
      <c r="Q396">
        <v>308.92899999999997</v>
      </c>
      <c r="R396">
        <v>306.99250000000001</v>
      </c>
      <c r="S396">
        <v>307.3</v>
      </c>
      <c r="T396">
        <v>306.85700000000003</v>
      </c>
      <c r="U396">
        <v>307.45699999999999</v>
      </c>
      <c r="V396">
        <v>306.81799999999998</v>
      </c>
      <c r="W396">
        <v>307.33</v>
      </c>
      <c r="Y396">
        <f t="shared" si="18"/>
        <v>2.7554999999999836</v>
      </c>
      <c r="Z396">
        <f t="shared" si="19"/>
        <v>0.69749999999999091</v>
      </c>
      <c r="AA396">
        <f t="shared" si="20"/>
        <v>1.95799999999997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 Animal Mean Data</vt:lpstr>
      <vt:lpstr>Copy of Cullins et al 2015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MichaelBennington</dc:creator>
  <cp:lastModifiedBy>MichaelBennington</cp:lastModifiedBy>
  <dcterms:created xsi:type="dcterms:W3CDTF">2024-05-09T15:19:47Z</dcterms:created>
  <dcterms:modified xsi:type="dcterms:W3CDTF">2024-05-30T19:36:36Z</dcterms:modified>
</cp:coreProperties>
</file>