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Shared drives\CMU BORG - SLA Resin Biocompatibility Characterization\03 Data\PlateReader\72h\"/>
    </mc:Choice>
  </mc:AlternateContent>
  <xr:revisionPtr revIDLastSave="0" documentId="13_ncr:1_{F2AFF180-EB35-4B56-8B60-DC23FB9390D0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Sheet2!$A$1:$I$1</definedName>
    <definedName name="_xlchart.v1.0" hidden="1">Sheet2!$F$1</definedName>
    <definedName name="_xlchart.v1.1" hidden="1">Sheet2!$F$2:$F$122</definedName>
    <definedName name="_xlchart.v1.10" hidden="1">Sheet2!$G$1</definedName>
    <definedName name="_xlchart.v1.11" hidden="1">Sheet2!$G$2:$G$122</definedName>
    <definedName name="_xlchart.v1.12" hidden="1">Sheet2!$H$1</definedName>
    <definedName name="_xlchart.v1.13" hidden="1">Sheet2!$H$2:$H$122</definedName>
    <definedName name="_xlchart.v1.14" hidden="1">Sheet2!$I$1</definedName>
    <definedName name="_xlchart.v1.15" hidden="1">Sheet2!$I$2:$I$122</definedName>
    <definedName name="_xlchart.v1.2" hidden="1">Sheet2!$G$1</definedName>
    <definedName name="_xlchart.v1.3" hidden="1">Sheet2!$G$2:$G$122</definedName>
    <definedName name="_xlchart.v1.4" hidden="1">Sheet2!$H$1</definedName>
    <definedName name="_xlchart.v1.5" hidden="1">Sheet2!$H$2:$H$122</definedName>
    <definedName name="_xlchart.v1.6" hidden="1">Sheet2!$I$1</definedName>
    <definedName name="_xlchart.v1.7" hidden="1">Sheet2!$I$2:$I$122</definedName>
    <definedName name="_xlchart.v1.8" hidden="1">Sheet2!$F$1</definedName>
    <definedName name="_xlchart.v1.9" hidden="1">Sheet2!$F$2:$F$122</definedName>
    <definedName name="MethodPointer1">739835488</definedName>
    <definedName name="MethodPointer2">451</definedName>
  </definedNames>
  <calcPr calcId="191029"/>
  <pivotCaches>
    <pivotCache cacheId="6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3" i="1" l="1"/>
  <c r="Q84" i="1"/>
  <c r="AI94" i="1" s="1"/>
  <c r="AH210" i="1"/>
  <c r="AF210" i="1"/>
  <c r="AD208" i="1"/>
  <c r="AH207" i="1"/>
  <c r="AH211" i="1" s="1"/>
  <c r="AF200" i="1"/>
  <c r="AD178" i="1"/>
  <c r="AI177" i="1"/>
  <c r="AH177" i="1"/>
  <c r="AG177" i="1"/>
  <c r="AF177" i="1"/>
  <c r="AE177" i="1"/>
  <c r="Q172" i="1"/>
  <c r="U172" i="1" s="1"/>
  <c r="AF171" i="1"/>
  <c r="AE171" i="1"/>
  <c r="AD171" i="1"/>
  <c r="Q171" i="1"/>
  <c r="U171" i="1" s="1"/>
  <c r="Q170" i="1"/>
  <c r="U170" i="1" s="1"/>
  <c r="AF169" i="1"/>
  <c r="AD169" i="1"/>
  <c r="Q169" i="1"/>
  <c r="Q168" i="1"/>
  <c r="U168" i="1" s="1"/>
  <c r="U167" i="1"/>
  <c r="Q167" i="1"/>
  <c r="Q166" i="1"/>
  <c r="U166" i="1" s="1"/>
  <c r="Q165" i="1"/>
  <c r="U165" i="1" s="1"/>
  <c r="Y166" i="1" s="1"/>
  <c r="S164" i="1"/>
  <c r="Q164" i="1"/>
  <c r="S163" i="1"/>
  <c r="Q163" i="1"/>
  <c r="S162" i="1"/>
  <c r="Q162" i="1"/>
  <c r="AI208" i="1" s="1"/>
  <c r="S161" i="1"/>
  <c r="Q161" i="1"/>
  <c r="AG207" i="1" s="1"/>
  <c r="AG211" i="1" s="1"/>
  <c r="Y160" i="1"/>
  <c r="S160" i="1"/>
  <c r="Q160" i="1"/>
  <c r="S159" i="1"/>
  <c r="Q159" i="1"/>
  <c r="S158" i="1"/>
  <c r="W152" i="1" s="1"/>
  <c r="Q158" i="1"/>
  <c r="AE200" i="1" s="1"/>
  <c r="S157" i="1"/>
  <c r="Q157" i="1"/>
  <c r="AI199" i="1" s="1"/>
  <c r="AI203" i="1" s="1"/>
  <c r="AD156" i="1"/>
  <c r="W156" i="1"/>
  <c r="U156" i="1"/>
  <c r="S156" i="1"/>
  <c r="Q156" i="1"/>
  <c r="AO155" i="1"/>
  <c r="AN155" i="1"/>
  <c r="AK155" i="1"/>
  <c r="AJ155" i="1"/>
  <c r="AH155" i="1"/>
  <c r="AG155" i="1"/>
  <c r="AF155" i="1"/>
  <c r="AE155" i="1"/>
  <c r="AD155" i="1"/>
  <c r="W155" i="1"/>
  <c r="U155" i="1"/>
  <c r="S155" i="1"/>
  <c r="Q155" i="1"/>
  <c r="AF154" i="1"/>
  <c r="AD154" i="1"/>
  <c r="W154" i="1"/>
  <c r="U154" i="1"/>
  <c r="AE210" i="1" s="1"/>
  <c r="S154" i="1"/>
  <c r="Q154" i="1"/>
  <c r="AO153" i="1"/>
  <c r="AN153" i="1"/>
  <c r="AK153" i="1"/>
  <c r="AH153" i="1"/>
  <c r="AG153" i="1"/>
  <c r="AF153" i="1"/>
  <c r="AE153" i="1"/>
  <c r="AD153" i="1"/>
  <c r="W153" i="1"/>
  <c r="U153" i="1"/>
  <c r="S153" i="1"/>
  <c r="AI209" i="1" s="1"/>
  <c r="Q153" i="1"/>
  <c r="AM146" i="1" s="1"/>
  <c r="AO152" i="1"/>
  <c r="AO156" i="1" s="1"/>
  <c r="AN152" i="1"/>
  <c r="AN156" i="1" s="1"/>
  <c r="AK152" i="1"/>
  <c r="AK156" i="1" s="1"/>
  <c r="AH152" i="1"/>
  <c r="AH156" i="1" s="1"/>
  <c r="AG152" i="1"/>
  <c r="AG156" i="1" s="1"/>
  <c r="AF152" i="1"/>
  <c r="AF156" i="1" s="1"/>
  <c r="AE152" i="1"/>
  <c r="AE156" i="1" s="1"/>
  <c r="AD152" i="1"/>
  <c r="S152" i="1"/>
  <c r="Q152" i="1"/>
  <c r="Q149" i="1"/>
  <c r="U149" i="1" s="1"/>
  <c r="Q148" i="1"/>
  <c r="U148" i="1" s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Q147" i="1"/>
  <c r="Y138" i="1" s="1"/>
  <c r="AO146" i="1"/>
  <c r="AN146" i="1"/>
  <c r="AJ146" i="1"/>
  <c r="AI146" i="1"/>
  <c r="AH146" i="1"/>
  <c r="AE146" i="1"/>
  <c r="Q146" i="1"/>
  <c r="U146" i="1" s="1"/>
  <c r="Y145" i="1" s="1"/>
  <c r="AO145" i="1"/>
  <c r="AN145" i="1"/>
  <c r="AM145" i="1"/>
  <c r="AI145" i="1"/>
  <c r="AH145" i="1"/>
  <c r="AG145" i="1"/>
  <c r="AD145" i="1"/>
  <c r="Q145" i="1"/>
  <c r="U145" i="1" s="1"/>
  <c r="AL144" i="1"/>
  <c r="AL148" i="1" s="1"/>
  <c r="Q144" i="1"/>
  <c r="Q143" i="1"/>
  <c r="Y136" i="1" s="1"/>
  <c r="Q142" i="1"/>
  <c r="Y135" i="1" s="1"/>
  <c r="Q141" i="1"/>
  <c r="Q140" i="1"/>
  <c r="Q139" i="1"/>
  <c r="AD177" i="1" s="1"/>
  <c r="Q138" i="1"/>
  <c r="AI176" i="1" s="1"/>
  <c r="AI180" i="1" s="1"/>
  <c r="Y137" i="1"/>
  <c r="Q137" i="1"/>
  <c r="Q136" i="1"/>
  <c r="U144" i="1" s="1"/>
  <c r="Q135" i="1"/>
  <c r="AI169" i="1" s="1"/>
  <c r="Q134" i="1"/>
  <c r="AI168" i="1" s="1"/>
  <c r="AI172" i="1" s="1"/>
  <c r="S133" i="1"/>
  <c r="W133" i="1" s="1"/>
  <c r="Q133" i="1"/>
  <c r="U133" i="1" s="1"/>
  <c r="S132" i="1"/>
  <c r="W132" i="1" s="1"/>
  <c r="Q132" i="1"/>
  <c r="U132" i="1" s="1"/>
  <c r="W131" i="1"/>
  <c r="U131" i="1"/>
  <c r="S131" i="1"/>
  <c r="Q131" i="1"/>
  <c r="S130" i="1"/>
  <c r="W130" i="1" s="1"/>
  <c r="AA129" i="1" s="1"/>
  <c r="Q130" i="1"/>
  <c r="U130" i="1" s="1"/>
  <c r="Y129" i="1" s="1"/>
  <c r="W129" i="1"/>
  <c r="S129" i="1"/>
  <c r="Q129" i="1"/>
  <c r="U129" i="1" s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S128" i="1"/>
  <c r="W128" i="1" s="1"/>
  <c r="Q128" i="1"/>
  <c r="U128" i="1" s="1"/>
  <c r="AO127" i="1"/>
  <c r="AN127" i="1"/>
  <c r="AJ127" i="1"/>
  <c r="AI127" i="1"/>
  <c r="AH127" i="1"/>
  <c r="AE127" i="1"/>
  <c r="AD127" i="1"/>
  <c r="S127" i="1"/>
  <c r="W127" i="1" s="1"/>
  <c r="Q127" i="1"/>
  <c r="U127" i="1" s="1"/>
  <c r="S126" i="1"/>
  <c r="W126" i="1" s="1"/>
  <c r="AA127" i="1" s="1"/>
  <c r="Q126" i="1"/>
  <c r="U126" i="1" s="1"/>
  <c r="Y127" i="1" s="1"/>
  <c r="S125" i="1"/>
  <c r="Q125" i="1"/>
  <c r="S124" i="1"/>
  <c r="Q124" i="1"/>
  <c r="S123" i="1"/>
  <c r="AM153" i="1" s="1"/>
  <c r="Q123" i="1"/>
  <c r="AI153" i="1" s="1"/>
  <c r="AA122" i="1"/>
  <c r="Y122" i="1"/>
  <c r="S122" i="1"/>
  <c r="AM152" i="1" s="1"/>
  <c r="AM156" i="1" s="1"/>
  <c r="Q122" i="1"/>
  <c r="AI152" i="1" s="1"/>
  <c r="AI156" i="1" s="1"/>
  <c r="AA121" i="1"/>
  <c r="Y121" i="1"/>
  <c r="S121" i="1"/>
  <c r="Q121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A120" i="1"/>
  <c r="Y120" i="1"/>
  <c r="S120" i="1"/>
  <c r="Q120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A119" i="1"/>
  <c r="Y119" i="1"/>
  <c r="S119" i="1"/>
  <c r="AL145" i="1" s="1"/>
  <c r="Q119" i="1"/>
  <c r="AF145" i="1" s="1"/>
  <c r="AN118" i="1"/>
  <c r="AM118" i="1"/>
  <c r="AL118" i="1"/>
  <c r="AI118" i="1"/>
  <c r="AF118" i="1"/>
  <c r="AE118" i="1"/>
  <c r="AD118" i="1"/>
  <c r="S118" i="1"/>
  <c r="AK144" i="1" s="1"/>
  <c r="AK148" i="1" s="1"/>
  <c r="Q118" i="1"/>
  <c r="AI144" i="1" s="1"/>
  <c r="AI148" i="1" s="1"/>
  <c r="AL117" i="1"/>
  <c r="AL121" i="1" s="1"/>
  <c r="AK117" i="1"/>
  <c r="AK121" i="1" s="1"/>
  <c r="AJ117" i="1"/>
  <c r="AJ121" i="1" s="1"/>
  <c r="S114" i="1"/>
  <c r="W114" i="1" s="1"/>
  <c r="Q114" i="1"/>
  <c r="U114" i="1" s="1"/>
  <c r="S113" i="1"/>
  <c r="W113" i="1" s="1"/>
  <c r="Q113" i="1"/>
  <c r="U113" i="1" s="1"/>
  <c r="S112" i="1"/>
  <c r="Q112" i="1"/>
  <c r="S111" i="1"/>
  <c r="W111" i="1" s="1"/>
  <c r="AA110" i="1" s="1"/>
  <c r="Q111" i="1"/>
  <c r="U111" i="1" s="1"/>
  <c r="Y110" i="1" s="1"/>
  <c r="S110" i="1"/>
  <c r="W110" i="1" s="1"/>
  <c r="Q110" i="1"/>
  <c r="U110" i="1" s="1"/>
  <c r="S109" i="1"/>
  <c r="W109" i="1" s="1"/>
  <c r="Q109" i="1"/>
  <c r="U109" i="1" s="1"/>
  <c r="S108" i="1"/>
  <c r="AA101" i="1" s="1"/>
  <c r="Q108" i="1"/>
  <c r="Y101" i="1" s="1"/>
  <c r="S107" i="1"/>
  <c r="W107" i="1" s="1"/>
  <c r="AA108" i="1" s="1"/>
  <c r="Q107" i="1"/>
  <c r="U107" i="1" s="1"/>
  <c r="Y108" i="1" s="1"/>
  <c r="S106" i="1"/>
  <c r="Q106" i="1"/>
  <c r="S105" i="1"/>
  <c r="Q105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S104" i="1"/>
  <c r="AO126" i="1" s="1"/>
  <c r="Q104" i="1"/>
  <c r="U112" i="1" s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A103" i="1"/>
  <c r="Y103" i="1"/>
  <c r="S103" i="1"/>
  <c r="AO125" i="1" s="1"/>
  <c r="AO129" i="1" s="1"/>
  <c r="Q103" i="1"/>
  <c r="AI125" i="1" s="1"/>
  <c r="AI129" i="1" s="1"/>
  <c r="AN102" i="1"/>
  <c r="AI102" i="1"/>
  <c r="AH102" i="1"/>
  <c r="AE102" i="1"/>
  <c r="Y102" i="1"/>
  <c r="S102" i="1"/>
  <c r="Q102" i="1"/>
  <c r="AN101" i="1"/>
  <c r="AN105" i="1" s="1"/>
  <c r="S101" i="1"/>
  <c r="Q101" i="1"/>
  <c r="AA100" i="1"/>
  <c r="Y100" i="1"/>
  <c r="S100" i="1"/>
  <c r="AO118" i="1" s="1"/>
  <c r="Q100" i="1"/>
  <c r="AH118" i="1" s="1"/>
  <c r="S99" i="1"/>
  <c r="AO117" i="1" s="1"/>
  <c r="AO121" i="1" s="1"/>
  <c r="Q99" i="1"/>
  <c r="AI117" i="1" s="1"/>
  <c r="AI121" i="1" s="1"/>
  <c r="S98" i="1"/>
  <c r="Q98" i="1"/>
  <c r="U98" i="1" s="1"/>
  <c r="S97" i="1"/>
  <c r="W97" i="1" s="1"/>
  <c r="Q97" i="1"/>
  <c r="U97" i="1" s="1"/>
  <c r="AO96" i="1"/>
  <c r="AN96" i="1"/>
  <c r="AM96" i="1"/>
  <c r="AL96" i="1"/>
  <c r="AK96" i="1"/>
  <c r="AJ96" i="1"/>
  <c r="AI96" i="1"/>
  <c r="AH96" i="1"/>
  <c r="AG96" i="1"/>
  <c r="AF96" i="1"/>
  <c r="AE96" i="1"/>
  <c r="AD96" i="1"/>
  <c r="S96" i="1"/>
  <c r="W96" i="1" s="1"/>
  <c r="Q96" i="1"/>
  <c r="U96" i="1" s="1"/>
  <c r="AO95" i="1"/>
  <c r="AN95" i="1"/>
  <c r="AM95" i="1"/>
  <c r="AL95" i="1"/>
  <c r="AK95" i="1"/>
  <c r="AJ95" i="1"/>
  <c r="AI95" i="1"/>
  <c r="AH95" i="1"/>
  <c r="AG95" i="1"/>
  <c r="AF95" i="1"/>
  <c r="AE95" i="1"/>
  <c r="AD95" i="1"/>
  <c r="S95" i="1"/>
  <c r="W95" i="1" s="1"/>
  <c r="AA94" i="1" s="1"/>
  <c r="Q95" i="1"/>
  <c r="U95" i="1" s="1"/>
  <c r="Y94" i="1" s="1"/>
  <c r="AG94" i="1"/>
  <c r="W94" i="1"/>
  <c r="U94" i="1"/>
  <c r="S94" i="1"/>
  <c r="Q94" i="1"/>
  <c r="AO93" i="1"/>
  <c r="AO97" i="1" s="1"/>
  <c r="AN93" i="1"/>
  <c r="AN97" i="1" s="1"/>
  <c r="AL93" i="1"/>
  <c r="AL97" i="1" s="1"/>
  <c r="AK93" i="1"/>
  <c r="AK97" i="1" s="1"/>
  <c r="AJ93" i="1"/>
  <c r="AJ97" i="1" s="1"/>
  <c r="AI93" i="1"/>
  <c r="AI97" i="1" s="1"/>
  <c r="AH93" i="1"/>
  <c r="AH97" i="1" s="1"/>
  <c r="S93" i="1"/>
  <c r="W93" i="1" s="1"/>
  <c r="Q93" i="1"/>
  <c r="U93" i="1" s="1"/>
  <c r="S92" i="1"/>
  <c r="AA85" i="1" s="1"/>
  <c r="Q92" i="1"/>
  <c r="Y85" i="1" s="1"/>
  <c r="S91" i="1"/>
  <c r="W91" i="1" s="1"/>
  <c r="AA92" i="1" s="1"/>
  <c r="Q91" i="1"/>
  <c r="U91" i="1" s="1"/>
  <c r="Y92" i="1" s="1"/>
  <c r="S90" i="1"/>
  <c r="W98" i="1" s="1"/>
  <c r="Q90" i="1"/>
  <c r="S89" i="1"/>
  <c r="Q89" i="1"/>
  <c r="S88" i="1"/>
  <c r="Q88" i="1"/>
  <c r="AG102" i="1" s="1"/>
  <c r="AA87" i="1"/>
  <c r="Y87" i="1"/>
  <c r="S87" i="1"/>
  <c r="AM101" i="1" s="1"/>
  <c r="AM105" i="1" s="1"/>
  <c r="Q87" i="1"/>
  <c r="AI101" i="1" s="1"/>
  <c r="AI105" i="1" s="1"/>
  <c r="AA86" i="1"/>
  <c r="Y86" i="1"/>
  <c r="S86" i="1"/>
  <c r="Q86" i="1"/>
  <c r="S85" i="1"/>
  <c r="Q85" i="1"/>
  <c r="AA84" i="1"/>
  <c r="S84" i="1"/>
  <c r="AM102" i="1" s="1"/>
  <c r="AE94" i="1"/>
  <c r="S83" i="1"/>
  <c r="AM93" i="1" s="1"/>
  <c r="AM97" i="1" s="1"/>
  <c r="AG93" i="1"/>
  <c r="AG97" i="1" s="1"/>
  <c r="H15" i="2" a="1"/>
  <c r="H19" i="2" a="1"/>
  <c r="H41" i="2" a="1"/>
  <c r="H21" i="2" a="1"/>
  <c r="H25" i="2" a="1"/>
  <c r="H47" i="2" a="1"/>
  <c r="H111" i="2" a="1"/>
  <c r="H115" i="2" a="1"/>
  <c r="H29" i="2" a="1"/>
  <c r="H117" i="2" a="1"/>
  <c r="H121" i="2" a="1"/>
  <c r="H35" i="2" a="1"/>
  <c r="H81" i="2" a="1"/>
  <c r="H85" i="2" a="1"/>
  <c r="H89" i="2" a="1"/>
  <c r="H93" i="2" a="1"/>
  <c r="H97" i="2" a="1"/>
  <c r="H59" i="2" a="1"/>
  <c r="H63" i="2" a="1"/>
  <c r="H67" i="2" a="1"/>
  <c r="H53" i="2" a="1"/>
  <c r="H99" i="2" a="1"/>
  <c r="H103" i="2" a="1"/>
  <c r="H107" i="2" a="1"/>
  <c r="H108" i="2" a="1"/>
  <c r="I104" i="2" a="1"/>
  <c r="H17" i="2" a="1"/>
  <c r="H27" i="2" a="1"/>
  <c r="H87" i="2" a="1"/>
  <c r="H55" i="2" a="1"/>
  <c r="I17" i="2" a="1"/>
  <c r="I27" i="2" a="1"/>
  <c r="I91" i="2" a="1"/>
  <c r="I101" i="2" a="1"/>
  <c r="H18" i="2" a="1"/>
  <c r="H116" i="2" a="1"/>
  <c r="H58" i="2" a="1"/>
  <c r="I18" i="2" a="1"/>
  <c r="I28" i="2" a="1"/>
  <c r="I96" i="2" a="1"/>
  <c r="I64" i="2" a="1"/>
  <c r="H49" i="2" a="1"/>
  <c r="H83" i="2" a="1"/>
  <c r="H65" i="2" a="1"/>
  <c r="I49" i="2" a="1"/>
  <c r="I37" i="2" a="1"/>
  <c r="I57" i="2" a="1"/>
  <c r="I109" i="2" a="1"/>
  <c r="H110" i="2" a="1"/>
  <c r="H34" i="2" a="1"/>
  <c r="H62" i="2" a="1"/>
  <c r="I114" i="2" a="1"/>
  <c r="I84" i="2" a="1"/>
  <c r="I66" i="2" a="1"/>
  <c r="I15" i="2" a="1"/>
  <c r="I19" i="2" a="1"/>
  <c r="I41" i="2" a="1"/>
  <c r="I21" i="2" a="1"/>
  <c r="I25" i="2" a="1"/>
  <c r="I47" i="2" a="1"/>
  <c r="I111" i="2" a="1"/>
  <c r="I115" i="2" a="1"/>
  <c r="I29" i="2" a="1"/>
  <c r="I117" i="2" a="1"/>
  <c r="I121" i="2" a="1"/>
  <c r="I35" i="2" a="1"/>
  <c r="I81" i="2" a="1"/>
  <c r="I85" i="2" a="1"/>
  <c r="I89" i="2" a="1"/>
  <c r="I93" i="2" a="1"/>
  <c r="I97" i="2" a="1"/>
  <c r="I59" i="2" a="1"/>
  <c r="I63" i="2" a="1"/>
  <c r="I67" i="2" a="1"/>
  <c r="I53" i="2" a="1"/>
  <c r="I99" i="2" a="1"/>
  <c r="I103" i="2" a="1"/>
  <c r="I107" i="2" a="1"/>
  <c r="I50" i="2" a="1"/>
  <c r="H39" i="2" a="1"/>
  <c r="H37" i="2" a="1"/>
  <c r="H61" i="2" a="1"/>
  <c r="I39" i="2" a="1"/>
  <c r="I119" i="2" a="1"/>
  <c r="I65" i="2" a="1"/>
  <c r="H20" i="2" a="1"/>
  <c r="H120" i="2" a="1"/>
  <c r="H96" i="2" a="1"/>
  <c r="H102" i="2" a="1"/>
  <c r="I24" i="2" a="1"/>
  <c r="I116" i="2" a="1"/>
  <c r="I92" i="2" a="1"/>
  <c r="I102" i="2" a="1"/>
  <c r="H54" i="2" a="1"/>
  <c r="H113" i="2" a="1"/>
  <c r="H101" i="2" a="1"/>
  <c r="I43" i="2" a="1"/>
  <c r="I95" i="2" a="1"/>
  <c r="H40" i="2" a="1"/>
  <c r="H88" i="2" a="1"/>
  <c r="H98" i="2" a="1"/>
  <c r="I46" i="2" a="1"/>
  <c r="I80" i="2" a="1"/>
  <c r="I52" i="2" a="1"/>
  <c r="H16" i="2" a="1"/>
  <c r="H38" i="2" a="1"/>
  <c r="H42" i="2" a="1"/>
  <c r="H22" i="2" a="1"/>
  <c r="H44" i="2" a="1"/>
  <c r="H48" i="2" a="1"/>
  <c r="H112" i="2" a="1"/>
  <c r="H26" i="2" a="1"/>
  <c r="H30" i="2" a="1"/>
  <c r="H118" i="2" a="1"/>
  <c r="H32" i="2" a="1"/>
  <c r="H36" i="2" a="1"/>
  <c r="H82" i="2" a="1"/>
  <c r="H86" i="2" a="1"/>
  <c r="H90" i="2" a="1"/>
  <c r="H94" i="2" a="1"/>
  <c r="H56" i="2" a="1"/>
  <c r="H60" i="2" a="1"/>
  <c r="H64" i="2" a="1"/>
  <c r="H50" i="2" a="1"/>
  <c r="H100" i="2" a="1"/>
  <c r="H104" i="2" a="1"/>
  <c r="H43" i="2" a="1"/>
  <c r="H31" i="2" a="1"/>
  <c r="H91" i="2" a="1"/>
  <c r="H51" i="2" a="1"/>
  <c r="I23" i="2" a="1"/>
  <c r="I31" i="2" a="1"/>
  <c r="I87" i="2" a="1"/>
  <c r="I55" i="2" a="1"/>
  <c r="H114" i="2" a="1"/>
  <c r="H84" i="2" a="1"/>
  <c r="H66" i="2" a="1"/>
  <c r="I40" i="2" a="1"/>
  <c r="I120" i="2" a="1"/>
  <c r="I62" i="2" a="1"/>
  <c r="I36" i="2" a="1"/>
  <c r="I54" i="2" a="1"/>
  <c r="H23" i="2" a="1"/>
  <c r="H119" i="2" a="1"/>
  <c r="H95" i="2" a="1"/>
  <c r="H109" i="2" a="1"/>
  <c r="I45" i="2" a="1"/>
  <c r="I33" i="2" a="1"/>
  <c r="I61" i="2" a="1"/>
  <c r="I105" i="2" a="1"/>
  <c r="H46" i="2" a="1"/>
  <c r="H80" i="2" a="1"/>
  <c r="H52" i="2" a="1"/>
  <c r="I110" i="2" a="1"/>
  <c r="I34" i="2" a="1"/>
  <c r="I58" i="2" a="1"/>
  <c r="I106" i="2" a="1"/>
  <c r="I16" i="2" a="1"/>
  <c r="I38" i="2" a="1"/>
  <c r="I42" i="2" a="1"/>
  <c r="I22" i="2" a="1"/>
  <c r="I44" i="2" a="1"/>
  <c r="I48" i="2" a="1"/>
  <c r="I112" i="2" a="1"/>
  <c r="I26" i="2" a="1"/>
  <c r="I30" i="2" a="1"/>
  <c r="I118" i="2" a="1"/>
  <c r="I32" i="2" a="1"/>
  <c r="I82" i="2" a="1"/>
  <c r="I86" i="2" a="1"/>
  <c r="I90" i="2" a="1"/>
  <c r="I94" i="2" a="1"/>
  <c r="I56" i="2" a="1"/>
  <c r="I60" i="2" a="1"/>
  <c r="I100" i="2" a="1"/>
  <c r="I108" i="2" a="1"/>
  <c r="H45" i="2" a="1"/>
  <c r="H33" i="2" a="1"/>
  <c r="H57" i="2" a="1"/>
  <c r="H105" i="2" a="1"/>
  <c r="I113" i="2" a="1"/>
  <c r="I83" i="2" a="1"/>
  <c r="I51" i="2" a="1"/>
  <c r="H24" i="2" a="1"/>
  <c r="H28" i="2" a="1"/>
  <c r="H92" i="2" a="1"/>
  <c r="H106" i="2" a="1"/>
  <c r="I20" i="2" a="1"/>
  <c r="I88" i="2" a="1"/>
  <c r="I98" i="2" a="1"/>
  <c r="H14" i="2" a="1"/>
  <c r="I14" i="2" a="1"/>
  <c r="I69" i="2" a="1"/>
  <c r="I5" i="2" a="1"/>
  <c r="I79" i="2" a="1"/>
  <c r="I74" i="2" a="1"/>
  <c r="I76" i="2" a="1"/>
  <c r="I11" i="2" a="1"/>
  <c r="I13" i="2" a="1"/>
  <c r="I70" i="2" a="1"/>
  <c r="I6" i="2" a="1"/>
  <c r="I8" i="2" a="1"/>
  <c r="I10" i="2" a="1"/>
  <c r="I12" i="2" a="1"/>
  <c r="I75" i="2" a="1"/>
  <c r="I77" i="2" a="1"/>
  <c r="I4" i="2" a="1"/>
  <c r="I71" i="2" a="1"/>
  <c r="I7" i="2" a="1"/>
  <c r="I9" i="2" a="1"/>
  <c r="I2" i="2" a="1"/>
  <c r="I72" i="2" a="1"/>
  <c r="I73" i="2" a="1"/>
  <c r="I3" i="2" a="1"/>
  <c r="I78" i="2" a="1"/>
  <c r="I68" i="2" a="1"/>
  <c r="H68" i="2" a="1"/>
  <c r="H69" i="2" a="1"/>
  <c r="H5" i="2" a="1"/>
  <c r="H79" i="2" a="1"/>
  <c r="H8" i="2" a="1"/>
  <c r="H9" i="2" a="1"/>
  <c r="H72" i="2" a="1"/>
  <c r="H74" i="2" a="1"/>
  <c r="H10" i="2" a="1"/>
  <c r="H73" i="2" a="1"/>
  <c r="H75" i="2" a="1"/>
  <c r="H11" i="2" a="1"/>
  <c r="H2" i="2" a="1"/>
  <c r="H12" i="2" a="1"/>
  <c r="H3" i="2" a="1"/>
  <c r="H13" i="2" a="1"/>
  <c r="H4" i="2" a="1"/>
  <c r="H78" i="2" a="1"/>
  <c r="H6" i="2" a="1"/>
  <c r="H70" i="2" a="1"/>
  <c r="H71" i="2" a="1"/>
  <c r="H7" i="2" a="1"/>
  <c r="H76" i="2" a="1"/>
  <c r="H77" i="2" a="1"/>
  <c r="I98" i="2" l="1"/>
  <c r="I88" i="2"/>
  <c r="I20" i="2"/>
  <c r="H106" i="2"/>
  <c r="H92" i="2"/>
  <c r="H28" i="2"/>
  <c r="H24" i="2"/>
  <c r="I51" i="2"/>
  <c r="I83" i="2"/>
  <c r="I113" i="2"/>
  <c r="H105" i="2"/>
  <c r="H57" i="2"/>
  <c r="H33" i="2"/>
  <c r="H45" i="2"/>
  <c r="I108" i="2"/>
  <c r="I100" i="2"/>
  <c r="I60" i="2"/>
  <c r="I56" i="2"/>
  <c r="I94" i="2"/>
  <c r="I90" i="2"/>
  <c r="I86" i="2"/>
  <c r="I82" i="2"/>
  <c r="I32" i="2"/>
  <c r="I118" i="2"/>
  <c r="I30" i="2"/>
  <c r="I26" i="2"/>
  <c r="I112" i="2"/>
  <c r="I48" i="2"/>
  <c r="I44" i="2"/>
  <c r="I22" i="2"/>
  <c r="I42" i="2"/>
  <c r="I38" i="2"/>
  <c r="I16" i="2"/>
  <c r="I106" i="2"/>
  <c r="I58" i="2"/>
  <c r="I34" i="2"/>
  <c r="I110" i="2"/>
  <c r="H52" i="2"/>
  <c r="H80" i="2"/>
  <c r="H46" i="2"/>
  <c r="I105" i="2"/>
  <c r="I61" i="2"/>
  <c r="I33" i="2"/>
  <c r="I45" i="2"/>
  <c r="H109" i="2"/>
  <c r="H95" i="2"/>
  <c r="H119" i="2"/>
  <c r="H23" i="2"/>
  <c r="I54" i="2"/>
  <c r="I36" i="2"/>
  <c r="I62" i="2"/>
  <c r="I120" i="2"/>
  <c r="I40" i="2"/>
  <c r="H66" i="2"/>
  <c r="H84" i="2"/>
  <c r="H114" i="2"/>
  <c r="I55" i="2"/>
  <c r="I87" i="2"/>
  <c r="I31" i="2"/>
  <c r="I23" i="2"/>
  <c r="H51" i="2"/>
  <c r="H91" i="2"/>
  <c r="H31" i="2"/>
  <c r="H43" i="2"/>
  <c r="H104" i="2"/>
  <c r="H100" i="2"/>
  <c r="H50" i="2"/>
  <c r="H64" i="2"/>
  <c r="H60" i="2"/>
  <c r="H56" i="2"/>
  <c r="H94" i="2"/>
  <c r="H90" i="2"/>
  <c r="H86" i="2"/>
  <c r="H82" i="2"/>
  <c r="H36" i="2"/>
  <c r="H32" i="2"/>
  <c r="H118" i="2"/>
  <c r="H30" i="2"/>
  <c r="H26" i="2"/>
  <c r="H112" i="2"/>
  <c r="H48" i="2"/>
  <c r="H44" i="2"/>
  <c r="H22" i="2"/>
  <c r="H42" i="2"/>
  <c r="H38" i="2"/>
  <c r="H16" i="2"/>
  <c r="I52" i="2"/>
  <c r="I80" i="2"/>
  <c r="I46" i="2"/>
  <c r="H98" i="2"/>
  <c r="H88" i="2"/>
  <c r="H40" i="2"/>
  <c r="I95" i="2"/>
  <c r="I43" i="2"/>
  <c r="H101" i="2"/>
  <c r="H113" i="2"/>
  <c r="H54" i="2"/>
  <c r="I102" i="2"/>
  <c r="I92" i="2"/>
  <c r="I116" i="2"/>
  <c r="I24" i="2"/>
  <c r="H102" i="2"/>
  <c r="H96" i="2"/>
  <c r="H120" i="2"/>
  <c r="H20" i="2"/>
  <c r="I65" i="2"/>
  <c r="I119" i="2"/>
  <c r="I39" i="2"/>
  <c r="H61" i="2"/>
  <c r="H37" i="2"/>
  <c r="H39" i="2"/>
  <c r="I50" i="2"/>
  <c r="I107" i="2"/>
  <c r="I103" i="2"/>
  <c r="I99" i="2"/>
  <c r="I53" i="2"/>
  <c r="I67" i="2"/>
  <c r="I63" i="2"/>
  <c r="I59" i="2"/>
  <c r="I97" i="2"/>
  <c r="I93" i="2"/>
  <c r="I89" i="2"/>
  <c r="I85" i="2"/>
  <c r="I81" i="2"/>
  <c r="I35" i="2"/>
  <c r="I121" i="2"/>
  <c r="I117" i="2"/>
  <c r="I29" i="2"/>
  <c r="I115" i="2"/>
  <c r="I111" i="2"/>
  <c r="I47" i="2"/>
  <c r="I25" i="2"/>
  <c r="I21" i="2"/>
  <c r="I41" i="2"/>
  <c r="I19" i="2"/>
  <c r="I15" i="2"/>
  <c r="I66" i="2"/>
  <c r="I84" i="2"/>
  <c r="I114" i="2"/>
  <c r="H62" i="2"/>
  <c r="H34" i="2"/>
  <c r="H110" i="2"/>
  <c r="I109" i="2"/>
  <c r="I57" i="2"/>
  <c r="I37" i="2"/>
  <c r="I49" i="2"/>
  <c r="H65" i="2"/>
  <c r="H83" i="2"/>
  <c r="H49" i="2"/>
  <c r="I64" i="2"/>
  <c r="I96" i="2"/>
  <c r="I28" i="2"/>
  <c r="I18" i="2"/>
  <c r="H58" i="2"/>
  <c r="H116" i="2"/>
  <c r="H18" i="2"/>
  <c r="I101" i="2"/>
  <c r="I91" i="2"/>
  <c r="I27" i="2"/>
  <c r="I17" i="2"/>
  <c r="H55" i="2"/>
  <c r="H87" i="2"/>
  <c r="H27" i="2"/>
  <c r="H17" i="2"/>
  <c r="I104" i="2"/>
  <c r="H108" i="2"/>
  <c r="H107" i="2"/>
  <c r="H103" i="2"/>
  <c r="H99" i="2"/>
  <c r="H53" i="2"/>
  <c r="H67" i="2"/>
  <c r="H63" i="2"/>
  <c r="H59" i="2"/>
  <c r="H97" i="2"/>
  <c r="H93" i="2"/>
  <c r="H89" i="2"/>
  <c r="H85" i="2"/>
  <c r="H81" i="2"/>
  <c r="H35" i="2"/>
  <c r="H121" i="2"/>
  <c r="H117" i="2"/>
  <c r="H29" i="2"/>
  <c r="H115" i="2"/>
  <c r="H111" i="2"/>
  <c r="H47" i="2"/>
  <c r="H25" i="2"/>
  <c r="H21" i="2"/>
  <c r="H41" i="2"/>
  <c r="H19" i="2"/>
  <c r="H15" i="2"/>
  <c r="I14" i="2"/>
  <c r="H14" i="2"/>
  <c r="I78" i="2"/>
  <c r="I3" i="2"/>
  <c r="I73" i="2"/>
  <c r="I72" i="2"/>
  <c r="I2" i="2"/>
  <c r="I9" i="2"/>
  <c r="I7" i="2"/>
  <c r="I71" i="2"/>
  <c r="I4" i="2"/>
  <c r="I77" i="2"/>
  <c r="I75" i="2"/>
  <c r="I12" i="2"/>
  <c r="I10" i="2"/>
  <c r="I8" i="2"/>
  <c r="I6" i="2"/>
  <c r="I70" i="2"/>
  <c r="I13" i="2"/>
  <c r="I11" i="2"/>
  <c r="I76" i="2"/>
  <c r="I74" i="2"/>
  <c r="I79" i="2"/>
  <c r="I5" i="2"/>
  <c r="I69" i="2"/>
  <c r="I68" i="2"/>
  <c r="H68" i="2"/>
  <c r="H77" i="2"/>
  <c r="H76" i="2"/>
  <c r="H7" i="2"/>
  <c r="H71" i="2"/>
  <c r="H70" i="2"/>
  <c r="H6" i="2"/>
  <c r="H78" i="2"/>
  <c r="H4" i="2"/>
  <c r="H13" i="2"/>
  <c r="H3" i="2"/>
  <c r="H12" i="2"/>
  <c r="H2" i="2"/>
  <c r="H11" i="2"/>
  <c r="H75" i="2"/>
  <c r="H73" i="2"/>
  <c r="H10" i="2"/>
  <c r="H74" i="2"/>
  <c r="H72" i="2"/>
  <c r="H9" i="2"/>
  <c r="H8" i="2"/>
  <c r="H79" i="2"/>
  <c r="H5" i="2"/>
  <c r="H69" i="2"/>
  <c r="AF94" i="1"/>
  <c r="AF98" i="1" s="1"/>
  <c r="AH94" i="1"/>
  <c r="AD181" i="1"/>
  <c r="AM106" i="1"/>
  <c r="AF122" i="1"/>
  <c r="AE98" i="1"/>
  <c r="AI122" i="1"/>
  <c r="AE181" i="1"/>
  <c r="AL122" i="1"/>
  <c r="AD157" i="1"/>
  <c r="AF181" i="1"/>
  <c r="Y95" i="1"/>
  <c r="AH106" i="1"/>
  <c r="AN122" i="1"/>
  <c r="AE204" i="1"/>
  <c r="Y167" i="1"/>
  <c r="AI98" i="1"/>
  <c r="AA95" i="1"/>
  <c r="AI106" i="1"/>
  <c r="AF149" i="1"/>
  <c r="Y128" i="1"/>
  <c r="AG157" i="1"/>
  <c r="AF204" i="1"/>
  <c r="AO130" i="1"/>
  <c r="AG149" i="1"/>
  <c r="AN157" i="1"/>
  <c r="AH122" i="1"/>
  <c r="AH149" i="1"/>
  <c r="AO157" i="1"/>
  <c r="AD173" i="1"/>
  <c r="AD212" i="1"/>
  <c r="AD122" i="1"/>
  <c r="AO122" i="1"/>
  <c r="AM149" i="1"/>
  <c r="Y169" i="1"/>
  <c r="AO101" i="1"/>
  <c r="AO105" i="1" s="1"/>
  <c r="AO102" i="1"/>
  <c r="AO106" i="1" s="1"/>
  <c r="U142" i="1"/>
  <c r="Y143" i="1" s="1"/>
  <c r="AM144" i="1"/>
  <c r="AM148" i="1" s="1"/>
  <c r="AE154" i="1"/>
  <c r="AE169" i="1"/>
  <c r="AE173" i="1" s="1"/>
  <c r="AE178" i="1"/>
  <c r="AG200" i="1"/>
  <c r="AG204" i="1" s="1"/>
  <c r="AI207" i="1"/>
  <c r="AI211" i="1" s="1"/>
  <c r="AG210" i="1"/>
  <c r="U92" i="1"/>
  <c r="Y93" i="1" s="1"/>
  <c r="U108" i="1"/>
  <c r="AN144" i="1"/>
  <c r="AN148" i="1" s="1"/>
  <c r="AF178" i="1"/>
  <c r="AH200" i="1"/>
  <c r="AH204" i="1" s="1"/>
  <c r="W92" i="1"/>
  <c r="AA93" i="1" s="1"/>
  <c r="W108" i="1"/>
  <c r="AA109" i="1" s="1"/>
  <c r="U143" i="1"/>
  <c r="Y144" i="1" s="1"/>
  <c r="AO144" i="1"/>
  <c r="AO148" i="1" s="1"/>
  <c r="U147" i="1"/>
  <c r="Y146" i="1" s="1"/>
  <c r="AG154" i="1"/>
  <c r="AG169" i="1"/>
  <c r="AG173" i="1" s="1"/>
  <c r="AG171" i="1"/>
  <c r="AG178" i="1"/>
  <c r="AI200" i="1"/>
  <c r="AI204" i="1" s="1"/>
  <c r="AE208" i="1"/>
  <c r="AE212" i="1" s="1"/>
  <c r="AI210" i="1"/>
  <c r="AD117" i="1"/>
  <c r="AD121" i="1" s="1"/>
  <c r="AD125" i="1"/>
  <c r="AD129" i="1" s="1"/>
  <c r="AD126" i="1"/>
  <c r="AH154" i="1"/>
  <c r="AH169" i="1"/>
  <c r="AH173" i="1" s="1"/>
  <c r="AH171" i="1"/>
  <c r="AD176" i="1"/>
  <c r="AD180" i="1" s="1"/>
  <c r="AH178" i="1"/>
  <c r="AD201" i="1"/>
  <c r="AF208" i="1"/>
  <c r="AF212" i="1" s="1"/>
  <c r="AJ94" i="1"/>
  <c r="AJ98" i="1" s="1"/>
  <c r="AK94" i="1"/>
  <c r="AK98" i="1" s="1"/>
  <c r="AA102" i="1"/>
  <c r="AE117" i="1"/>
  <c r="AE121" i="1" s="1"/>
  <c r="AG118" i="1"/>
  <c r="AG122" i="1" s="1"/>
  <c r="AE125" i="1"/>
  <c r="AE129" i="1" s="1"/>
  <c r="AE126" i="1"/>
  <c r="AI154" i="1"/>
  <c r="AI155" i="1"/>
  <c r="Y161" i="1"/>
  <c r="AI171" i="1"/>
  <c r="AE176" i="1"/>
  <c r="AE180" i="1" s="1"/>
  <c r="AI178" i="1"/>
  <c r="AE201" i="1"/>
  <c r="AG208" i="1"/>
  <c r="AG212" i="1" s="1"/>
  <c r="AL94" i="1"/>
  <c r="AL98" i="1" s="1"/>
  <c r="AD101" i="1"/>
  <c r="AD105" i="1" s="1"/>
  <c r="AD102" i="1"/>
  <c r="AD106" i="1" s="1"/>
  <c r="AF117" i="1"/>
  <c r="AF121" i="1" s="1"/>
  <c r="AF125" i="1"/>
  <c r="AF129" i="1" s="1"/>
  <c r="AF126" i="1"/>
  <c r="AF130" i="1" s="1"/>
  <c r="AD146" i="1"/>
  <c r="AJ152" i="1"/>
  <c r="AJ156" i="1" s="1"/>
  <c r="AJ153" i="1"/>
  <c r="AJ154" i="1"/>
  <c r="AF176" i="1"/>
  <c r="AF180" i="1" s="1"/>
  <c r="AD179" i="1"/>
  <c r="AF201" i="1"/>
  <c r="AH208" i="1"/>
  <c r="AH212" i="1" s="1"/>
  <c r="AE101" i="1"/>
  <c r="AE105" i="1" s="1"/>
  <c r="AG117" i="1"/>
  <c r="AG121" i="1" s="1"/>
  <c r="AG125" i="1"/>
  <c r="AG129" i="1" s="1"/>
  <c r="AG126" i="1"/>
  <c r="AG130" i="1" s="1"/>
  <c r="AK154" i="1"/>
  <c r="AD168" i="1"/>
  <c r="AD172" i="1" s="1"/>
  <c r="AG176" i="1"/>
  <c r="AG180" i="1" s="1"/>
  <c r="AE179" i="1"/>
  <c r="AG201" i="1"/>
  <c r="AM94" i="1"/>
  <c r="Y84" i="1"/>
  <c r="AN94" i="1"/>
  <c r="AF101" i="1"/>
  <c r="AF105" i="1" s="1"/>
  <c r="AF102" i="1"/>
  <c r="AF106" i="1" s="1"/>
  <c r="AH117" i="1"/>
  <c r="AH121" i="1" s="1"/>
  <c r="AJ118" i="1"/>
  <c r="AJ122" i="1" s="1"/>
  <c r="AH125" i="1"/>
  <c r="AH129" i="1" s="1"/>
  <c r="AH126" i="1"/>
  <c r="AH130" i="1" s="1"/>
  <c r="AF127" i="1"/>
  <c r="AD144" i="1"/>
  <c r="AD148" i="1" s="1"/>
  <c r="AE145" i="1"/>
  <c r="AE149" i="1" s="1"/>
  <c r="AF146" i="1"/>
  <c r="AL152" i="1"/>
  <c r="AL156" i="1" s="1"/>
  <c r="AL153" i="1"/>
  <c r="AL157" i="1" s="1"/>
  <c r="AL154" i="1"/>
  <c r="AL155" i="1"/>
  <c r="AE168" i="1"/>
  <c r="AE172" i="1" s="1"/>
  <c r="AD170" i="1"/>
  <c r="AH176" i="1"/>
  <c r="AH180" i="1" s="1"/>
  <c r="AF179" i="1"/>
  <c r="AD199" i="1"/>
  <c r="AD203" i="1" s="1"/>
  <c r="AH201" i="1"/>
  <c r="AD209" i="1"/>
  <c r="AO94" i="1"/>
  <c r="AO98" i="1" s="1"/>
  <c r="AG101" i="1"/>
  <c r="AG105" i="1" s="1"/>
  <c r="AK118" i="1"/>
  <c r="AK122" i="1" s="1"/>
  <c r="AI126" i="1"/>
  <c r="AI130" i="1" s="1"/>
  <c r="AG127" i="1"/>
  <c r="AE144" i="1"/>
  <c r="AE148" i="1" s="1"/>
  <c r="AG146" i="1"/>
  <c r="AM154" i="1"/>
  <c r="AM155" i="1"/>
  <c r="AF168" i="1"/>
  <c r="AF172" i="1" s="1"/>
  <c r="AE170" i="1"/>
  <c r="AG179" i="1"/>
  <c r="AE199" i="1"/>
  <c r="AE203" i="1" s="1"/>
  <c r="AI201" i="1"/>
  <c r="AE209" i="1"/>
  <c r="AH101" i="1"/>
  <c r="AH105" i="1" s="1"/>
  <c r="AJ125" i="1"/>
  <c r="AJ129" i="1" s="1"/>
  <c r="AJ126" i="1"/>
  <c r="AJ130" i="1" s="1"/>
  <c r="AF144" i="1"/>
  <c r="AF148" i="1" s="1"/>
  <c r="AN154" i="1"/>
  <c r="AG168" i="1"/>
  <c r="AG172" i="1" s="1"/>
  <c r="AF170" i="1"/>
  <c r="AH179" i="1"/>
  <c r="AF199" i="1"/>
  <c r="AF203" i="1" s="1"/>
  <c r="AD202" i="1"/>
  <c r="AF209" i="1"/>
  <c r="W112" i="1"/>
  <c r="AA111" i="1" s="1"/>
  <c r="AK125" i="1"/>
  <c r="AK129" i="1" s="1"/>
  <c r="AK126" i="1"/>
  <c r="AK130" i="1" s="1"/>
  <c r="AG144" i="1"/>
  <c r="AG148" i="1" s="1"/>
  <c r="AO154" i="1"/>
  <c r="AH168" i="1"/>
  <c r="AH172" i="1" s="1"/>
  <c r="AG170" i="1"/>
  <c r="AI179" i="1"/>
  <c r="AG199" i="1"/>
  <c r="AG203" i="1" s="1"/>
  <c r="AE202" i="1"/>
  <c r="AG209" i="1"/>
  <c r="AD93" i="1"/>
  <c r="AD97" i="1" s="1"/>
  <c r="AJ101" i="1"/>
  <c r="AJ105" i="1" s="1"/>
  <c r="AJ102" i="1"/>
  <c r="AJ106" i="1" s="1"/>
  <c r="AL125" i="1"/>
  <c r="AL129" i="1" s="1"/>
  <c r="AL126" i="1"/>
  <c r="AL130" i="1" s="1"/>
  <c r="AH144" i="1"/>
  <c r="AH148" i="1" s="1"/>
  <c r="Y158" i="1"/>
  <c r="AH170" i="1"/>
  <c r="AH199" i="1"/>
  <c r="AH203" i="1" s="1"/>
  <c r="AF202" i="1"/>
  <c r="AD207" i="1"/>
  <c r="AD211" i="1" s="1"/>
  <c r="AH209" i="1"/>
  <c r="AE93" i="1"/>
  <c r="AE97" i="1" s="1"/>
  <c r="AK101" i="1"/>
  <c r="AK105" i="1" s="1"/>
  <c r="AK102" i="1"/>
  <c r="AK106" i="1" s="1"/>
  <c r="AM117" i="1"/>
  <c r="AM121" i="1" s="1"/>
  <c r="AM125" i="1"/>
  <c r="AM129" i="1" s="1"/>
  <c r="AM126" i="1"/>
  <c r="AM130" i="1" s="1"/>
  <c r="AK127" i="1"/>
  <c r="AJ145" i="1"/>
  <c r="AK146" i="1"/>
  <c r="AI170" i="1"/>
  <c r="AG202" i="1"/>
  <c r="AE207" i="1"/>
  <c r="AE211" i="1" s="1"/>
  <c r="AF93" i="1"/>
  <c r="AF97" i="1" s="1"/>
  <c r="AD94" i="1"/>
  <c r="AD98" i="1" s="1"/>
  <c r="AL101" i="1"/>
  <c r="AL105" i="1" s="1"/>
  <c r="AL102" i="1"/>
  <c r="AL106" i="1" s="1"/>
  <c r="AN117" i="1"/>
  <c r="AN121" i="1" s="1"/>
  <c r="AN125" i="1"/>
  <c r="AN129" i="1" s="1"/>
  <c r="AN126" i="1"/>
  <c r="AN130" i="1" s="1"/>
  <c r="AL127" i="1"/>
  <c r="AJ144" i="1"/>
  <c r="AJ148" i="1" s="1"/>
  <c r="AK145" i="1"/>
  <c r="AK149" i="1" s="1"/>
  <c r="AL146" i="1"/>
  <c r="U152" i="1"/>
  <c r="AI157" i="1" s="1"/>
  <c r="U169" i="1"/>
  <c r="Y168" i="1" s="1"/>
  <c r="AD200" i="1"/>
  <c r="AD204" i="1" s="1"/>
  <c r="AH202" i="1"/>
  <c r="AF207" i="1"/>
  <c r="AF211" i="1" s="1"/>
  <c r="AD210" i="1"/>
  <c r="AM127" i="1"/>
  <c r="Y159" i="1"/>
  <c r="AI202" i="1"/>
  <c r="AE122" i="1" l="1"/>
  <c r="AK157" i="1"/>
  <c r="AH98" i="1"/>
  <c r="AM157" i="1"/>
  <c r="Y111" i="1"/>
  <c r="AM122" i="1"/>
  <c r="AI212" i="1"/>
  <c r="AN98" i="1"/>
  <c r="AD130" i="1"/>
  <c r="AG106" i="1"/>
  <c r="AA128" i="1"/>
  <c r="AE106" i="1"/>
  <c r="AO149" i="1"/>
  <c r="AJ157" i="1"/>
  <c r="AI149" i="1"/>
  <c r="AL149" i="1"/>
  <c r="AG98" i="1"/>
  <c r="AF173" i="1"/>
  <c r="AA130" i="1"/>
  <c r="Y130" i="1"/>
  <c r="AI181" i="1"/>
  <c r="AF157" i="1"/>
  <c r="AH181" i="1"/>
  <c r="AD149" i="1"/>
  <c r="AG181" i="1"/>
  <c r="AH157" i="1"/>
  <c r="AJ149" i="1"/>
  <c r="AM98" i="1"/>
  <c r="AE130" i="1"/>
  <c r="Y109" i="1"/>
  <c r="AI173" i="1"/>
  <c r="AN106" i="1"/>
  <c r="AE157" i="1"/>
  <c r="AN1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<sst xmlns="http://schemas.openxmlformats.org/spreadsheetml/2006/main" count="1334" uniqueCount="201">
  <si>
    <t>Software Version</t>
  </si>
  <si>
    <t>3.15.15</t>
  </si>
  <si>
    <t>Experiment File Path:</t>
  </si>
  <si>
    <t>C:\Users\sauls\Desktop\PlateReader\Ashlee\ResinBiocompatibility\72h\asl_20240207_resin_72h.xpt</t>
  </si>
  <si>
    <t>Protocol File Path:</t>
  </si>
  <si>
    <t>C:\Users\sauls\Desktop\PlateReader\Ashlee\ResinBiocompatibility\resinBiocompatibility_livedead_exp_asl_20240207.prt</t>
  </si>
  <si>
    <t>Plate Number</t>
  </si>
  <si>
    <t>Date</t>
  </si>
  <si>
    <t>Time</t>
  </si>
  <si>
    <t>Reader Type (Plate 1):</t>
  </si>
  <si>
    <t>Synergy H1</t>
  </si>
  <si>
    <t>Reader Serial Number (Plate 1):</t>
  </si>
  <si>
    <t>2302071A</t>
  </si>
  <si>
    <t>Reading Type</t>
  </si>
  <si>
    <t>Reader</t>
  </si>
  <si>
    <t>Reader Type (Plate 2):</t>
  </si>
  <si>
    <t>Reader Serial Number (Plate 2):</t>
  </si>
  <si>
    <t>Reader Type (Plate 3):</t>
  </si>
  <si>
    <t>Reader Serial Number (Plate 3):</t>
  </si>
  <si>
    <t>Procedure Details</t>
  </si>
  <si>
    <t>Plate Type</t>
  </si>
  <si>
    <t>96 WELL PLATE (Use plate lid)</t>
  </si>
  <si>
    <t>Eject plate on completion</t>
  </si>
  <si>
    <t>Read</t>
  </si>
  <si>
    <t>cal/txrd</t>
  </si>
  <si>
    <t>Fluorescence Endpoint</t>
  </si>
  <si>
    <t>Full Plate</t>
  </si>
  <si>
    <t>Filter Set 1</t>
  </si>
  <si>
    <t xml:space="preserve">    Excitation: 485,  Emission: 526</t>
  </si>
  <si>
    <t xml:space="preserve">    Optics: Bottom,  Gain: extended</t>
  </si>
  <si>
    <t>Filter Set 2</t>
  </si>
  <si>
    <t xml:space="preserve">    Excitation: 584,  Emission: 625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</si>
  <si>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</si>
  <si>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</si>
  <si>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</si>
  <si>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</si>
  <si>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Plate 1</t>
  </si>
  <si>
    <t>A</t>
  </si>
  <si>
    <t>BG1R1E</t>
  </si>
  <si>
    <t>BG1R2E</t>
  </si>
  <si>
    <t>Well ID</t>
  </si>
  <si>
    <t>B</t>
  </si>
  <si>
    <t>BG1R1A</t>
  </si>
  <si>
    <t>BG1R2A</t>
  </si>
  <si>
    <t>C</t>
  </si>
  <si>
    <t>SPL1</t>
  </si>
  <si>
    <t>SPL3</t>
  </si>
  <si>
    <t>D</t>
  </si>
  <si>
    <t>SPL2</t>
  </si>
  <si>
    <t>SPL4</t>
  </si>
  <si>
    <t>E</t>
  </si>
  <si>
    <t>BG1R3E</t>
  </si>
  <si>
    <t>BG1R4E</t>
  </si>
  <si>
    <t>F</t>
  </si>
  <si>
    <t>BGR3A</t>
  </si>
  <si>
    <t>BG1R4A</t>
  </si>
  <si>
    <t>G</t>
  </si>
  <si>
    <t>SPL5</t>
  </si>
  <si>
    <t>SPL7</t>
  </si>
  <si>
    <t>H</t>
  </si>
  <si>
    <t>SPL6</t>
  </si>
  <si>
    <t>SPL8</t>
  </si>
  <si>
    <t>Plate 2</t>
  </si>
  <si>
    <t>BG1R5E</t>
  </si>
  <si>
    <t>BGR6E</t>
  </si>
  <si>
    <t>BG1R5A</t>
  </si>
  <si>
    <t>BGR6A</t>
  </si>
  <si>
    <t>SPL9</t>
  </si>
  <si>
    <t>SPL11</t>
  </si>
  <si>
    <t>SPL10</t>
  </si>
  <si>
    <t>SPL12</t>
  </si>
  <si>
    <t>BGR7E</t>
  </si>
  <si>
    <t>BGR7A</t>
  </si>
  <si>
    <t>SPL13</t>
  </si>
  <si>
    <t>SPL14</t>
  </si>
  <si>
    <t>Plate 3</t>
  </si>
  <si>
    <t>BKCal</t>
  </si>
  <si>
    <t>BKEthD</t>
  </si>
  <si>
    <t>PCal</t>
  </si>
  <si>
    <t>PEthD</t>
  </si>
  <si>
    <t>BGN1E</t>
  </si>
  <si>
    <t>DyeOnly</t>
  </si>
  <si>
    <t>BGN1A</t>
  </si>
  <si>
    <t>BLK</t>
  </si>
  <si>
    <t>SPLC1</t>
  </si>
  <si>
    <t>SPLC2</t>
  </si>
  <si>
    <t>Results</t>
  </si>
  <si>
    <t>Actual Temperature:</t>
  </si>
  <si>
    <t>cal/txrd:485,526</t>
  </si>
  <si>
    <t>cal/txrd:584,625</t>
  </si>
  <si>
    <t>Blank cal/txrd:485,526</t>
  </si>
  <si>
    <t>Blank cal/txrd:584,625</t>
  </si>
  <si>
    <t>W/O Background Sub</t>
  </si>
  <si>
    <t>BG-R1E Avg</t>
  </si>
  <si>
    <t>BG-R2E Avg</t>
  </si>
  <si>
    <t>Formlabs Silicone 40A</t>
  </si>
  <si>
    <t>3D Resyn Bioflex A10 IPA Wash</t>
  </si>
  <si>
    <t>%Live E</t>
  </si>
  <si>
    <t>%Dead E</t>
  </si>
  <si>
    <t>%Live A</t>
  </si>
  <si>
    <t>BG-R1A Avg</t>
  </si>
  <si>
    <t>BG-R2A Avg</t>
  </si>
  <si>
    <t>%Dead A</t>
  </si>
  <si>
    <t>W/ Background Sub</t>
  </si>
  <si>
    <t>EX-R1E Avg</t>
  </si>
  <si>
    <t>EX-R2E Avg</t>
  </si>
  <si>
    <t>EX-R1E Avg - BG-R1E Avg</t>
  </si>
  <si>
    <t>EX-R2E Avg - BG-R2E Avg</t>
  </si>
  <si>
    <t>Background Subtraction</t>
  </si>
  <si>
    <t>Cal Background Subtraction</t>
  </si>
  <si>
    <t>EthD Background Subtraction</t>
  </si>
  <si>
    <t>EX-R1A Avg</t>
  </si>
  <si>
    <t>EX-R2A Avg</t>
  </si>
  <si>
    <t>EX-R1A Avg - BG-R1A Avg</t>
  </si>
  <si>
    <t>EX-R2A Avg - BG-R2A Avg</t>
  </si>
  <si>
    <t>%Live, no bg sub</t>
  </si>
  <si>
    <t>%Dead, no bg sub</t>
  </si>
  <si>
    <t>%Live, w bg sub</t>
  </si>
  <si>
    <t>%Dead, w bg sub</t>
  </si>
  <si>
    <t>BG-R3E Avg</t>
  </si>
  <si>
    <t>BG-R4E Avg</t>
  </si>
  <si>
    <t>3D Resyn Bioflex A10 Proprietary Wash</t>
  </si>
  <si>
    <t>Asiga DentaGum</t>
  </si>
  <si>
    <t>BG-R3A Avg</t>
  </si>
  <si>
    <t>BG-R4A Avg</t>
  </si>
  <si>
    <t>EX-R3E Avg</t>
  </si>
  <si>
    <t>EX-R4E Avg</t>
  </si>
  <si>
    <t>EX-R3E Avg - BG-R3E Avg</t>
  </si>
  <si>
    <t>EX-R4E Avg - BG-R4E Avg</t>
  </si>
  <si>
    <t>EX-R3A Avg</t>
  </si>
  <si>
    <t>EX-R4A Avg</t>
  </si>
  <si>
    <t>EX-R3A Avg - BG-R3A Avg</t>
  </si>
  <si>
    <t>EX-R4A Avg - BG-R4A Avg</t>
  </si>
  <si>
    <t>BG-R5E Avg</t>
  </si>
  <si>
    <t>BG-R6E Avg</t>
  </si>
  <si>
    <t>Phrozen AquaGray 8K</t>
  </si>
  <si>
    <t>Asiga DentaGuide</t>
  </si>
  <si>
    <t>BG-R5A Avg</t>
  </si>
  <si>
    <t>BG-R6A Avg</t>
  </si>
  <si>
    <t>EX-R5E Avg</t>
  </si>
  <si>
    <t>EX-R6E Avg</t>
  </si>
  <si>
    <t>EX-R5E Avg - BG-R5E Avg</t>
  </si>
  <si>
    <t>EX-R6E Avg - BG-R6E Avg</t>
  </si>
  <si>
    <t>EX-R5A Avg</t>
  </si>
  <si>
    <t>EX-R6A Avg</t>
  </si>
  <si>
    <t>EX-R5A Avg - BG-R5A Avg</t>
  </si>
  <si>
    <t>EX-R6A Avg - BG-R6A Avg</t>
  </si>
  <si>
    <t>BG-R7E Avg</t>
  </si>
  <si>
    <t>Liqcreate Biomed Clear</t>
  </si>
  <si>
    <t>BG-R7A Avg</t>
  </si>
  <si>
    <t>EX-R7E Avg</t>
  </si>
  <si>
    <t>EX-R7E Avg - BG-R7E Avg</t>
  </si>
  <si>
    <t>EX-R7A Avg</t>
  </si>
  <si>
    <t>EX-R7A Avg - BG-R7A Avg</t>
  </si>
  <si>
    <t>w/ bg sub</t>
  </si>
  <si>
    <t>F(530)max</t>
  </si>
  <si>
    <t>F(530)min</t>
  </si>
  <si>
    <t>F(645)min</t>
  </si>
  <si>
    <t>F(645)max</t>
  </si>
  <si>
    <t>BK Cal Avg</t>
  </si>
  <si>
    <t>BK EthD Avg</t>
  </si>
  <si>
    <t>P Cal Avg</t>
  </si>
  <si>
    <t>P EthD Avg</t>
  </si>
  <si>
    <t>Live Cell Only</t>
  </si>
  <si>
    <t>Dead Cell Only</t>
  </si>
  <si>
    <t>BG-N1E Avg</t>
  </si>
  <si>
    <t>Empty - Dye Only</t>
  </si>
  <si>
    <t>PDMS</t>
  </si>
  <si>
    <t>BG-N1A Avg</t>
  </si>
  <si>
    <t>Empty - Nothing Here</t>
  </si>
  <si>
    <t>EX-N1E Avg</t>
  </si>
  <si>
    <t>EX-N1E Avg - BG-N1E Avg</t>
  </si>
  <si>
    <t>EX-N1A Avg</t>
  </si>
  <si>
    <t>EX-N1A Avg - BG-N1A Avg</t>
  </si>
  <si>
    <t>Plate ID</t>
  </si>
  <si>
    <t>Resin</t>
  </si>
  <si>
    <t>Calcein Reading (485, 526)</t>
  </si>
  <si>
    <t>Tx Red Reading (584, 625)</t>
  </si>
  <si>
    <t>Sterilization</t>
  </si>
  <si>
    <t>70% Ethanol</t>
  </si>
  <si>
    <t>Autoclave</t>
  </si>
  <si>
    <t>N/A</t>
  </si>
  <si>
    <t>Dye Only</t>
  </si>
  <si>
    <t>Live - Cal Only</t>
  </si>
  <si>
    <t>Live - EthD Only</t>
  </si>
  <si>
    <t>Dead - Cal Only</t>
  </si>
  <si>
    <t>Dead - EthD Only</t>
  </si>
  <si>
    <t>Blank</t>
  </si>
  <si>
    <t>Plate Row ID</t>
  </si>
  <si>
    <t>Plate Column ID</t>
  </si>
  <si>
    <t>Excel Column ID</t>
  </si>
  <si>
    <t>Excel Row ID for Cal</t>
  </si>
  <si>
    <t>I</t>
  </si>
  <si>
    <t>J</t>
  </si>
  <si>
    <t>K</t>
  </si>
  <si>
    <t>L</t>
  </si>
  <si>
    <t>M</t>
  </si>
  <si>
    <t>N</t>
  </si>
  <si>
    <t>Row Labels</t>
  </si>
  <si>
    <t>Average of Tx Red Reading (584, 625)</t>
  </si>
  <si>
    <t>Average of Calcein Reading (485, 526)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</si>
</sst>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</font>
    <font>
      <sz val="10"/>
      <name val="Arial"/>
      <family val="2"/>
    </font>
    <font>
      <sz val="7"/>
      <color rgb="FF00B050"/>
      <name val="Arial"/>
      <family val="2"/>
    </font>
    <font>
      <sz val="10"/>
      <color rgb="FF00B050"/>
      <name val="Arial"/>
      <family val="2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sz val="7"/>
      <color rgb="FF92D050"/>
      <name val="Arial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164" fontId="8" fillId="0" borderId="0" xfId="1" applyNumberFormat="1" applyFont="1"/>
    <xf numFmtId="164" fontId="10" fillId="0" borderId="0" xfId="1" applyNumberFormat="1" applyFont="1"/>
    <xf numFmtId="0" fontId="11" fillId="0" borderId="0" xfId="0" applyFont="1" applyAlignment="1">
      <alignment horizontal="left" vertical="center" wrapText="1"/>
    </xf>
    <xf numFmtId="164" fontId="2" fillId="8" borderId="3" xfId="1" applyNumberFormat="1" applyFont="1" applyFill="1" applyBorder="1" applyAlignment="1">
      <alignment horizontal="center" vertical="center" wrapText="1"/>
    </xf>
    <xf numFmtId="164" fontId="2" fillId="8" borderId="4" xfId="1" applyNumberFormat="1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e" refreshedDate="45334.93773229167" createdVersion="8" refreshedVersion="8" minRefreshableVersion="3" recordCount="122" xr:uid="{27A495DA-79B7-43BF-8E36-2BF8B657E72B}">
  <cacheSource type="worksheet">
    <worksheetSource ref="A1:I1048576" sheet="Sheet2"/>
  </cacheSource>
  <cacheFields count="13">
    <cacheField name="Plate ID" numFmtId="0">
      <sharedItems containsString="0" containsBlank="1" containsNumber="1" containsInteger="1" minValue="1" maxValue="3"/>
    </cacheField>
    <cacheField name="Plate Row ID" numFmtId="0">
      <sharedItems containsBlank="1"/>
    </cacheField>
    <cacheField name="Plate Column ID" numFmtId="0">
      <sharedItems containsString="0" containsBlank="1" containsNumber="1" containsInteger="1" minValue="1" maxValue="12"/>
    </cacheField>
    <cacheField name="Excel Row ID for Cal" numFmtId="0">
      <sharedItems containsString="0" containsBlank="1" containsNumber="1" containsInteger="1" minValue="91" maxValue="169"/>
    </cacheField>
    <cacheField name="Excel Column ID" numFmtId="0">
      <sharedItems containsBlank="1"/>
    </cacheField>
    <cacheField name="Resin" numFmtId="0">
      <sharedItems containsBlank="1" count="15">
        <s v="3D Resyn Bioflex A10 IPA Wash"/>
        <s v="3D Resyn Bioflex A10 Proprietary Wash"/>
        <s v="Asiga DentaGuide"/>
        <s v="Asiga DentaGum"/>
        <s v="Blank"/>
        <s v="Dead - Cal Only"/>
        <s v="Dead - EthD Only"/>
        <s v="Dye Only"/>
        <s v="Formlabs Silicone 40A"/>
        <s v="Liqcreate Biomed Clear"/>
        <s v="Live - Cal Only"/>
        <s v="Live - EthD Only"/>
        <s v="PDMS"/>
        <s v="Phrozen AquaGray 8K"/>
        <m/>
      </sharedItems>
    </cacheField>
    <cacheField name="Sterilization" numFmtId="0">
      <sharedItems containsBlank="1" count="4">
        <s v="70% Ethanol"/>
        <s v="Autoclave"/>
        <s v="N/A"/>
        <m/>
      </sharedItems>
    </cacheField>
    <cacheField name="Calcein Reading (485, 526)" numFmtId="0">
      <sharedItems containsString="0" containsBlank="1" containsNumber="1" containsInteger="1" minValue="692" maxValue="1275446"/>
    </cacheField>
    <cacheField name="Tx Red Reading (584, 625)" numFmtId="0">
      <sharedItems containsString="0" containsBlank="1" containsNumber="1" containsInteger="1" minValue="13" maxValue="354"/>
    </cacheField>
    <cacheField name="Field1" numFmtId="0" formula="'Calcein Reading (485, 526)'" databaseField="0"/>
    <cacheField name="Calcein Reading (485, 526) 2" numFmtId="0" formula=" 0" databaseField="0"/>
    <cacheField name="Calcein Reading (485, 526) [2]" numFmtId="0" formula="'Calcein Reading (485, 526)'" databaseField="0"/>
    <cacheField name="Tx Red Reading (584, 625) [2]" numFmtId="0" formula="'Tx Red Reading (584, 625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n v="1"/>
    <s v="C"/>
    <n v="7"/>
    <n v="91"/>
    <s v="I"/>
    <x v="0"/>
    <x v="0"/>
    <n v="1235"/>
    <n v="31"/>
  </r>
  <r>
    <n v="1"/>
    <s v="C"/>
    <n v="8"/>
    <n v="91"/>
    <s v="J"/>
    <x v="0"/>
    <x v="0"/>
    <n v="14547"/>
    <n v="44"/>
  </r>
  <r>
    <n v="1"/>
    <s v="C"/>
    <n v="9"/>
    <n v="91"/>
    <s v="K"/>
    <x v="0"/>
    <x v="0"/>
    <n v="1443"/>
    <n v="38"/>
  </r>
  <r>
    <n v="1"/>
    <s v="C"/>
    <n v="10"/>
    <n v="91"/>
    <s v="L"/>
    <x v="0"/>
    <x v="0"/>
    <n v="1490"/>
    <n v="34"/>
  </r>
  <r>
    <n v="1"/>
    <s v="C"/>
    <n v="11"/>
    <n v="91"/>
    <s v="M"/>
    <x v="0"/>
    <x v="0"/>
    <n v="1512"/>
    <n v="41"/>
  </r>
  <r>
    <n v="1"/>
    <s v="C"/>
    <n v="12"/>
    <n v="91"/>
    <s v="N"/>
    <x v="0"/>
    <x v="0"/>
    <n v="1563"/>
    <n v="43"/>
  </r>
  <r>
    <n v="1"/>
    <s v="D"/>
    <n v="7"/>
    <n v="95"/>
    <s v="I"/>
    <x v="0"/>
    <x v="1"/>
    <n v="1148"/>
    <n v="32"/>
  </r>
  <r>
    <n v="1"/>
    <s v="D"/>
    <n v="8"/>
    <n v="95"/>
    <s v="J"/>
    <x v="0"/>
    <x v="1"/>
    <n v="1322"/>
    <n v="31"/>
  </r>
  <r>
    <n v="1"/>
    <s v="D"/>
    <n v="9"/>
    <n v="95"/>
    <s v="K"/>
    <x v="0"/>
    <x v="1"/>
    <n v="1347"/>
    <n v="34"/>
  </r>
  <r>
    <n v="1"/>
    <s v="D"/>
    <n v="10"/>
    <n v="95"/>
    <s v="L"/>
    <x v="0"/>
    <x v="1"/>
    <n v="1388"/>
    <n v="29"/>
  </r>
  <r>
    <n v="1"/>
    <s v="D"/>
    <n v="11"/>
    <n v="95"/>
    <s v="M"/>
    <x v="0"/>
    <x v="1"/>
    <n v="1419"/>
    <n v="39"/>
  </r>
  <r>
    <n v="1"/>
    <s v="D"/>
    <n v="12"/>
    <n v="95"/>
    <s v="N"/>
    <x v="0"/>
    <x v="1"/>
    <n v="1473"/>
    <n v="33"/>
  </r>
  <r>
    <n v="1"/>
    <s v="G"/>
    <n v="1"/>
    <n v="107"/>
    <s v="C"/>
    <x v="1"/>
    <x v="0"/>
    <n v="1050"/>
    <n v="39"/>
  </r>
  <r>
    <n v="1"/>
    <s v="G"/>
    <n v="2"/>
    <n v="107"/>
    <s v="D"/>
    <x v="1"/>
    <x v="0"/>
    <n v="1193"/>
    <n v="46"/>
  </r>
  <r>
    <n v="1"/>
    <s v="G"/>
    <n v="3"/>
    <n v="107"/>
    <s v="E"/>
    <x v="1"/>
    <x v="0"/>
    <n v="1249"/>
    <n v="76"/>
  </r>
  <r>
    <n v="1"/>
    <s v="G"/>
    <n v="4"/>
    <n v="107"/>
    <s v="F"/>
    <x v="1"/>
    <x v="0"/>
    <n v="1246"/>
    <n v="39"/>
  </r>
  <r>
    <n v="1"/>
    <s v="G"/>
    <n v="5"/>
    <n v="107"/>
    <s v="G"/>
    <x v="1"/>
    <x v="0"/>
    <n v="1392"/>
    <n v="43"/>
  </r>
  <r>
    <n v="1"/>
    <s v="G"/>
    <n v="6"/>
    <n v="107"/>
    <s v="H"/>
    <x v="1"/>
    <x v="0"/>
    <n v="1325"/>
    <n v="34"/>
  </r>
  <r>
    <n v="1"/>
    <s v="H"/>
    <n v="1"/>
    <n v="111"/>
    <s v="C"/>
    <x v="1"/>
    <x v="1"/>
    <n v="1034"/>
    <n v="34"/>
  </r>
  <r>
    <n v="1"/>
    <s v="H"/>
    <n v="2"/>
    <n v="111"/>
    <s v="D"/>
    <x v="1"/>
    <x v="1"/>
    <n v="1007"/>
    <n v="37"/>
  </r>
  <r>
    <n v="1"/>
    <s v="H"/>
    <n v="3"/>
    <n v="111"/>
    <s v="E"/>
    <x v="1"/>
    <x v="1"/>
    <n v="1012"/>
    <n v="41"/>
  </r>
  <r>
    <n v="1"/>
    <s v="H"/>
    <n v="4"/>
    <n v="111"/>
    <s v="F"/>
    <x v="1"/>
    <x v="1"/>
    <n v="1035"/>
    <n v="34"/>
  </r>
  <r>
    <n v="1"/>
    <s v="H"/>
    <n v="5"/>
    <n v="111"/>
    <s v="G"/>
    <x v="1"/>
    <x v="1"/>
    <n v="1237"/>
    <n v="36"/>
  </r>
  <r>
    <n v="1"/>
    <s v="H"/>
    <n v="6"/>
    <n v="111"/>
    <s v="H"/>
    <x v="1"/>
    <x v="1"/>
    <n v="1226"/>
    <n v="35"/>
  </r>
  <r>
    <n v="2"/>
    <s v="C"/>
    <n v="7"/>
    <n v="126"/>
    <s v="I"/>
    <x v="2"/>
    <x v="0"/>
    <n v="223882"/>
    <n v="59"/>
  </r>
  <r>
    <n v="2"/>
    <s v="C"/>
    <n v="8"/>
    <n v="126"/>
    <s v="J"/>
    <x v="2"/>
    <x v="0"/>
    <n v="296896"/>
    <n v="66"/>
  </r>
  <r>
    <n v="2"/>
    <s v="C"/>
    <n v="9"/>
    <n v="126"/>
    <s v="K"/>
    <x v="2"/>
    <x v="0"/>
    <n v="239814"/>
    <n v="84"/>
  </r>
  <r>
    <n v="2"/>
    <s v="C"/>
    <n v="10"/>
    <n v="126"/>
    <s v="L"/>
    <x v="2"/>
    <x v="0"/>
    <n v="268478"/>
    <n v="77"/>
  </r>
  <r>
    <n v="2"/>
    <s v="C"/>
    <n v="11"/>
    <n v="126"/>
    <s v="M"/>
    <x v="2"/>
    <x v="0"/>
    <n v="328138"/>
    <n v="96"/>
  </r>
  <r>
    <n v="2"/>
    <s v="C"/>
    <n v="12"/>
    <n v="126"/>
    <s v="N"/>
    <x v="2"/>
    <x v="0"/>
    <n v="283194"/>
    <n v="61"/>
  </r>
  <r>
    <n v="2"/>
    <s v="D"/>
    <n v="7"/>
    <n v="130"/>
    <s v="I"/>
    <x v="2"/>
    <x v="1"/>
    <n v="327890"/>
    <n v="66"/>
  </r>
  <r>
    <n v="2"/>
    <s v="D"/>
    <n v="8"/>
    <n v="130"/>
    <s v="J"/>
    <x v="2"/>
    <x v="1"/>
    <n v="350795"/>
    <n v="54"/>
  </r>
  <r>
    <n v="2"/>
    <s v="D"/>
    <n v="9"/>
    <n v="130"/>
    <s v="K"/>
    <x v="2"/>
    <x v="1"/>
    <n v="222264"/>
    <n v="66"/>
  </r>
  <r>
    <n v="2"/>
    <s v="D"/>
    <n v="10"/>
    <n v="130"/>
    <s v="L"/>
    <x v="2"/>
    <x v="1"/>
    <n v="359776"/>
    <n v="62"/>
  </r>
  <r>
    <n v="2"/>
    <s v="D"/>
    <n v="11"/>
    <n v="130"/>
    <s v="M"/>
    <x v="2"/>
    <x v="1"/>
    <n v="335053"/>
    <n v="81"/>
  </r>
  <r>
    <n v="2"/>
    <s v="D"/>
    <n v="12"/>
    <n v="130"/>
    <s v="N"/>
    <x v="2"/>
    <x v="1"/>
    <n v="307236"/>
    <n v="63"/>
  </r>
  <r>
    <n v="1"/>
    <s v="G"/>
    <n v="7"/>
    <n v="107"/>
    <s v="I"/>
    <x v="3"/>
    <x v="0"/>
    <n v="12886"/>
    <n v="48"/>
  </r>
  <r>
    <n v="1"/>
    <s v="G"/>
    <n v="8"/>
    <n v="107"/>
    <s v="J"/>
    <x v="3"/>
    <x v="0"/>
    <n v="1659"/>
    <n v="38"/>
  </r>
  <r>
    <n v="1"/>
    <s v="G"/>
    <n v="9"/>
    <n v="107"/>
    <s v="K"/>
    <x v="3"/>
    <x v="0"/>
    <n v="1609"/>
    <n v="31"/>
  </r>
  <r>
    <n v="1"/>
    <s v="G"/>
    <n v="10"/>
    <n v="107"/>
    <s v="L"/>
    <x v="3"/>
    <x v="0"/>
    <n v="1517"/>
    <n v="33"/>
  </r>
  <r>
    <n v="1"/>
    <s v="G"/>
    <n v="11"/>
    <n v="107"/>
    <s v="M"/>
    <x v="3"/>
    <x v="0"/>
    <n v="3918"/>
    <n v="44"/>
  </r>
  <r>
    <n v="1"/>
    <s v="G"/>
    <n v="12"/>
    <n v="107"/>
    <s v="N"/>
    <x v="3"/>
    <x v="0"/>
    <n v="4001"/>
    <n v="36"/>
  </r>
  <r>
    <n v="1"/>
    <s v="H"/>
    <n v="7"/>
    <n v="111"/>
    <s v="I"/>
    <x v="3"/>
    <x v="1"/>
    <n v="1304"/>
    <n v="35"/>
  </r>
  <r>
    <n v="1"/>
    <s v="H"/>
    <n v="8"/>
    <n v="111"/>
    <s v="J"/>
    <x v="3"/>
    <x v="1"/>
    <n v="1453"/>
    <n v="29"/>
  </r>
  <r>
    <n v="1"/>
    <s v="H"/>
    <n v="9"/>
    <n v="111"/>
    <s v="K"/>
    <x v="3"/>
    <x v="1"/>
    <n v="1637"/>
    <n v="42"/>
  </r>
  <r>
    <n v="1"/>
    <s v="H"/>
    <n v="10"/>
    <n v="111"/>
    <s v="L"/>
    <x v="3"/>
    <x v="1"/>
    <n v="1461"/>
    <n v="25"/>
  </r>
  <r>
    <n v="1"/>
    <s v="H"/>
    <n v="11"/>
    <n v="111"/>
    <s v="M"/>
    <x v="3"/>
    <x v="1"/>
    <n v="1939"/>
    <n v="59"/>
  </r>
  <r>
    <n v="1"/>
    <s v="H"/>
    <n v="12"/>
    <n v="111"/>
    <s v="N"/>
    <x v="3"/>
    <x v="1"/>
    <n v="1375"/>
    <n v="31"/>
  </r>
  <r>
    <n v="3"/>
    <s v="C"/>
    <n v="7"/>
    <n v="161"/>
    <s v="I"/>
    <x v="4"/>
    <x v="2"/>
    <n v="803"/>
    <n v="19"/>
  </r>
  <r>
    <n v="3"/>
    <s v="C"/>
    <n v="8"/>
    <n v="161"/>
    <s v="J"/>
    <x v="4"/>
    <x v="2"/>
    <n v="824"/>
    <n v="21"/>
  </r>
  <r>
    <n v="3"/>
    <s v="C"/>
    <n v="9"/>
    <n v="161"/>
    <s v="K"/>
    <x v="4"/>
    <x v="2"/>
    <n v="871"/>
    <n v="36"/>
  </r>
  <r>
    <n v="3"/>
    <s v="C"/>
    <n v="10"/>
    <n v="161"/>
    <s v="L"/>
    <x v="4"/>
    <x v="2"/>
    <n v="801"/>
    <n v="19"/>
  </r>
  <r>
    <n v="3"/>
    <s v="C"/>
    <n v="11"/>
    <n v="161"/>
    <s v="M"/>
    <x v="4"/>
    <x v="2"/>
    <n v="876"/>
    <n v="30"/>
  </r>
  <r>
    <n v="3"/>
    <s v="C"/>
    <n v="12"/>
    <n v="161"/>
    <s v="N"/>
    <x v="4"/>
    <x v="2"/>
    <n v="829"/>
    <n v="20"/>
  </r>
  <r>
    <n v="3"/>
    <s v="A"/>
    <n v="7"/>
    <n v="153"/>
    <s v="I"/>
    <x v="5"/>
    <x v="2"/>
    <n v="1506"/>
    <n v="15"/>
  </r>
  <r>
    <n v="3"/>
    <s v="A"/>
    <n v="8"/>
    <n v="153"/>
    <s v="J"/>
    <x v="5"/>
    <x v="2"/>
    <n v="1532"/>
    <n v="14"/>
  </r>
  <r>
    <n v="3"/>
    <s v="A"/>
    <n v="9"/>
    <n v="153"/>
    <s v="K"/>
    <x v="5"/>
    <x v="2"/>
    <n v="1442"/>
    <n v="16"/>
  </r>
  <r>
    <n v="3"/>
    <s v="A"/>
    <n v="10"/>
    <n v="153"/>
    <s v="L"/>
    <x v="6"/>
    <x v="2"/>
    <n v="702"/>
    <n v="285"/>
  </r>
  <r>
    <n v="3"/>
    <s v="A"/>
    <n v="11"/>
    <n v="153"/>
    <s v="M"/>
    <x v="6"/>
    <x v="2"/>
    <n v="692"/>
    <n v="262"/>
  </r>
  <r>
    <n v="3"/>
    <s v="A"/>
    <n v="12"/>
    <n v="153"/>
    <s v="N"/>
    <x v="6"/>
    <x v="2"/>
    <n v="708"/>
    <n v="251"/>
  </r>
  <r>
    <n v="3"/>
    <s v="B"/>
    <n v="7"/>
    <n v="157"/>
    <s v="I"/>
    <x v="7"/>
    <x v="2"/>
    <n v="1074"/>
    <n v="30"/>
  </r>
  <r>
    <n v="3"/>
    <s v="B"/>
    <n v="8"/>
    <n v="157"/>
    <s v="J"/>
    <x v="7"/>
    <x v="2"/>
    <n v="1071"/>
    <n v="29"/>
  </r>
  <r>
    <n v="3"/>
    <s v="B"/>
    <n v="9"/>
    <n v="157"/>
    <s v="K"/>
    <x v="7"/>
    <x v="2"/>
    <n v="1099"/>
    <n v="33"/>
  </r>
  <r>
    <n v="3"/>
    <s v="B"/>
    <n v="10"/>
    <n v="157"/>
    <s v="L"/>
    <x v="7"/>
    <x v="2"/>
    <n v="1171"/>
    <n v="28"/>
  </r>
  <r>
    <n v="3"/>
    <s v="B"/>
    <n v="11"/>
    <n v="157"/>
    <s v="M"/>
    <x v="7"/>
    <x v="2"/>
    <n v="1200"/>
    <n v="26"/>
  </r>
  <r>
    <n v="3"/>
    <s v="B"/>
    <n v="12"/>
    <n v="157"/>
    <s v="N"/>
    <x v="7"/>
    <x v="2"/>
    <n v="1197"/>
    <n v="33"/>
  </r>
  <r>
    <n v="1"/>
    <s v="C"/>
    <n v="1"/>
    <n v="91"/>
    <s v="C"/>
    <x v="8"/>
    <x v="0"/>
    <n v="120819"/>
    <n v="68"/>
  </r>
  <r>
    <n v="1"/>
    <s v="C"/>
    <n v="2"/>
    <n v="91"/>
    <s v="D"/>
    <x v="8"/>
    <x v="0"/>
    <n v="136457"/>
    <n v="73"/>
  </r>
  <r>
    <n v="1"/>
    <s v="C"/>
    <n v="3"/>
    <n v="91"/>
    <s v="E"/>
    <x v="8"/>
    <x v="0"/>
    <n v="133088"/>
    <n v="83"/>
  </r>
  <r>
    <n v="1"/>
    <s v="C"/>
    <n v="4"/>
    <n v="91"/>
    <s v="F"/>
    <x v="8"/>
    <x v="0"/>
    <n v="134653"/>
    <n v="78"/>
  </r>
  <r>
    <n v="1"/>
    <s v="C"/>
    <n v="5"/>
    <n v="91"/>
    <s v="G"/>
    <x v="8"/>
    <x v="0"/>
    <n v="134271"/>
    <n v="86"/>
  </r>
  <r>
    <n v="1"/>
    <s v="C"/>
    <n v="6"/>
    <n v="91"/>
    <s v="H"/>
    <x v="8"/>
    <x v="0"/>
    <n v="170342"/>
    <n v="50"/>
  </r>
  <r>
    <n v="1"/>
    <s v="D"/>
    <n v="1"/>
    <n v="95"/>
    <s v="C"/>
    <x v="8"/>
    <x v="1"/>
    <n v="139128"/>
    <n v="98"/>
  </r>
  <r>
    <n v="1"/>
    <s v="D"/>
    <n v="2"/>
    <n v="95"/>
    <s v="D"/>
    <x v="8"/>
    <x v="1"/>
    <n v="136257"/>
    <n v="69"/>
  </r>
  <r>
    <n v="1"/>
    <s v="D"/>
    <n v="3"/>
    <n v="95"/>
    <s v="E"/>
    <x v="8"/>
    <x v="1"/>
    <n v="135587"/>
    <n v="82"/>
  </r>
  <r>
    <n v="1"/>
    <s v="D"/>
    <n v="4"/>
    <n v="95"/>
    <s v="F"/>
    <x v="8"/>
    <x v="1"/>
    <n v="127184"/>
    <n v="86"/>
  </r>
  <r>
    <n v="1"/>
    <s v="D"/>
    <n v="5"/>
    <n v="95"/>
    <s v="G"/>
    <x v="8"/>
    <x v="1"/>
    <n v="132957"/>
    <n v="62"/>
  </r>
  <r>
    <n v="1"/>
    <s v="D"/>
    <n v="6"/>
    <n v="95"/>
    <s v="H"/>
    <x v="8"/>
    <x v="1"/>
    <n v="146374"/>
    <n v="53"/>
  </r>
  <r>
    <n v="2"/>
    <s v="G"/>
    <n v="1"/>
    <n v="142"/>
    <s v="C"/>
    <x v="9"/>
    <x v="0"/>
    <n v="126948"/>
    <n v="69"/>
  </r>
  <r>
    <n v="2"/>
    <s v="G"/>
    <n v="2"/>
    <n v="142"/>
    <s v="D"/>
    <x v="9"/>
    <x v="0"/>
    <n v="177018"/>
    <n v="75"/>
  </r>
  <r>
    <n v="2"/>
    <s v="G"/>
    <n v="3"/>
    <n v="142"/>
    <s v="E"/>
    <x v="9"/>
    <x v="0"/>
    <n v="151001"/>
    <n v="92"/>
  </r>
  <r>
    <n v="2"/>
    <s v="G"/>
    <n v="4"/>
    <n v="142"/>
    <s v="F"/>
    <x v="9"/>
    <x v="0"/>
    <n v="201523"/>
    <n v="85"/>
  </r>
  <r>
    <n v="2"/>
    <s v="G"/>
    <n v="5"/>
    <n v="142"/>
    <s v="G"/>
    <x v="9"/>
    <x v="0"/>
    <n v="181190"/>
    <n v="80"/>
  </r>
  <r>
    <n v="2"/>
    <s v="G"/>
    <n v="6"/>
    <n v="142"/>
    <s v="H"/>
    <x v="9"/>
    <x v="0"/>
    <n v="225814"/>
    <n v="84"/>
  </r>
  <r>
    <n v="2"/>
    <s v="H"/>
    <n v="1"/>
    <n v="146"/>
    <s v="C"/>
    <x v="9"/>
    <x v="1"/>
    <n v="2183"/>
    <n v="45"/>
  </r>
  <r>
    <n v="2"/>
    <s v="H"/>
    <n v="2"/>
    <n v="146"/>
    <s v="D"/>
    <x v="9"/>
    <x v="1"/>
    <n v="3079"/>
    <n v="68"/>
  </r>
  <r>
    <n v="2"/>
    <s v="H"/>
    <n v="3"/>
    <n v="146"/>
    <s v="E"/>
    <x v="9"/>
    <x v="1"/>
    <n v="201376"/>
    <n v="56"/>
  </r>
  <r>
    <n v="2"/>
    <s v="H"/>
    <n v="4"/>
    <n v="146"/>
    <s v="F"/>
    <x v="9"/>
    <x v="1"/>
    <n v="4591"/>
    <n v="67"/>
  </r>
  <r>
    <n v="2"/>
    <s v="H"/>
    <n v="5"/>
    <n v="146"/>
    <s v="G"/>
    <x v="9"/>
    <x v="1"/>
    <n v="32817"/>
    <n v="62"/>
  </r>
  <r>
    <n v="2"/>
    <s v="H"/>
    <n v="6"/>
    <n v="146"/>
    <s v="H"/>
    <x v="9"/>
    <x v="1"/>
    <n v="3033"/>
    <n v="56"/>
  </r>
  <r>
    <n v="3"/>
    <s v="A"/>
    <n v="1"/>
    <n v="153"/>
    <s v="C"/>
    <x v="10"/>
    <x v="2"/>
    <n v="32331"/>
    <n v="13"/>
  </r>
  <r>
    <n v="3"/>
    <s v="A"/>
    <n v="2"/>
    <n v="153"/>
    <s v="D"/>
    <x v="10"/>
    <x v="2"/>
    <n v="166056"/>
    <n v="19"/>
  </r>
  <r>
    <n v="3"/>
    <s v="A"/>
    <n v="3"/>
    <n v="153"/>
    <s v="E"/>
    <x v="10"/>
    <x v="2"/>
    <n v="178991"/>
    <n v="22"/>
  </r>
  <r>
    <n v="3"/>
    <s v="A"/>
    <n v="4"/>
    <n v="153"/>
    <s v="F"/>
    <x v="11"/>
    <x v="2"/>
    <n v="753"/>
    <n v="137"/>
  </r>
  <r>
    <n v="3"/>
    <s v="A"/>
    <n v="5"/>
    <n v="153"/>
    <s v="G"/>
    <x v="11"/>
    <x v="2"/>
    <n v="770"/>
    <n v="228"/>
  </r>
  <r>
    <n v="3"/>
    <s v="A"/>
    <n v="6"/>
    <n v="153"/>
    <s v="H"/>
    <x v="11"/>
    <x v="2"/>
    <n v="696"/>
    <n v="132"/>
  </r>
  <r>
    <n v="3"/>
    <s v="D"/>
    <n v="1"/>
    <n v="165"/>
    <s v="C"/>
    <x v="12"/>
    <x v="0"/>
    <n v="184549"/>
    <n v="148"/>
  </r>
  <r>
    <n v="3"/>
    <s v="D"/>
    <n v="2"/>
    <n v="165"/>
    <s v="D"/>
    <x v="12"/>
    <x v="0"/>
    <n v="7412"/>
    <n v="72"/>
  </r>
  <r>
    <n v="3"/>
    <s v="D"/>
    <n v="3"/>
    <n v="165"/>
    <s v="E"/>
    <x v="12"/>
    <x v="0"/>
    <n v="15505"/>
    <n v="76"/>
  </r>
  <r>
    <n v="3"/>
    <s v="D"/>
    <n v="4"/>
    <n v="165"/>
    <s v="F"/>
    <x v="12"/>
    <x v="0"/>
    <n v="9427"/>
    <n v="81"/>
  </r>
  <r>
    <n v="3"/>
    <s v="D"/>
    <n v="5"/>
    <n v="165"/>
    <s v="G"/>
    <x v="12"/>
    <x v="0"/>
    <n v="17492"/>
    <n v="66"/>
  </r>
  <r>
    <n v="3"/>
    <s v="D"/>
    <n v="6"/>
    <n v="165"/>
    <s v="H"/>
    <x v="12"/>
    <x v="0"/>
    <n v="13289"/>
    <n v="97"/>
  </r>
  <r>
    <n v="3"/>
    <s v="E"/>
    <n v="1"/>
    <n v="169"/>
    <s v="C"/>
    <x v="12"/>
    <x v="1"/>
    <n v="182458"/>
    <n v="111"/>
  </r>
  <r>
    <n v="3"/>
    <s v="E"/>
    <n v="2"/>
    <n v="169"/>
    <s v="D"/>
    <x v="12"/>
    <x v="1"/>
    <n v="258212"/>
    <n v="140"/>
  </r>
  <r>
    <n v="3"/>
    <s v="E"/>
    <n v="3"/>
    <n v="169"/>
    <s v="E"/>
    <x v="12"/>
    <x v="1"/>
    <n v="101446"/>
    <n v="96"/>
  </r>
  <r>
    <n v="3"/>
    <s v="E"/>
    <n v="4"/>
    <n v="169"/>
    <s v="F"/>
    <x v="12"/>
    <x v="1"/>
    <n v="688348"/>
    <n v="354"/>
  </r>
  <r>
    <n v="3"/>
    <s v="E"/>
    <n v="5"/>
    <n v="169"/>
    <s v="G"/>
    <x v="12"/>
    <x v="1"/>
    <n v="300263"/>
    <n v="229"/>
  </r>
  <r>
    <n v="3"/>
    <s v="E"/>
    <n v="6"/>
    <n v="169"/>
    <s v="H"/>
    <x v="12"/>
    <x v="1"/>
    <n v="1275446"/>
    <n v="332"/>
  </r>
  <r>
    <n v="2"/>
    <s v="C"/>
    <n v="1"/>
    <n v="126"/>
    <s v="C"/>
    <x v="13"/>
    <x v="0"/>
    <n v="147685"/>
    <n v="70"/>
  </r>
  <r>
    <n v="2"/>
    <s v="C"/>
    <n v="2"/>
    <n v="126"/>
    <s v="D"/>
    <x v="13"/>
    <x v="0"/>
    <n v="188380"/>
    <n v="63"/>
  </r>
  <r>
    <n v="2"/>
    <s v="C"/>
    <n v="3"/>
    <n v="126"/>
    <s v="E"/>
    <x v="13"/>
    <x v="0"/>
    <n v="143250"/>
    <n v="73"/>
  </r>
  <r>
    <n v="2"/>
    <s v="C"/>
    <n v="4"/>
    <n v="126"/>
    <s v="F"/>
    <x v="13"/>
    <x v="0"/>
    <n v="288942"/>
    <n v="91"/>
  </r>
  <r>
    <n v="2"/>
    <s v="C"/>
    <n v="5"/>
    <n v="126"/>
    <s v="G"/>
    <x v="13"/>
    <x v="0"/>
    <n v="252404"/>
    <n v="63"/>
  </r>
  <r>
    <n v="2"/>
    <s v="C"/>
    <n v="6"/>
    <n v="126"/>
    <s v="H"/>
    <x v="13"/>
    <x v="0"/>
    <n v="181229"/>
    <n v="65"/>
  </r>
  <r>
    <n v="2"/>
    <s v="D"/>
    <n v="1"/>
    <n v="130"/>
    <s v="C"/>
    <x v="13"/>
    <x v="1"/>
    <n v="1267"/>
    <n v="37"/>
  </r>
  <r>
    <n v="2"/>
    <s v="D"/>
    <n v="2"/>
    <n v="130"/>
    <s v="D"/>
    <x v="13"/>
    <x v="1"/>
    <n v="1026"/>
    <n v="33"/>
  </r>
  <r>
    <n v="2"/>
    <s v="D"/>
    <n v="3"/>
    <n v="130"/>
    <s v="E"/>
    <x v="13"/>
    <x v="1"/>
    <n v="1030"/>
    <n v="40"/>
  </r>
  <r>
    <n v="2"/>
    <s v="D"/>
    <n v="4"/>
    <n v="130"/>
    <s v="F"/>
    <x v="13"/>
    <x v="1"/>
    <n v="1228"/>
    <n v="39"/>
  </r>
  <r>
    <n v="2"/>
    <s v="D"/>
    <n v="5"/>
    <n v="130"/>
    <s v="G"/>
    <x v="13"/>
    <x v="1"/>
    <n v="1158"/>
    <n v="34"/>
  </r>
  <r>
    <n v="2"/>
    <s v="D"/>
    <n v="6"/>
    <n v="130"/>
    <s v="H"/>
    <x v="13"/>
    <x v="1"/>
    <n v="1279"/>
    <n v="48"/>
  </r>
  <r>
    <m/>
    <m/>
    <m/>
    <m/>
    <m/>
    <x v="14"/>
    <x v="3"/>
    <m/>
    <m/>
  </r>
  <r>
    <m/>
    <m/>
    <m/>
    <m/>
    <m/>
    <x v="14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83768-F18E-499A-ABBA-A19F761D49C5}" name="PivotTable44" cacheId="6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C39" firstHeaderRow="0" firstDataRow="1" firstDataCol="1"/>
  <pivotFields count="13"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5"/>
    <field x="6"/>
  </rowFields>
  <rowItems count="3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 v="2"/>
    </i>
    <i>
      <x v="11"/>
    </i>
    <i r="1">
      <x v="2"/>
    </i>
    <i>
      <x v="12"/>
    </i>
    <i r="1">
      <x/>
    </i>
    <i r="1">
      <x v="1"/>
    </i>
    <i>
      <x v="13"/>
    </i>
    <i r="1">
      <x/>
    </i>
    <i r="1">
      <x v="1"/>
    </i>
  </rowItems>
  <colFields count="1">
    <field x="-2"/>
  </colFields>
  <colItems count="2">
    <i>
      <x/>
    </i>
    <i i="1">
      <x v="1"/>
    </i>
  </colItems>
  <dataFields count="2">
    <dataField name="Average of Calcein Reading (485, 526)" fld="7" subtotal="average" baseField="5" baseItem="0"/>
    <dataField name="Average of Tx Red Reading (584, 625)" fld="8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224"/>
  <sheetViews>
    <sheetView topLeftCell="A143" zoomScale="80" zoomScaleNormal="80" workbookViewId="0">
      <selection activeCell="A169" sqref="A169"/>
    </sheetView>
  </sheetViews>
  <sheetFormatPr defaultRowHeight="12.45" x14ac:dyDescent="0.3"/>
  <cols>
    <col min="1" max="1" width="20.69140625" customWidth="1"/>
    <col min="2" max="2" width="12.69140625" customWidth="1"/>
  </cols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 s="1">
        <v>45331</v>
      </c>
    </row>
    <row r="9" spans="1:2" x14ac:dyDescent="0.3">
      <c r="A9" t="s">
        <v>8</v>
      </c>
      <c r="B9" s="2">
        <v>0.58221064814814816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4" spans="1:2" x14ac:dyDescent="0.3">
      <c r="A14" t="s">
        <v>6</v>
      </c>
      <c r="B14">
        <v>2</v>
      </c>
    </row>
    <row r="15" spans="1:2" x14ac:dyDescent="0.3">
      <c r="A15" t="s">
        <v>7</v>
      </c>
      <c r="B15" s="1">
        <v>45331</v>
      </c>
    </row>
    <row r="16" spans="1:2" x14ac:dyDescent="0.3">
      <c r="A16" t="s">
        <v>8</v>
      </c>
      <c r="B16" s="2">
        <v>0.58791666666666664</v>
      </c>
    </row>
    <row r="17" spans="1:2" x14ac:dyDescent="0.3">
      <c r="A17" t="s">
        <v>15</v>
      </c>
      <c r="B17" t="s">
        <v>10</v>
      </c>
    </row>
    <row r="18" spans="1:2" x14ac:dyDescent="0.3">
      <c r="A18" t="s">
        <v>16</v>
      </c>
      <c r="B18" t="s">
        <v>12</v>
      </c>
    </row>
    <row r="19" spans="1:2" x14ac:dyDescent="0.3">
      <c r="A19" t="s">
        <v>13</v>
      </c>
      <c r="B19" t="s">
        <v>14</v>
      </c>
    </row>
    <row r="21" spans="1:2" x14ac:dyDescent="0.3">
      <c r="A21" t="s">
        <v>6</v>
      </c>
      <c r="B21">
        <v>3</v>
      </c>
    </row>
    <row r="22" spans="1:2" x14ac:dyDescent="0.3">
      <c r="A22" t="s">
        <v>7</v>
      </c>
      <c r="B22" s="1">
        <v>45331</v>
      </c>
    </row>
    <row r="23" spans="1:2" x14ac:dyDescent="0.3">
      <c r="A23" t="s">
        <v>8</v>
      </c>
      <c r="B23" s="2">
        <v>0.5901157407407408</v>
      </c>
    </row>
    <row r="24" spans="1:2" x14ac:dyDescent="0.3">
      <c r="A24" t="s">
        <v>17</v>
      </c>
      <c r="B24" t="s">
        <v>10</v>
      </c>
    </row>
    <row r="25" spans="1:2" x14ac:dyDescent="0.3">
      <c r="A25" t="s">
        <v>18</v>
      </c>
      <c r="B25" t="s">
        <v>12</v>
      </c>
    </row>
    <row r="26" spans="1:2" x14ac:dyDescent="0.3">
      <c r="A26" t="s">
        <v>13</v>
      </c>
      <c r="B26" t="s">
        <v>14</v>
      </c>
    </row>
    <row r="28" spans="1:2" x14ac:dyDescent="0.3">
      <c r="A28" s="3" t="s">
        <v>19</v>
      </c>
      <c r="B28" s="4"/>
    </row>
    <row r="29" spans="1:2" x14ac:dyDescent="0.3">
      <c r="A29" t="s">
        <v>20</v>
      </c>
      <c r="B29" t="s">
        <v>21</v>
      </c>
    </row>
    <row r="30" spans="1:2" x14ac:dyDescent="0.3">
      <c r="A30" t="s">
        <v>22</v>
      </c>
    </row>
    <row r="31" spans="1:2" x14ac:dyDescent="0.3">
      <c r="A31" t="s">
        <v>23</v>
      </c>
      <c r="B31" t="s">
        <v>24</v>
      </c>
    </row>
    <row r="32" spans="1:2" x14ac:dyDescent="0.3">
      <c r="B32" t="s">
        <v>25</v>
      </c>
    </row>
    <row r="33" spans="1:15" x14ac:dyDescent="0.3">
      <c r="B33" t="s">
        <v>26</v>
      </c>
    </row>
    <row r="34" spans="1:15" x14ac:dyDescent="0.3">
      <c r="B34" t="s">
        <v>27</v>
      </c>
    </row>
    <row r="35" spans="1:15" x14ac:dyDescent="0.3">
      <c r="B35" t="s">
        <v>28</v>
      </c>
    </row>
    <row r="36" spans="1:15" x14ac:dyDescent="0.3">
      <c r="B36" t="s">
        <v>29</v>
      </c>
    </row>
    <row r="37" spans="1:15" x14ac:dyDescent="0.3">
      <c r="B37" t="s">
        <v>30</v>
      </c>
    </row>
    <row r="38" spans="1:15" x14ac:dyDescent="0.3">
      <c r="B38" t="s">
        <v>31</v>
      </c>
    </row>
    <row r="39" spans="1:15" x14ac:dyDescent="0.3">
      <c r="B39" t="s">
        <v>29</v>
      </c>
    </row>
    <row r="40" spans="1:15" x14ac:dyDescent="0.3">
      <c r="B40" t="s">
        <v>32</v>
      </c>
    </row>
    <row r="41" spans="1:15" x14ac:dyDescent="0.3">
      <c r="B41" t="s">
        <v>33</v>
      </c>
    </row>
    <row r="42" spans="1:15" x14ac:dyDescent="0.3">
      <c r="B42" t="s">
        <v>34</v>
      </c>
    </row>
    <row r="44" spans="1:15" x14ac:dyDescent="0.3">
      <c r="A44" s="3" t="s">
        <v>35</v>
      </c>
      <c r="B44" s="4"/>
    </row>
    <row r="45" spans="1:15" x14ac:dyDescent="0.3">
      <c r="B45" s="4" t="s">
        <v>36</v>
      </c>
      <c r="C45" s="4"/>
    </row>
    <row r="46" spans="1:15" x14ac:dyDescent="0.3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3">
      <c r="B47" s="6" t="s">
        <v>37</v>
      </c>
      <c r="C47" s="7" t="s">
        <v>38</v>
      </c>
      <c r="D47" s="7" t="s">
        <v>38</v>
      </c>
      <c r="E47" s="7" t="s">
        <v>38</v>
      </c>
      <c r="F47" s="7" t="s">
        <v>38</v>
      </c>
      <c r="G47" s="7" t="s">
        <v>38</v>
      </c>
      <c r="H47" s="7" t="s">
        <v>38</v>
      </c>
      <c r="I47" s="7" t="s">
        <v>39</v>
      </c>
      <c r="J47" s="7" t="s">
        <v>39</v>
      </c>
      <c r="K47" s="7" t="s">
        <v>39</v>
      </c>
      <c r="L47" s="7" t="s">
        <v>39</v>
      </c>
      <c r="M47" s="7" t="s">
        <v>39</v>
      </c>
      <c r="N47" s="7" t="s">
        <v>39</v>
      </c>
      <c r="O47" s="8" t="s">
        <v>40</v>
      </c>
    </row>
    <row r="48" spans="1:15" x14ac:dyDescent="0.3">
      <c r="B48" s="6" t="s">
        <v>41</v>
      </c>
      <c r="C48" s="7" t="s">
        <v>42</v>
      </c>
      <c r="D48" s="7" t="s">
        <v>42</v>
      </c>
      <c r="E48" s="7" t="s">
        <v>42</v>
      </c>
      <c r="F48" s="7" t="s">
        <v>42</v>
      </c>
      <c r="G48" s="7" t="s">
        <v>42</v>
      </c>
      <c r="H48" s="7" t="s">
        <v>42</v>
      </c>
      <c r="I48" s="7" t="s">
        <v>43</v>
      </c>
      <c r="J48" s="7" t="s">
        <v>43</v>
      </c>
      <c r="K48" s="7" t="s">
        <v>43</v>
      </c>
      <c r="L48" s="7" t="s">
        <v>43</v>
      </c>
      <c r="M48" s="7" t="s">
        <v>43</v>
      </c>
      <c r="N48" s="7" t="s">
        <v>43</v>
      </c>
      <c r="O48" s="8" t="s">
        <v>40</v>
      </c>
    </row>
    <row r="49" spans="2:15" x14ac:dyDescent="0.3">
      <c r="B49" s="6" t="s">
        <v>44</v>
      </c>
      <c r="C49" s="9" t="s">
        <v>45</v>
      </c>
      <c r="D49" s="9" t="s">
        <v>45</v>
      </c>
      <c r="E49" s="9" t="s">
        <v>45</v>
      </c>
      <c r="F49" s="9" t="s">
        <v>45</v>
      </c>
      <c r="G49" s="9" t="s">
        <v>45</v>
      </c>
      <c r="H49" s="9" t="s">
        <v>45</v>
      </c>
      <c r="I49" s="9" t="s">
        <v>46</v>
      </c>
      <c r="J49" s="9" t="s">
        <v>46</v>
      </c>
      <c r="K49" s="9" t="s">
        <v>46</v>
      </c>
      <c r="L49" s="9" t="s">
        <v>46</v>
      </c>
      <c r="M49" s="9" t="s">
        <v>46</v>
      </c>
      <c r="N49" s="9" t="s">
        <v>46</v>
      </c>
      <c r="O49" s="8" t="s">
        <v>40</v>
      </c>
    </row>
    <row r="50" spans="2:15" x14ac:dyDescent="0.3">
      <c r="B50" s="6" t="s">
        <v>47</v>
      </c>
      <c r="C50" s="9" t="s">
        <v>48</v>
      </c>
      <c r="D50" s="9" t="s">
        <v>48</v>
      </c>
      <c r="E50" s="9" t="s">
        <v>48</v>
      </c>
      <c r="F50" s="9" t="s">
        <v>48</v>
      </c>
      <c r="G50" s="9" t="s">
        <v>48</v>
      </c>
      <c r="H50" s="9" t="s">
        <v>48</v>
      </c>
      <c r="I50" s="9" t="s">
        <v>49</v>
      </c>
      <c r="J50" s="9" t="s">
        <v>49</v>
      </c>
      <c r="K50" s="9" t="s">
        <v>49</v>
      </c>
      <c r="L50" s="9" t="s">
        <v>49</v>
      </c>
      <c r="M50" s="9" t="s">
        <v>49</v>
      </c>
      <c r="N50" s="9" t="s">
        <v>49</v>
      </c>
      <c r="O50" s="8" t="s">
        <v>40</v>
      </c>
    </row>
    <row r="51" spans="2:15" x14ac:dyDescent="0.3">
      <c r="B51" s="6" t="s">
        <v>50</v>
      </c>
      <c r="C51" s="7" t="s">
        <v>51</v>
      </c>
      <c r="D51" s="7" t="s">
        <v>51</v>
      </c>
      <c r="E51" s="7" t="s">
        <v>51</v>
      </c>
      <c r="F51" s="7" t="s">
        <v>51</v>
      </c>
      <c r="G51" s="7" t="s">
        <v>51</v>
      </c>
      <c r="H51" s="7" t="s">
        <v>51</v>
      </c>
      <c r="I51" s="7" t="s">
        <v>52</v>
      </c>
      <c r="J51" s="7" t="s">
        <v>52</v>
      </c>
      <c r="K51" s="7" t="s">
        <v>52</v>
      </c>
      <c r="L51" s="7" t="s">
        <v>52</v>
      </c>
      <c r="M51" s="7" t="s">
        <v>52</v>
      </c>
      <c r="N51" s="7" t="s">
        <v>52</v>
      </c>
      <c r="O51" s="8" t="s">
        <v>40</v>
      </c>
    </row>
    <row r="52" spans="2:15" x14ac:dyDescent="0.3">
      <c r="B52" s="6" t="s">
        <v>53</v>
      </c>
      <c r="C52" s="7" t="s">
        <v>54</v>
      </c>
      <c r="D52" s="7" t="s">
        <v>54</v>
      </c>
      <c r="E52" s="7" t="s">
        <v>54</v>
      </c>
      <c r="F52" s="7" t="s">
        <v>54</v>
      </c>
      <c r="G52" s="7" t="s">
        <v>54</v>
      </c>
      <c r="H52" s="7" t="s">
        <v>54</v>
      </c>
      <c r="I52" s="7" t="s">
        <v>55</v>
      </c>
      <c r="J52" s="7" t="s">
        <v>55</v>
      </c>
      <c r="K52" s="7" t="s">
        <v>55</v>
      </c>
      <c r="L52" s="7" t="s">
        <v>55</v>
      </c>
      <c r="M52" s="7" t="s">
        <v>55</v>
      </c>
      <c r="N52" s="7" t="s">
        <v>55</v>
      </c>
      <c r="O52" s="8" t="s">
        <v>40</v>
      </c>
    </row>
    <row r="53" spans="2:15" x14ac:dyDescent="0.3">
      <c r="B53" s="6" t="s">
        <v>56</v>
      </c>
      <c r="C53" s="9" t="s">
        <v>57</v>
      </c>
      <c r="D53" s="9" t="s">
        <v>57</v>
      </c>
      <c r="E53" s="9" t="s">
        <v>57</v>
      </c>
      <c r="F53" s="9" t="s">
        <v>57</v>
      </c>
      <c r="G53" s="9" t="s">
        <v>57</v>
      </c>
      <c r="H53" s="9" t="s">
        <v>57</v>
      </c>
      <c r="I53" s="9" t="s">
        <v>58</v>
      </c>
      <c r="J53" s="9" t="s">
        <v>58</v>
      </c>
      <c r="K53" s="9" t="s">
        <v>58</v>
      </c>
      <c r="L53" s="9" t="s">
        <v>58</v>
      </c>
      <c r="M53" s="9" t="s">
        <v>58</v>
      </c>
      <c r="N53" s="9" t="s">
        <v>58</v>
      </c>
      <c r="O53" s="8" t="s">
        <v>40</v>
      </c>
    </row>
    <row r="54" spans="2:15" x14ac:dyDescent="0.3">
      <c r="B54" s="6" t="s">
        <v>59</v>
      </c>
      <c r="C54" s="9" t="s">
        <v>60</v>
      </c>
      <c r="D54" s="9" t="s">
        <v>60</v>
      </c>
      <c r="E54" s="9" t="s">
        <v>60</v>
      </c>
      <c r="F54" s="9" t="s">
        <v>60</v>
      </c>
      <c r="G54" s="9" t="s">
        <v>60</v>
      </c>
      <c r="H54" s="9" t="s">
        <v>60</v>
      </c>
      <c r="I54" s="9" t="s">
        <v>61</v>
      </c>
      <c r="J54" s="9" t="s">
        <v>61</v>
      </c>
      <c r="K54" s="9" t="s">
        <v>61</v>
      </c>
      <c r="L54" s="9" t="s">
        <v>61</v>
      </c>
      <c r="M54" s="9" t="s">
        <v>61</v>
      </c>
      <c r="N54" s="9" t="s">
        <v>61</v>
      </c>
      <c r="O54" s="8" t="s">
        <v>40</v>
      </c>
    </row>
    <row r="56" spans="2:15" x14ac:dyDescent="0.3">
      <c r="B56" s="4" t="s">
        <v>62</v>
      </c>
      <c r="C56" s="4"/>
    </row>
    <row r="57" spans="2:15" x14ac:dyDescent="0.3">
      <c r="B57" s="5"/>
      <c r="C57" s="6">
        <v>1</v>
      </c>
      <c r="D57" s="6">
        <v>2</v>
      </c>
      <c r="E57" s="6">
        <v>3</v>
      </c>
      <c r="F57" s="6">
        <v>4</v>
      </c>
      <c r="G57" s="6">
        <v>5</v>
      </c>
      <c r="H57" s="6">
        <v>6</v>
      </c>
      <c r="I57" s="6">
        <v>7</v>
      </c>
      <c r="J57" s="6">
        <v>8</v>
      </c>
      <c r="K57" s="6">
        <v>9</v>
      </c>
      <c r="L57" s="6">
        <v>10</v>
      </c>
      <c r="M57" s="6">
        <v>11</v>
      </c>
      <c r="N57" s="6">
        <v>12</v>
      </c>
    </row>
    <row r="58" spans="2:15" x14ac:dyDescent="0.3">
      <c r="B58" s="6" t="s">
        <v>37</v>
      </c>
      <c r="C58" s="7" t="s">
        <v>63</v>
      </c>
      <c r="D58" s="7" t="s">
        <v>63</v>
      </c>
      <c r="E58" s="7" t="s">
        <v>63</v>
      </c>
      <c r="F58" s="7" t="s">
        <v>63</v>
      </c>
      <c r="G58" s="7" t="s">
        <v>63</v>
      </c>
      <c r="H58" s="7" t="s">
        <v>63</v>
      </c>
      <c r="I58" s="7" t="s">
        <v>64</v>
      </c>
      <c r="J58" s="7" t="s">
        <v>64</v>
      </c>
      <c r="K58" s="7" t="s">
        <v>64</v>
      </c>
      <c r="L58" s="7" t="s">
        <v>64</v>
      </c>
      <c r="M58" s="7" t="s">
        <v>64</v>
      </c>
      <c r="N58" s="7" t="s">
        <v>64</v>
      </c>
      <c r="O58" s="8" t="s">
        <v>40</v>
      </c>
    </row>
    <row r="59" spans="2:15" x14ac:dyDescent="0.3">
      <c r="B59" s="6" t="s">
        <v>41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66</v>
      </c>
      <c r="J59" s="7" t="s">
        <v>66</v>
      </c>
      <c r="K59" s="7" t="s">
        <v>66</v>
      </c>
      <c r="L59" s="7" t="s">
        <v>66</v>
      </c>
      <c r="M59" s="7" t="s">
        <v>66</v>
      </c>
      <c r="N59" s="7" t="s">
        <v>66</v>
      </c>
      <c r="O59" s="8" t="s">
        <v>40</v>
      </c>
    </row>
    <row r="60" spans="2:15" x14ac:dyDescent="0.3">
      <c r="B60" s="6" t="s">
        <v>44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8" t="s">
        <v>40</v>
      </c>
    </row>
    <row r="61" spans="2:15" x14ac:dyDescent="0.3">
      <c r="B61" s="6" t="s">
        <v>47</v>
      </c>
      <c r="C61" s="9" t="s">
        <v>69</v>
      </c>
      <c r="D61" s="9" t="s">
        <v>69</v>
      </c>
      <c r="E61" s="9" t="s">
        <v>69</v>
      </c>
      <c r="F61" s="9" t="s">
        <v>69</v>
      </c>
      <c r="G61" s="9" t="s">
        <v>69</v>
      </c>
      <c r="H61" s="9" t="s">
        <v>69</v>
      </c>
      <c r="I61" s="9" t="s">
        <v>70</v>
      </c>
      <c r="J61" s="9" t="s">
        <v>70</v>
      </c>
      <c r="K61" s="9" t="s">
        <v>70</v>
      </c>
      <c r="L61" s="9" t="s">
        <v>70</v>
      </c>
      <c r="M61" s="9" t="s">
        <v>70</v>
      </c>
      <c r="N61" s="9" t="s">
        <v>70</v>
      </c>
      <c r="O61" s="8" t="s">
        <v>40</v>
      </c>
    </row>
    <row r="62" spans="2:15" x14ac:dyDescent="0.3">
      <c r="B62" s="6" t="s">
        <v>50</v>
      </c>
      <c r="C62" s="7" t="s">
        <v>71</v>
      </c>
      <c r="D62" s="7" t="s">
        <v>71</v>
      </c>
      <c r="E62" s="7" t="s">
        <v>71</v>
      </c>
      <c r="F62" s="7" t="s">
        <v>71</v>
      </c>
      <c r="G62" s="7" t="s">
        <v>71</v>
      </c>
      <c r="H62" s="7" t="s">
        <v>71</v>
      </c>
      <c r="I62" s="10"/>
      <c r="J62" s="10"/>
      <c r="K62" s="10"/>
      <c r="L62" s="10"/>
      <c r="M62" s="10"/>
      <c r="N62" s="10"/>
      <c r="O62" s="8" t="s">
        <v>40</v>
      </c>
    </row>
    <row r="63" spans="2:15" x14ac:dyDescent="0.3">
      <c r="B63" s="6" t="s">
        <v>53</v>
      </c>
      <c r="C63" s="7" t="s">
        <v>72</v>
      </c>
      <c r="D63" s="7" t="s">
        <v>72</v>
      </c>
      <c r="E63" s="7" t="s">
        <v>72</v>
      </c>
      <c r="F63" s="7" t="s">
        <v>72</v>
      </c>
      <c r="G63" s="7" t="s">
        <v>72</v>
      </c>
      <c r="H63" s="7" t="s">
        <v>72</v>
      </c>
      <c r="I63" s="10"/>
      <c r="J63" s="10"/>
      <c r="K63" s="10"/>
      <c r="L63" s="10"/>
      <c r="M63" s="10"/>
      <c r="N63" s="10"/>
      <c r="O63" s="8" t="s">
        <v>40</v>
      </c>
    </row>
    <row r="64" spans="2:15" x14ac:dyDescent="0.3">
      <c r="B64" s="6" t="s">
        <v>56</v>
      </c>
      <c r="C64" s="9" t="s">
        <v>73</v>
      </c>
      <c r="D64" s="9" t="s">
        <v>73</v>
      </c>
      <c r="E64" s="9" t="s">
        <v>73</v>
      </c>
      <c r="F64" s="9" t="s">
        <v>73</v>
      </c>
      <c r="G64" s="9" t="s">
        <v>73</v>
      </c>
      <c r="H64" s="9" t="s">
        <v>73</v>
      </c>
      <c r="I64" s="10"/>
      <c r="J64" s="10"/>
      <c r="K64" s="10"/>
      <c r="L64" s="10"/>
      <c r="M64" s="10"/>
      <c r="N64" s="10"/>
      <c r="O64" s="8" t="s">
        <v>40</v>
      </c>
    </row>
    <row r="65" spans="1:15" x14ac:dyDescent="0.3">
      <c r="B65" s="6" t="s">
        <v>59</v>
      </c>
      <c r="C65" s="9" t="s">
        <v>74</v>
      </c>
      <c r="D65" s="9" t="s">
        <v>74</v>
      </c>
      <c r="E65" s="9" t="s">
        <v>74</v>
      </c>
      <c r="F65" s="9" t="s">
        <v>74</v>
      </c>
      <c r="G65" s="9" t="s">
        <v>74</v>
      </c>
      <c r="H65" s="9" t="s">
        <v>74</v>
      </c>
      <c r="I65" s="10"/>
      <c r="J65" s="10"/>
      <c r="K65" s="10"/>
      <c r="L65" s="10"/>
      <c r="M65" s="10"/>
      <c r="N65" s="10"/>
      <c r="O65" s="8" t="s">
        <v>40</v>
      </c>
    </row>
    <row r="67" spans="1:15" x14ac:dyDescent="0.3">
      <c r="B67" s="4" t="s">
        <v>75</v>
      </c>
      <c r="C67" s="4"/>
    </row>
    <row r="68" spans="1:15" x14ac:dyDescent="0.3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15" x14ac:dyDescent="0.3">
      <c r="B69" s="6" t="s">
        <v>37</v>
      </c>
      <c r="C69" s="7" t="s">
        <v>76</v>
      </c>
      <c r="D69" s="7" t="s">
        <v>76</v>
      </c>
      <c r="E69" s="7" t="s">
        <v>76</v>
      </c>
      <c r="F69" s="7" t="s">
        <v>77</v>
      </c>
      <c r="G69" s="7" t="s">
        <v>77</v>
      </c>
      <c r="H69" s="7" t="s">
        <v>77</v>
      </c>
      <c r="I69" s="7" t="s">
        <v>78</v>
      </c>
      <c r="J69" s="7" t="s">
        <v>78</v>
      </c>
      <c r="K69" s="7" t="s">
        <v>78</v>
      </c>
      <c r="L69" s="7" t="s">
        <v>79</v>
      </c>
      <c r="M69" s="7" t="s">
        <v>79</v>
      </c>
      <c r="N69" s="7" t="s">
        <v>79</v>
      </c>
      <c r="O69" s="8" t="s">
        <v>40</v>
      </c>
    </row>
    <row r="70" spans="1:15" x14ac:dyDescent="0.3">
      <c r="B70" s="6" t="s">
        <v>41</v>
      </c>
      <c r="C70" s="7" t="s">
        <v>80</v>
      </c>
      <c r="D70" s="7" t="s">
        <v>80</v>
      </c>
      <c r="E70" s="7" t="s">
        <v>80</v>
      </c>
      <c r="F70" s="7" t="s">
        <v>80</v>
      </c>
      <c r="G70" s="7" t="s">
        <v>80</v>
      </c>
      <c r="H70" s="7" t="s">
        <v>80</v>
      </c>
      <c r="I70" s="7" t="s">
        <v>81</v>
      </c>
      <c r="J70" s="7" t="s">
        <v>81</v>
      </c>
      <c r="K70" s="7" t="s">
        <v>81</v>
      </c>
      <c r="L70" s="7" t="s">
        <v>81</v>
      </c>
      <c r="M70" s="7" t="s">
        <v>81</v>
      </c>
      <c r="N70" s="7" t="s">
        <v>81</v>
      </c>
      <c r="O70" s="8" t="s">
        <v>40</v>
      </c>
    </row>
    <row r="71" spans="1:15" x14ac:dyDescent="0.3">
      <c r="B71" s="6" t="s">
        <v>44</v>
      </c>
      <c r="C71" s="7" t="s">
        <v>82</v>
      </c>
      <c r="D71" s="7" t="s">
        <v>82</v>
      </c>
      <c r="E71" s="7" t="s">
        <v>82</v>
      </c>
      <c r="F71" s="7" t="s">
        <v>82</v>
      </c>
      <c r="G71" s="7" t="s">
        <v>82</v>
      </c>
      <c r="H71" s="7" t="s">
        <v>82</v>
      </c>
      <c r="I71" s="11" t="s">
        <v>83</v>
      </c>
      <c r="J71" s="11" t="s">
        <v>83</v>
      </c>
      <c r="K71" s="11" t="s">
        <v>83</v>
      </c>
      <c r="L71" s="11" t="s">
        <v>83</v>
      </c>
      <c r="M71" s="11" t="s">
        <v>83</v>
      </c>
      <c r="N71" s="11" t="s">
        <v>83</v>
      </c>
      <c r="O71" s="8" t="s">
        <v>40</v>
      </c>
    </row>
    <row r="72" spans="1:15" x14ac:dyDescent="0.3">
      <c r="B72" s="6" t="s">
        <v>47</v>
      </c>
      <c r="C72" s="12" t="s">
        <v>84</v>
      </c>
      <c r="D72" s="12" t="s">
        <v>84</v>
      </c>
      <c r="E72" s="12" t="s">
        <v>84</v>
      </c>
      <c r="F72" s="12" t="s">
        <v>84</v>
      </c>
      <c r="G72" s="12" t="s">
        <v>84</v>
      </c>
      <c r="H72" s="12" t="s">
        <v>84</v>
      </c>
      <c r="I72" s="10"/>
      <c r="J72" s="10"/>
      <c r="K72" s="10"/>
      <c r="L72" s="10"/>
      <c r="M72" s="10"/>
      <c r="N72" s="10"/>
      <c r="O72" s="8" t="s">
        <v>40</v>
      </c>
    </row>
    <row r="73" spans="1:15" x14ac:dyDescent="0.3">
      <c r="B73" s="6" t="s">
        <v>50</v>
      </c>
      <c r="C73" s="12" t="s">
        <v>85</v>
      </c>
      <c r="D73" s="12" t="s">
        <v>85</v>
      </c>
      <c r="E73" s="12" t="s">
        <v>85</v>
      </c>
      <c r="F73" s="12" t="s">
        <v>85</v>
      </c>
      <c r="G73" s="12" t="s">
        <v>85</v>
      </c>
      <c r="H73" s="12" t="s">
        <v>85</v>
      </c>
      <c r="I73" s="10"/>
      <c r="J73" s="10"/>
      <c r="K73" s="10"/>
      <c r="L73" s="10"/>
      <c r="M73" s="10"/>
      <c r="N73" s="10"/>
      <c r="O73" s="8" t="s">
        <v>40</v>
      </c>
    </row>
    <row r="74" spans="1:15" x14ac:dyDescent="0.3">
      <c r="B74" s="6" t="s">
        <v>53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8" t="s">
        <v>40</v>
      </c>
    </row>
    <row r="75" spans="1:15" x14ac:dyDescent="0.3">
      <c r="B75" s="6" t="s">
        <v>56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8" t="s">
        <v>40</v>
      </c>
    </row>
    <row r="76" spans="1:15" x14ac:dyDescent="0.3">
      <c r="B76" s="6" t="s">
        <v>59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8" t="s">
        <v>40</v>
      </c>
    </row>
    <row r="78" spans="1:15" x14ac:dyDescent="0.3">
      <c r="A78" s="3" t="s">
        <v>86</v>
      </c>
      <c r="B78" s="4"/>
    </row>
    <row r="79" spans="1:15" x14ac:dyDescent="0.3">
      <c r="A79" t="s">
        <v>87</v>
      </c>
      <c r="B79">
        <v>22.9</v>
      </c>
    </row>
    <row r="80" spans="1:15" x14ac:dyDescent="0.3">
      <c r="A80" t="s">
        <v>87</v>
      </c>
      <c r="B80">
        <v>22.9</v>
      </c>
    </row>
    <row r="81" spans="2:42" x14ac:dyDescent="0.3">
      <c r="B81" s="4" t="s">
        <v>36</v>
      </c>
      <c r="C81" s="4"/>
      <c r="AC81" s="4" t="s">
        <v>36</v>
      </c>
      <c r="AD81" s="4"/>
    </row>
    <row r="82" spans="2:42" x14ac:dyDescent="0.3">
      <c r="B82" s="5"/>
      <c r="C82" s="6">
        <v>1</v>
      </c>
      <c r="D82" s="6">
        <v>2</v>
      </c>
      <c r="E82" s="6">
        <v>3</v>
      </c>
      <c r="F82" s="6">
        <v>4</v>
      </c>
      <c r="G82" s="6">
        <v>5</v>
      </c>
      <c r="H82" s="6">
        <v>6</v>
      </c>
      <c r="I82" s="6">
        <v>7</v>
      </c>
      <c r="J82" s="6">
        <v>8</v>
      </c>
      <c r="K82" s="6">
        <v>9</v>
      </c>
      <c r="L82" s="6">
        <v>10</v>
      </c>
      <c r="M82" s="6">
        <v>11</v>
      </c>
      <c r="N82" s="6">
        <v>12</v>
      </c>
      <c r="X82" s="48" t="s">
        <v>92</v>
      </c>
      <c r="AC82" s="5"/>
      <c r="AD82" s="6">
        <v>1</v>
      </c>
      <c r="AE82" s="6">
        <v>2</v>
      </c>
      <c r="AF82" s="6">
        <v>3</v>
      </c>
      <c r="AG82" s="6">
        <v>4</v>
      </c>
      <c r="AH82" s="6">
        <v>5</v>
      </c>
      <c r="AI82" s="6">
        <v>6</v>
      </c>
      <c r="AJ82" s="6">
        <v>7</v>
      </c>
      <c r="AK82" s="6">
        <v>8</v>
      </c>
      <c r="AL82" s="6">
        <v>9</v>
      </c>
      <c r="AM82" s="6">
        <v>10</v>
      </c>
      <c r="AN82" s="6">
        <v>11</v>
      </c>
      <c r="AO82" s="6">
        <v>12</v>
      </c>
    </row>
    <row r="83" spans="2:42" x14ac:dyDescent="0.3">
      <c r="B83" s="66" t="s">
        <v>37</v>
      </c>
      <c r="C83" s="13">
        <v>949</v>
      </c>
      <c r="D83" s="13">
        <v>979</v>
      </c>
      <c r="E83" s="13">
        <v>955</v>
      </c>
      <c r="F83" s="13">
        <v>1076</v>
      </c>
      <c r="G83" s="13">
        <v>966</v>
      </c>
      <c r="H83" s="13">
        <v>1007</v>
      </c>
      <c r="I83" s="13">
        <v>1265</v>
      </c>
      <c r="J83" s="13">
        <v>1244</v>
      </c>
      <c r="K83" s="13">
        <v>1322</v>
      </c>
      <c r="L83" s="13">
        <v>1300</v>
      </c>
      <c r="M83" s="13">
        <v>1329</v>
      </c>
      <c r="N83" s="13">
        <v>1449</v>
      </c>
      <c r="O83" s="49" t="s">
        <v>88</v>
      </c>
      <c r="P83" s="50" t="s">
        <v>93</v>
      </c>
      <c r="Q83" s="50">
        <f>AVERAGE(C83:H83)</f>
        <v>988.66666666666663</v>
      </c>
      <c r="R83" s="50" t="s">
        <v>94</v>
      </c>
      <c r="S83" s="50">
        <f>AVERAGE(I83:N83)</f>
        <v>1318.1666666666667</v>
      </c>
      <c r="X83" t="s">
        <v>95</v>
      </c>
      <c r="Z83" t="s">
        <v>96</v>
      </c>
      <c r="AC83" s="45" t="s">
        <v>37</v>
      </c>
      <c r="AD83" s="13">
        <v>949</v>
      </c>
      <c r="AE83" s="13">
        <v>979</v>
      </c>
      <c r="AF83" s="13">
        <v>955</v>
      </c>
      <c r="AG83" s="13">
        <v>1076</v>
      </c>
      <c r="AH83" s="13">
        <v>966</v>
      </c>
      <c r="AI83" s="13">
        <v>1007</v>
      </c>
      <c r="AJ83" s="23">
        <v>1265</v>
      </c>
      <c r="AK83" s="13">
        <v>1244</v>
      </c>
      <c r="AL83" s="23">
        <v>1322</v>
      </c>
      <c r="AM83" s="13">
        <v>1300</v>
      </c>
      <c r="AN83" s="13">
        <v>1329</v>
      </c>
      <c r="AO83" s="24">
        <v>1449</v>
      </c>
      <c r="AP83" s="49" t="s">
        <v>88</v>
      </c>
    </row>
    <row r="84" spans="2:42" x14ac:dyDescent="0.3">
      <c r="B84" s="67"/>
      <c r="C84" s="14">
        <v>30</v>
      </c>
      <c r="D84" s="14">
        <v>25</v>
      </c>
      <c r="E84" s="14">
        <v>22</v>
      </c>
      <c r="F84" s="15">
        <v>48</v>
      </c>
      <c r="G84" s="14">
        <v>34</v>
      </c>
      <c r="H84" s="14">
        <v>22</v>
      </c>
      <c r="I84" s="14">
        <v>28</v>
      </c>
      <c r="J84" s="14">
        <v>24</v>
      </c>
      <c r="K84" s="14">
        <v>32</v>
      </c>
      <c r="L84" s="14">
        <v>31</v>
      </c>
      <c r="M84" s="14">
        <v>33</v>
      </c>
      <c r="N84" s="16">
        <v>109</v>
      </c>
      <c r="O84" s="51" t="s">
        <v>89</v>
      </c>
      <c r="P84" s="52" t="s">
        <v>95</v>
      </c>
      <c r="Q84" s="52">
        <f>AVERAGE(C84:H84)</f>
        <v>30.166666666666668</v>
      </c>
      <c r="R84" s="52" t="s">
        <v>96</v>
      </c>
      <c r="S84" s="52">
        <f t="shared" ref="S84:S133" si="0">AVERAGE(I84:N84)</f>
        <v>42.833333333333336</v>
      </c>
      <c r="X84" s="50" t="s">
        <v>97</v>
      </c>
      <c r="Y84" s="53">
        <f>(Q91-$S$153)/($Q$153-$S$153)</f>
        <v>1.0997896891717911</v>
      </c>
      <c r="Z84" s="50" t="s">
        <v>97</v>
      </c>
      <c r="AA84" s="53">
        <f>(S91-$S$153)/($Q$153-$S$153)</f>
        <v>2.312619449353474E-2</v>
      </c>
      <c r="AC84" s="46"/>
      <c r="AD84" s="14">
        <v>30</v>
      </c>
      <c r="AE84" s="14">
        <v>25</v>
      </c>
      <c r="AF84" s="14">
        <v>22</v>
      </c>
      <c r="AG84" s="14">
        <v>48</v>
      </c>
      <c r="AH84" s="14">
        <v>34</v>
      </c>
      <c r="AI84" s="14">
        <v>22</v>
      </c>
      <c r="AJ84" s="28">
        <v>28</v>
      </c>
      <c r="AK84" s="14">
        <v>24</v>
      </c>
      <c r="AL84" s="16">
        <v>32</v>
      </c>
      <c r="AM84" s="15">
        <v>31</v>
      </c>
      <c r="AN84" s="14">
        <v>33</v>
      </c>
      <c r="AO84" s="16">
        <v>109</v>
      </c>
      <c r="AP84" s="51" t="s">
        <v>89</v>
      </c>
    </row>
    <row r="85" spans="2:42" ht="17.149999999999999" x14ac:dyDescent="0.3">
      <c r="B85" s="67"/>
      <c r="C85" s="14">
        <v>115</v>
      </c>
      <c r="D85" s="14">
        <v>145</v>
      </c>
      <c r="E85" s="14">
        <v>121</v>
      </c>
      <c r="F85" s="14">
        <v>242</v>
      </c>
      <c r="G85" s="14">
        <v>132</v>
      </c>
      <c r="H85" s="14">
        <v>173</v>
      </c>
      <c r="I85" s="14">
        <v>431</v>
      </c>
      <c r="J85" s="14">
        <v>410</v>
      </c>
      <c r="K85" s="14">
        <v>488</v>
      </c>
      <c r="L85" s="14">
        <v>466</v>
      </c>
      <c r="M85" s="14">
        <v>495</v>
      </c>
      <c r="N85" s="14">
        <v>615</v>
      </c>
      <c r="O85" s="8" t="s">
        <v>90</v>
      </c>
      <c r="Q85">
        <f>AVERAGE(C85:H85)</f>
        <v>154.66666666666666</v>
      </c>
      <c r="S85">
        <f t="shared" si="0"/>
        <v>484.16666666666669</v>
      </c>
      <c r="X85" s="52" t="s">
        <v>98</v>
      </c>
      <c r="Y85" s="54">
        <f>(Q92-$U$154)/($W$154-$U$154)</f>
        <v>0.23107569721115537</v>
      </c>
      <c r="Z85" s="52" t="s">
        <v>98</v>
      </c>
      <c r="AA85" s="54">
        <f>(S92-$U$154)/($W$154-$U$154)</f>
        <v>9.3625498007968128E-2</v>
      </c>
      <c r="AC85" s="46"/>
      <c r="AD85" s="14"/>
      <c r="AE85" s="14"/>
      <c r="AF85" s="14"/>
      <c r="AG85" s="14"/>
      <c r="AH85" s="14"/>
      <c r="AI85" s="14"/>
      <c r="AJ85" s="20"/>
      <c r="AK85" s="14"/>
      <c r="AL85" s="20"/>
      <c r="AM85" s="14"/>
      <c r="AN85" s="14"/>
      <c r="AO85" s="16"/>
      <c r="AP85" s="8"/>
    </row>
    <row r="86" spans="2:42" ht="17.149999999999999" x14ac:dyDescent="0.3">
      <c r="B86" s="68"/>
      <c r="C86" s="17">
        <v>6</v>
      </c>
      <c r="D86" s="17">
        <v>1</v>
      </c>
      <c r="E86" s="17">
        <v>-2</v>
      </c>
      <c r="F86" s="18">
        <v>24</v>
      </c>
      <c r="G86" s="17">
        <v>10</v>
      </c>
      <c r="H86" s="17">
        <v>-2</v>
      </c>
      <c r="I86" s="17">
        <v>4</v>
      </c>
      <c r="J86" s="17">
        <v>0</v>
      </c>
      <c r="K86" s="17">
        <v>8</v>
      </c>
      <c r="L86" s="17">
        <v>7</v>
      </c>
      <c r="M86" s="17">
        <v>9</v>
      </c>
      <c r="N86" s="19">
        <v>85</v>
      </c>
      <c r="O86" s="8" t="s">
        <v>91</v>
      </c>
      <c r="Q86">
        <f>AVERAGE(C86:H86)</f>
        <v>6.166666666666667</v>
      </c>
      <c r="S86">
        <f t="shared" si="0"/>
        <v>18.833333333333332</v>
      </c>
      <c r="X86" s="50" t="s">
        <v>99</v>
      </c>
      <c r="Y86" s="53">
        <f>(Q95-$S$153)/($Q$153-$S$153)</f>
        <v>1.0836058844383316</v>
      </c>
      <c r="Z86" s="50" t="s">
        <v>99</v>
      </c>
      <c r="AA86" s="53">
        <f>(S95-$S$153)/($Q$153-$S$153)</f>
        <v>4.8765989886954599E-3</v>
      </c>
      <c r="AC86" s="47"/>
      <c r="AD86" s="17"/>
      <c r="AE86" s="17"/>
      <c r="AF86" s="17"/>
      <c r="AG86" s="17"/>
      <c r="AH86" s="17"/>
      <c r="AI86" s="17"/>
      <c r="AJ86" s="34"/>
      <c r="AK86" s="17"/>
      <c r="AL86" s="19"/>
      <c r="AM86" s="18"/>
      <c r="AN86" s="17"/>
      <c r="AO86" s="19"/>
      <c r="AP86" s="8"/>
    </row>
    <row r="87" spans="2:42" x14ac:dyDescent="0.3">
      <c r="B87" s="66" t="s">
        <v>41</v>
      </c>
      <c r="C87" s="13">
        <v>972</v>
      </c>
      <c r="D87" s="13">
        <v>983</v>
      </c>
      <c r="E87" s="13">
        <v>962</v>
      </c>
      <c r="F87" s="13">
        <v>972</v>
      </c>
      <c r="G87" s="13">
        <v>1059</v>
      </c>
      <c r="H87" s="13">
        <v>980</v>
      </c>
      <c r="I87" s="13">
        <v>983</v>
      </c>
      <c r="J87" s="13">
        <v>1184</v>
      </c>
      <c r="K87" s="13">
        <v>1348</v>
      </c>
      <c r="L87" s="13">
        <v>1314</v>
      </c>
      <c r="M87" s="13">
        <v>1292</v>
      </c>
      <c r="N87" s="13">
        <v>1383</v>
      </c>
      <c r="O87" s="49" t="s">
        <v>88</v>
      </c>
      <c r="P87" s="50" t="s">
        <v>100</v>
      </c>
      <c r="Q87" s="50">
        <f t="shared" ref="Q87:Q149" si="1">AVERAGE(C87:H87)</f>
        <v>988</v>
      </c>
      <c r="R87" s="50" t="s">
        <v>101</v>
      </c>
      <c r="S87" s="50">
        <f t="shared" si="0"/>
        <v>1250.6666666666667</v>
      </c>
      <c r="X87" s="52" t="s">
        <v>102</v>
      </c>
      <c r="Y87" s="54">
        <f>(Q96-$U$154)/($W$154-$U$154)</f>
        <v>0.23904382470119523</v>
      </c>
      <c r="Z87" s="52" t="s">
        <v>102</v>
      </c>
      <c r="AA87" s="54">
        <f>(S96-$U$154)/($W$154-$U$154)</f>
        <v>7.1713147410358571E-2</v>
      </c>
      <c r="AC87" s="45" t="s">
        <v>41</v>
      </c>
      <c r="AD87" s="13">
        <v>972</v>
      </c>
      <c r="AE87" s="13">
        <v>983</v>
      </c>
      <c r="AF87" s="13">
        <v>962</v>
      </c>
      <c r="AG87" s="13">
        <v>972</v>
      </c>
      <c r="AH87" s="13">
        <v>1059</v>
      </c>
      <c r="AI87" s="13">
        <v>980</v>
      </c>
      <c r="AJ87" s="13">
        <v>983</v>
      </c>
      <c r="AK87" s="13">
        <v>1184</v>
      </c>
      <c r="AL87" s="13">
        <v>1348</v>
      </c>
      <c r="AM87" s="13">
        <v>1314</v>
      </c>
      <c r="AN87" s="13">
        <v>1292</v>
      </c>
      <c r="AO87" s="13">
        <v>1383</v>
      </c>
      <c r="AP87" s="49" t="s">
        <v>88</v>
      </c>
    </row>
    <row r="88" spans="2:42" x14ac:dyDescent="0.3">
      <c r="B88" s="67"/>
      <c r="C88" s="14">
        <v>36</v>
      </c>
      <c r="D88" s="14">
        <v>27</v>
      </c>
      <c r="E88" s="14">
        <v>30</v>
      </c>
      <c r="F88" s="14">
        <v>32</v>
      </c>
      <c r="G88" s="20">
        <v>80</v>
      </c>
      <c r="H88" s="15">
        <v>40</v>
      </c>
      <c r="I88" s="14">
        <v>24</v>
      </c>
      <c r="J88" s="15">
        <v>39</v>
      </c>
      <c r="K88" s="14">
        <v>27</v>
      </c>
      <c r="L88" s="14">
        <v>24</v>
      </c>
      <c r="M88" s="14">
        <v>33</v>
      </c>
      <c r="N88" s="14">
        <v>32</v>
      </c>
      <c r="O88" s="51" t="s">
        <v>89</v>
      </c>
      <c r="P88" s="52" t="s">
        <v>95</v>
      </c>
      <c r="Q88" s="52">
        <f t="shared" si="1"/>
        <v>40.833333333333336</v>
      </c>
      <c r="R88" s="52" t="s">
        <v>96</v>
      </c>
      <c r="S88" s="52">
        <f t="shared" si="0"/>
        <v>29.833333333333332</v>
      </c>
      <c r="AC88" s="46"/>
      <c r="AD88" s="14">
        <v>36</v>
      </c>
      <c r="AE88" s="14">
        <v>27</v>
      </c>
      <c r="AF88" s="14">
        <v>30</v>
      </c>
      <c r="AG88" s="14">
        <v>32</v>
      </c>
      <c r="AH88" s="20">
        <v>80</v>
      </c>
      <c r="AI88" s="15">
        <v>40</v>
      </c>
      <c r="AJ88" s="14">
        <v>24</v>
      </c>
      <c r="AK88" s="15">
        <v>39</v>
      </c>
      <c r="AL88" s="14">
        <v>27</v>
      </c>
      <c r="AM88" s="14">
        <v>24</v>
      </c>
      <c r="AN88" s="14">
        <v>33</v>
      </c>
      <c r="AO88" s="14">
        <v>32</v>
      </c>
      <c r="AP88" s="51" t="s">
        <v>89</v>
      </c>
    </row>
    <row r="89" spans="2:42" ht="17.149999999999999" x14ac:dyDescent="0.3">
      <c r="B89" s="67"/>
      <c r="C89" s="14">
        <v>138</v>
      </c>
      <c r="D89" s="14">
        <v>149</v>
      </c>
      <c r="E89" s="14">
        <v>128</v>
      </c>
      <c r="F89" s="14">
        <v>138</v>
      </c>
      <c r="G89" s="14">
        <v>225</v>
      </c>
      <c r="H89" s="14">
        <v>146</v>
      </c>
      <c r="I89" s="14">
        <v>149</v>
      </c>
      <c r="J89" s="14">
        <v>350</v>
      </c>
      <c r="K89" s="14">
        <v>514</v>
      </c>
      <c r="L89" s="14">
        <v>480</v>
      </c>
      <c r="M89" s="14">
        <v>458</v>
      </c>
      <c r="N89" s="14">
        <v>549</v>
      </c>
      <c r="O89" s="8" t="s">
        <v>90</v>
      </c>
      <c r="Q89">
        <f t="shared" si="1"/>
        <v>154</v>
      </c>
      <c r="S89">
        <f t="shared" si="0"/>
        <v>416.66666666666669</v>
      </c>
      <c r="AC89" s="46"/>
      <c r="AD89" s="14"/>
      <c r="AE89" s="14"/>
      <c r="AF89" s="14"/>
      <c r="AG89" s="14"/>
      <c r="AH89" s="14"/>
      <c r="AI89" s="14"/>
      <c r="AJ89" s="20"/>
      <c r="AK89" s="14"/>
      <c r="AL89" s="16"/>
      <c r="AM89" s="20"/>
      <c r="AN89" s="14"/>
      <c r="AO89" s="14"/>
      <c r="AP89" s="8"/>
    </row>
    <row r="90" spans="2:42" ht="17.149999999999999" x14ac:dyDescent="0.3">
      <c r="B90" s="68"/>
      <c r="C90" s="17">
        <v>12</v>
      </c>
      <c r="D90" s="17">
        <v>3</v>
      </c>
      <c r="E90" s="17">
        <v>6</v>
      </c>
      <c r="F90" s="17">
        <v>8</v>
      </c>
      <c r="G90" s="21">
        <v>56</v>
      </c>
      <c r="H90" s="18">
        <v>16</v>
      </c>
      <c r="I90" s="17">
        <v>0</v>
      </c>
      <c r="J90" s="18">
        <v>15</v>
      </c>
      <c r="K90" s="17">
        <v>3</v>
      </c>
      <c r="L90" s="17">
        <v>0</v>
      </c>
      <c r="M90" s="17">
        <v>9</v>
      </c>
      <c r="N90" s="17">
        <v>8</v>
      </c>
      <c r="O90" s="8" t="s">
        <v>91</v>
      </c>
      <c r="Q90">
        <f t="shared" si="1"/>
        <v>16.833333333333332</v>
      </c>
      <c r="S90">
        <f t="shared" si="0"/>
        <v>5.833333333333333</v>
      </c>
      <c r="X90" s="48" t="s">
        <v>103</v>
      </c>
      <c r="AC90" s="47"/>
      <c r="AD90" s="17"/>
      <c r="AE90" s="18"/>
      <c r="AF90" s="17"/>
      <c r="AG90" s="17"/>
      <c r="AH90" s="17"/>
      <c r="AI90" s="17"/>
      <c r="AJ90" s="34"/>
      <c r="AK90" s="17"/>
      <c r="AL90" s="34"/>
      <c r="AM90" s="36"/>
      <c r="AN90" s="17"/>
      <c r="AO90" s="17"/>
      <c r="AP90" s="8"/>
    </row>
    <row r="91" spans="2:42" x14ac:dyDescent="0.3">
      <c r="B91" s="66" t="s">
        <v>44</v>
      </c>
      <c r="C91" s="22">
        <v>120819</v>
      </c>
      <c r="D91" s="22">
        <v>136457</v>
      </c>
      <c r="E91" s="22">
        <v>133088</v>
      </c>
      <c r="F91" s="22">
        <v>134653</v>
      </c>
      <c r="G91" s="22">
        <v>134271</v>
      </c>
      <c r="H91" s="22">
        <v>170342</v>
      </c>
      <c r="I91" s="13">
        <v>1235</v>
      </c>
      <c r="J91" s="13">
        <v>14547</v>
      </c>
      <c r="K91" s="13">
        <v>1443</v>
      </c>
      <c r="L91" s="13">
        <v>1490</v>
      </c>
      <c r="M91" s="13">
        <v>1512</v>
      </c>
      <c r="N91" s="13">
        <v>1563</v>
      </c>
      <c r="O91" s="49" t="s">
        <v>88</v>
      </c>
      <c r="P91" s="50" t="s">
        <v>104</v>
      </c>
      <c r="Q91" s="50">
        <f t="shared" si="1"/>
        <v>138271.66666666666</v>
      </c>
      <c r="R91" s="50" t="s">
        <v>105</v>
      </c>
      <c r="S91" s="50">
        <f t="shared" si="0"/>
        <v>3631.6666666666665</v>
      </c>
      <c r="T91" s="50" t="s">
        <v>106</v>
      </c>
      <c r="U91" s="50">
        <f>Q91-Q83</f>
        <v>137283</v>
      </c>
      <c r="V91" s="50" t="s">
        <v>107</v>
      </c>
      <c r="W91" s="50">
        <f>S91-S83</f>
        <v>2313.5</v>
      </c>
      <c r="X91" t="s">
        <v>95</v>
      </c>
      <c r="Z91" t="s">
        <v>96</v>
      </c>
      <c r="AC91" s="45" t="s">
        <v>44</v>
      </c>
      <c r="AD91" s="22">
        <v>120819</v>
      </c>
      <c r="AE91" s="22">
        <v>136457</v>
      </c>
      <c r="AF91" s="22">
        <v>133088</v>
      </c>
      <c r="AG91" s="22">
        <v>134653</v>
      </c>
      <c r="AH91" s="22">
        <v>134271</v>
      </c>
      <c r="AI91" s="22">
        <v>170342</v>
      </c>
      <c r="AJ91" s="13">
        <v>1235</v>
      </c>
      <c r="AK91" s="13">
        <v>14547</v>
      </c>
      <c r="AL91" s="13">
        <v>1443</v>
      </c>
      <c r="AM91" s="13">
        <v>1490</v>
      </c>
      <c r="AN91" s="13">
        <v>1512</v>
      </c>
      <c r="AO91" s="13">
        <v>1563</v>
      </c>
      <c r="AP91" s="49" t="s">
        <v>88</v>
      </c>
    </row>
    <row r="92" spans="2:42" x14ac:dyDescent="0.3">
      <c r="B92" s="67"/>
      <c r="C92" s="20">
        <v>68</v>
      </c>
      <c r="D92" s="20">
        <v>73</v>
      </c>
      <c r="E92" s="20">
        <v>83</v>
      </c>
      <c r="F92" s="20">
        <v>78</v>
      </c>
      <c r="G92" s="20">
        <v>86</v>
      </c>
      <c r="H92" s="15">
        <v>50</v>
      </c>
      <c r="I92" s="14">
        <v>31</v>
      </c>
      <c r="J92" s="15">
        <v>44</v>
      </c>
      <c r="K92" s="15">
        <v>38</v>
      </c>
      <c r="L92" s="14">
        <v>34</v>
      </c>
      <c r="M92" s="15">
        <v>41</v>
      </c>
      <c r="N92" s="15">
        <v>43</v>
      </c>
      <c r="O92" s="51" t="s">
        <v>89</v>
      </c>
      <c r="P92" s="52" t="s">
        <v>95</v>
      </c>
      <c r="Q92" s="52">
        <f t="shared" si="1"/>
        <v>73</v>
      </c>
      <c r="R92" s="52" t="s">
        <v>96</v>
      </c>
      <c r="S92" s="52">
        <f t="shared" si="0"/>
        <v>38.5</v>
      </c>
      <c r="T92" s="52" t="s">
        <v>95</v>
      </c>
      <c r="U92" s="52">
        <f t="shared" ref="U92:U98" si="2">Q92-Q84</f>
        <v>42.833333333333329</v>
      </c>
      <c r="V92" s="52" t="s">
        <v>96</v>
      </c>
      <c r="W92" s="52">
        <f t="shared" ref="W92:W98" si="3">S92-S84</f>
        <v>-4.3333333333333357</v>
      </c>
      <c r="X92" s="50" t="s">
        <v>97</v>
      </c>
      <c r="Y92" s="53">
        <f>(U91-$S$152)/($Q$152-$S$152)</f>
        <v>1.1009625252226387</v>
      </c>
      <c r="Z92" s="50" t="s">
        <v>97</v>
      </c>
      <c r="AA92" s="53">
        <f>(W91-$S$152)/($Q$152-$S$152)</f>
        <v>2.1664147734693818E-2</v>
      </c>
      <c r="AC92" s="46"/>
      <c r="AD92" s="20">
        <v>68</v>
      </c>
      <c r="AE92" s="20">
        <v>73</v>
      </c>
      <c r="AF92" s="20">
        <v>83</v>
      </c>
      <c r="AG92" s="20">
        <v>78</v>
      </c>
      <c r="AH92" s="20">
        <v>86</v>
      </c>
      <c r="AI92" s="15">
        <v>50</v>
      </c>
      <c r="AJ92" s="14">
        <v>31</v>
      </c>
      <c r="AK92" s="15">
        <v>44</v>
      </c>
      <c r="AL92" s="15">
        <v>38</v>
      </c>
      <c r="AM92" s="14">
        <v>34</v>
      </c>
      <c r="AN92" s="15">
        <v>41</v>
      </c>
      <c r="AO92" s="15">
        <v>43</v>
      </c>
      <c r="AP92" s="51" t="s">
        <v>89</v>
      </c>
    </row>
    <row r="93" spans="2:42" ht="25.75" x14ac:dyDescent="0.3">
      <c r="B93" s="67"/>
      <c r="C93" s="15">
        <v>119985</v>
      </c>
      <c r="D93" s="15">
        <v>135623</v>
      </c>
      <c r="E93" s="15">
        <v>132254</v>
      </c>
      <c r="F93" s="15">
        <v>133819</v>
      </c>
      <c r="G93" s="15">
        <v>133437</v>
      </c>
      <c r="H93" s="15">
        <v>169508</v>
      </c>
      <c r="I93" s="14">
        <v>401</v>
      </c>
      <c r="J93" s="14">
        <v>13713</v>
      </c>
      <c r="K93" s="14">
        <v>609</v>
      </c>
      <c r="L93" s="14">
        <v>656</v>
      </c>
      <c r="M93" s="14">
        <v>678</v>
      </c>
      <c r="N93" s="14">
        <v>729</v>
      </c>
      <c r="O93" s="8" t="s">
        <v>90</v>
      </c>
      <c r="Q93">
        <f t="shared" si="1"/>
        <v>137437.66666666666</v>
      </c>
      <c r="S93">
        <f t="shared" si="0"/>
        <v>2797.6666666666665</v>
      </c>
      <c r="T93" s="48" t="s">
        <v>108</v>
      </c>
      <c r="U93">
        <f t="shared" si="2"/>
        <v>137283</v>
      </c>
      <c r="V93" s="48" t="s">
        <v>108</v>
      </c>
      <c r="W93">
        <f t="shared" si="3"/>
        <v>2313.5</v>
      </c>
      <c r="X93" s="52" t="s">
        <v>98</v>
      </c>
      <c r="Y93" s="54">
        <f>(U92-$U$152)/($W$152-$U$152)</f>
        <v>0.22974767596281537</v>
      </c>
      <c r="Z93" s="52" t="s">
        <v>98</v>
      </c>
      <c r="AA93" s="54">
        <f>(W92-$U$152)/($W$152-$U$152)</f>
        <v>4.1832669322709147E-2</v>
      </c>
      <c r="AC93" s="46"/>
      <c r="AD93" s="14">
        <f>AD91-$Q$83</f>
        <v>119830.33333333333</v>
      </c>
      <c r="AE93" s="14">
        <f t="shared" ref="AE93:AI93" si="4">AE91-$Q$83</f>
        <v>135468.33333333334</v>
      </c>
      <c r="AF93" s="14">
        <f t="shared" si="4"/>
        <v>132099.33333333334</v>
      </c>
      <c r="AG93" s="14">
        <f t="shared" si="4"/>
        <v>133664.33333333334</v>
      </c>
      <c r="AH93" s="14">
        <f t="shared" si="4"/>
        <v>133282.33333333334</v>
      </c>
      <c r="AI93" s="14">
        <f t="shared" si="4"/>
        <v>169353.33333333334</v>
      </c>
      <c r="AJ93" s="28">
        <f>AJ91-$S$83</f>
        <v>-83.166666666666742</v>
      </c>
      <c r="AK93" s="28">
        <f t="shared" ref="AK93:AO93" si="5">AK91-$S$83</f>
        <v>13228.833333333334</v>
      </c>
      <c r="AL93" s="28">
        <f t="shared" si="5"/>
        <v>124.83333333333326</v>
      </c>
      <c r="AM93" s="28">
        <f t="shared" si="5"/>
        <v>171.83333333333326</v>
      </c>
      <c r="AN93" s="28">
        <f t="shared" si="5"/>
        <v>193.83333333333326</v>
      </c>
      <c r="AO93" s="28">
        <f t="shared" si="5"/>
        <v>244.83333333333326</v>
      </c>
      <c r="AP93" s="55" t="s">
        <v>109</v>
      </c>
    </row>
    <row r="94" spans="2:42" ht="25.75" x14ac:dyDescent="0.3">
      <c r="B94" s="68"/>
      <c r="C94" s="21">
        <v>44</v>
      </c>
      <c r="D94" s="21">
        <v>49</v>
      </c>
      <c r="E94" s="21">
        <v>59</v>
      </c>
      <c r="F94" s="21">
        <v>54</v>
      </c>
      <c r="G94" s="21">
        <v>62</v>
      </c>
      <c r="H94" s="18">
        <v>26</v>
      </c>
      <c r="I94" s="17">
        <v>7</v>
      </c>
      <c r="J94" s="18">
        <v>20</v>
      </c>
      <c r="K94" s="18">
        <v>14</v>
      </c>
      <c r="L94" s="17">
        <v>10</v>
      </c>
      <c r="M94" s="18">
        <v>17</v>
      </c>
      <c r="N94" s="18">
        <v>19</v>
      </c>
      <c r="O94" s="8" t="s">
        <v>91</v>
      </c>
      <c r="Q94">
        <f t="shared" si="1"/>
        <v>49</v>
      </c>
      <c r="S94">
        <f t="shared" si="0"/>
        <v>14.5</v>
      </c>
      <c r="U94">
        <f t="shared" si="2"/>
        <v>42.833333333333336</v>
      </c>
      <c r="W94">
        <f t="shared" si="3"/>
        <v>-4.3333333333333321</v>
      </c>
      <c r="X94" s="50" t="s">
        <v>99</v>
      </c>
      <c r="Y94" s="53">
        <f>(U95-$S$152)/($Q$152-$S$152)</f>
        <v>1.0847840515621374</v>
      </c>
      <c r="Z94" s="50" t="s">
        <v>99</v>
      </c>
      <c r="AA94" s="53">
        <f>(W95-$S$152)/($Q$152-$S$152)</f>
        <v>3.9543233668924366E-3</v>
      </c>
      <c r="AC94" s="46"/>
      <c r="AD94" s="14">
        <f>AD92-$Q$84</f>
        <v>37.833333333333329</v>
      </c>
      <c r="AE94" s="14">
        <f t="shared" ref="AE94:AI94" si="6">AE92-$Q$84</f>
        <v>42.833333333333329</v>
      </c>
      <c r="AF94" s="14">
        <f t="shared" si="6"/>
        <v>52.833333333333329</v>
      </c>
      <c r="AG94" s="14">
        <f t="shared" si="6"/>
        <v>47.833333333333329</v>
      </c>
      <c r="AH94" s="14">
        <f t="shared" si="6"/>
        <v>55.833333333333329</v>
      </c>
      <c r="AI94" s="14">
        <f t="shared" si="6"/>
        <v>19.833333333333332</v>
      </c>
      <c r="AJ94" s="28">
        <f>AJ92-$S$84</f>
        <v>-11.833333333333336</v>
      </c>
      <c r="AK94" s="28">
        <f t="shared" ref="AK94:AO94" si="7">AK92-$S$84</f>
        <v>1.1666666666666643</v>
      </c>
      <c r="AL94" s="28">
        <f t="shared" si="7"/>
        <v>-4.8333333333333357</v>
      </c>
      <c r="AM94" s="28">
        <f t="shared" si="7"/>
        <v>-8.8333333333333357</v>
      </c>
      <c r="AN94" s="28">
        <f t="shared" si="7"/>
        <v>-1.8333333333333357</v>
      </c>
      <c r="AO94" s="28">
        <f t="shared" si="7"/>
        <v>0.1666666666666643</v>
      </c>
      <c r="AP94" s="51" t="s">
        <v>110</v>
      </c>
    </row>
    <row r="95" spans="2:42" ht="17.149999999999999" x14ac:dyDescent="0.3">
      <c r="B95" s="66" t="s">
        <v>47</v>
      </c>
      <c r="C95" s="22">
        <v>139128</v>
      </c>
      <c r="D95" s="22">
        <v>136257</v>
      </c>
      <c r="E95" s="22">
        <v>135587</v>
      </c>
      <c r="F95" s="22">
        <v>127184</v>
      </c>
      <c r="G95" s="22">
        <v>132957</v>
      </c>
      <c r="H95" s="22">
        <v>146374</v>
      </c>
      <c r="I95" s="13">
        <v>1148</v>
      </c>
      <c r="J95" s="13">
        <v>1322</v>
      </c>
      <c r="K95" s="13">
        <v>1347</v>
      </c>
      <c r="L95" s="13">
        <v>1388</v>
      </c>
      <c r="M95" s="13">
        <v>1419</v>
      </c>
      <c r="N95" s="13">
        <v>1473</v>
      </c>
      <c r="O95" s="49" t="s">
        <v>88</v>
      </c>
      <c r="P95" s="50" t="s">
        <v>111</v>
      </c>
      <c r="Q95" s="50">
        <f t="shared" si="1"/>
        <v>136247.83333333334</v>
      </c>
      <c r="R95" s="50" t="s">
        <v>112</v>
      </c>
      <c r="S95" s="50">
        <f t="shared" si="0"/>
        <v>1349.5</v>
      </c>
      <c r="T95" s="50" t="s">
        <v>113</v>
      </c>
      <c r="U95" s="50">
        <f t="shared" si="2"/>
        <v>135259.83333333334</v>
      </c>
      <c r="V95" s="50" t="s">
        <v>114</v>
      </c>
      <c r="W95" s="50">
        <f t="shared" si="3"/>
        <v>98.833333333333258</v>
      </c>
      <c r="X95" s="52" t="s">
        <v>102</v>
      </c>
      <c r="Y95" s="54">
        <f>(U96-$U$152)/($W$152-$U$152)</f>
        <v>0.19521912350597609</v>
      </c>
      <c r="Z95" s="52" t="s">
        <v>102</v>
      </c>
      <c r="AA95" s="54">
        <f>(W96-$U$152)/($W$152-$U$152)</f>
        <v>7.1713147410358571E-2</v>
      </c>
      <c r="AC95" s="46"/>
      <c r="AD95" s="56">
        <f>(AD91-$S$153)/($Q$153-$S$153)</f>
        <v>0.96022753019386442</v>
      </c>
      <c r="AE95" s="56">
        <f t="shared" ref="AE95:AO95" si="8">(AE91-$S$153)/($Q$153-$S$153)</f>
        <v>1.0852785085790293</v>
      </c>
      <c r="AF95" s="56">
        <f t="shared" si="8"/>
        <v>1.05833793138376</v>
      </c>
      <c r="AG95" s="56">
        <f t="shared" si="8"/>
        <v>1.0708526251536017</v>
      </c>
      <c r="AH95" s="56">
        <f t="shared" si="8"/>
        <v>1.0677979203484389</v>
      </c>
      <c r="AI95" s="56">
        <f t="shared" si="8"/>
        <v>1.3562436193720531</v>
      </c>
      <c r="AJ95" s="56">
        <f t="shared" si="8"/>
        <v>3.9609872080904364E-3</v>
      </c>
      <c r="AK95" s="56">
        <f t="shared" si="8"/>
        <v>0.11041185204140112</v>
      </c>
      <c r="AL95" s="56">
        <f t="shared" si="8"/>
        <v>5.6242819711109157E-3</v>
      </c>
      <c r="AM95" s="56">
        <f t="shared" si="8"/>
        <v>6.0001226146780438E-3</v>
      </c>
      <c r="AN95" s="56">
        <f t="shared" si="8"/>
        <v>6.1760480223052097E-3</v>
      </c>
      <c r="AO95" s="56">
        <f t="shared" si="8"/>
        <v>6.5838751036227305E-3</v>
      </c>
      <c r="AP95" s="55" t="s">
        <v>115</v>
      </c>
    </row>
    <row r="96" spans="2:42" ht="17.149999999999999" x14ac:dyDescent="0.3">
      <c r="B96" s="67"/>
      <c r="C96" s="16">
        <v>98</v>
      </c>
      <c r="D96" s="20">
        <v>69</v>
      </c>
      <c r="E96" s="20">
        <v>82</v>
      </c>
      <c r="F96" s="20">
        <v>86</v>
      </c>
      <c r="G96" s="20">
        <v>62</v>
      </c>
      <c r="H96" s="15">
        <v>53</v>
      </c>
      <c r="I96" s="14">
        <v>32</v>
      </c>
      <c r="J96" s="14">
        <v>31</v>
      </c>
      <c r="K96" s="14">
        <v>34</v>
      </c>
      <c r="L96" s="14">
        <v>29</v>
      </c>
      <c r="M96" s="15">
        <v>39</v>
      </c>
      <c r="N96" s="14">
        <v>33</v>
      </c>
      <c r="O96" s="51" t="s">
        <v>89</v>
      </c>
      <c r="P96" s="52" t="s">
        <v>95</v>
      </c>
      <c r="Q96" s="52">
        <f t="shared" si="1"/>
        <v>75</v>
      </c>
      <c r="R96" s="52" t="s">
        <v>96</v>
      </c>
      <c r="S96" s="52">
        <f t="shared" si="0"/>
        <v>33</v>
      </c>
      <c r="T96" s="52" t="s">
        <v>95</v>
      </c>
      <c r="U96" s="52">
        <f t="shared" si="2"/>
        <v>34.166666666666664</v>
      </c>
      <c r="V96" s="52" t="s">
        <v>96</v>
      </c>
      <c r="W96" s="52">
        <f t="shared" si="3"/>
        <v>3.1666666666666679</v>
      </c>
      <c r="X96" s="52"/>
      <c r="Y96" s="52"/>
      <c r="Z96" s="52"/>
      <c r="AA96" s="52"/>
      <c r="AC96" s="46"/>
      <c r="AD96" s="56">
        <f>(AD92-$U$154)/($W$154-$U$154)</f>
        <v>0.21115537848605578</v>
      </c>
      <c r="AE96" s="56">
        <f t="shared" ref="AE96:AO96" si="9">(AE92-$U$154)/($W$154-$U$154)</f>
        <v>0.23107569721115537</v>
      </c>
      <c r="AF96" s="56">
        <f t="shared" si="9"/>
        <v>0.27091633466135456</v>
      </c>
      <c r="AG96" s="56">
        <f t="shared" si="9"/>
        <v>0.25099601593625498</v>
      </c>
      <c r="AH96" s="56">
        <f t="shared" si="9"/>
        <v>0.28286852589641437</v>
      </c>
      <c r="AI96" s="56">
        <f t="shared" si="9"/>
        <v>0.1394422310756972</v>
      </c>
      <c r="AJ96" s="56">
        <f t="shared" si="9"/>
        <v>6.3745019920318724E-2</v>
      </c>
      <c r="AK96" s="56">
        <f t="shared" si="9"/>
        <v>0.11553784860557768</v>
      </c>
      <c r="AL96" s="56">
        <f t="shared" si="9"/>
        <v>9.1633466135458169E-2</v>
      </c>
      <c r="AM96" s="56">
        <f t="shared" si="9"/>
        <v>7.5697211155378488E-2</v>
      </c>
      <c r="AN96" s="56">
        <f t="shared" si="9"/>
        <v>0.10358565737051793</v>
      </c>
      <c r="AO96" s="56">
        <f t="shared" si="9"/>
        <v>0.11155378486055777</v>
      </c>
      <c r="AP96" s="51" t="s">
        <v>116</v>
      </c>
    </row>
    <row r="97" spans="2:42" ht="17.149999999999999" x14ac:dyDescent="0.3">
      <c r="B97" s="67"/>
      <c r="C97" s="15">
        <v>138294</v>
      </c>
      <c r="D97" s="15">
        <v>135423</v>
      </c>
      <c r="E97" s="15">
        <v>134753</v>
      </c>
      <c r="F97" s="15">
        <v>126350</v>
      </c>
      <c r="G97" s="15">
        <v>132123</v>
      </c>
      <c r="H97" s="15">
        <v>145540</v>
      </c>
      <c r="I97" s="14">
        <v>314</v>
      </c>
      <c r="J97" s="14">
        <v>488</v>
      </c>
      <c r="K97" s="14">
        <v>513</v>
      </c>
      <c r="L97" s="14">
        <v>554</v>
      </c>
      <c r="M97" s="14">
        <v>585</v>
      </c>
      <c r="N97" s="14">
        <v>639</v>
      </c>
      <c r="O97" s="8" t="s">
        <v>90</v>
      </c>
      <c r="Q97">
        <f t="shared" si="1"/>
        <v>135413.83333333334</v>
      </c>
      <c r="S97">
        <f t="shared" si="0"/>
        <v>515.5</v>
      </c>
      <c r="T97" s="48" t="s">
        <v>108</v>
      </c>
      <c r="U97">
        <f t="shared" si="2"/>
        <v>135259.83333333334</v>
      </c>
      <c r="V97" s="48" t="s">
        <v>108</v>
      </c>
      <c r="W97">
        <f t="shared" si="3"/>
        <v>98.833333333333314</v>
      </c>
      <c r="AC97" s="46"/>
      <c r="AD97" s="56">
        <f>(AD93-$S$152)/($Q$152-$S$152)</f>
        <v>0.96140036624471215</v>
      </c>
      <c r="AE97" s="56">
        <f t="shared" ref="AE97:AO97" si="10">(AE93-$S$152)/($Q$152-$S$152)</f>
        <v>1.0864513446298769</v>
      </c>
      <c r="AF97" s="56">
        <f t="shared" si="10"/>
        <v>1.0595107674346076</v>
      </c>
      <c r="AG97" s="56">
        <f t="shared" si="10"/>
        <v>1.0720254612044491</v>
      </c>
      <c r="AH97" s="56">
        <f t="shared" si="10"/>
        <v>1.0689707563992865</v>
      </c>
      <c r="AI97" s="56">
        <f t="shared" si="10"/>
        <v>1.3574164554229005</v>
      </c>
      <c r="AJ97" s="56">
        <f t="shared" si="10"/>
        <v>2.4989404492495172E-3</v>
      </c>
      <c r="AK97" s="56">
        <f t="shared" si="10"/>
        <v>0.10894980528256018</v>
      </c>
      <c r="AL97" s="56">
        <f t="shared" si="10"/>
        <v>4.1622352122699961E-3</v>
      </c>
      <c r="AM97" s="56">
        <f t="shared" si="10"/>
        <v>4.5380758558371233E-3</v>
      </c>
      <c r="AN97" s="56">
        <f t="shared" si="10"/>
        <v>4.7140012634642901E-3</v>
      </c>
      <c r="AO97" s="56">
        <f t="shared" si="10"/>
        <v>5.1218283447818109E-3</v>
      </c>
      <c r="AP97" s="55" t="s">
        <v>117</v>
      </c>
    </row>
    <row r="98" spans="2:42" ht="17.149999999999999" x14ac:dyDescent="0.3">
      <c r="B98" s="68"/>
      <c r="C98" s="19">
        <v>74</v>
      </c>
      <c r="D98" s="21">
        <v>45</v>
      </c>
      <c r="E98" s="21">
        <v>58</v>
      </c>
      <c r="F98" s="21">
        <v>62</v>
      </c>
      <c r="G98" s="21">
        <v>38</v>
      </c>
      <c r="H98" s="18">
        <v>29</v>
      </c>
      <c r="I98" s="17">
        <v>8</v>
      </c>
      <c r="J98" s="17">
        <v>7</v>
      </c>
      <c r="K98" s="17">
        <v>10</v>
      </c>
      <c r="L98" s="17">
        <v>5</v>
      </c>
      <c r="M98" s="18">
        <v>15</v>
      </c>
      <c r="N98" s="17">
        <v>9</v>
      </c>
      <c r="O98" s="8" t="s">
        <v>91</v>
      </c>
      <c r="Q98">
        <f t="shared" si="1"/>
        <v>51</v>
      </c>
      <c r="S98">
        <f t="shared" si="0"/>
        <v>9</v>
      </c>
      <c r="U98">
        <f t="shared" si="2"/>
        <v>34.166666666666671</v>
      </c>
      <c r="W98">
        <f t="shared" si="3"/>
        <v>3.166666666666667</v>
      </c>
      <c r="X98" s="48" t="s">
        <v>92</v>
      </c>
      <c r="AC98" s="47"/>
      <c r="AD98" s="57">
        <f>(AD94-$U$152)/($W$152-$U$152)</f>
        <v>0.20982735723771576</v>
      </c>
      <c r="AE98" s="57">
        <f t="shared" ref="AE98:AJ98" si="11">(AE94-$U$152)/($W$152-$U$152)</f>
        <v>0.22974767596281537</v>
      </c>
      <c r="AF98" s="57">
        <f t="shared" si="11"/>
        <v>0.26958831341301459</v>
      </c>
      <c r="AG98" s="57">
        <f t="shared" si="11"/>
        <v>0.24966799468791498</v>
      </c>
      <c r="AH98" s="57">
        <f t="shared" si="11"/>
        <v>0.28154050464807434</v>
      </c>
      <c r="AI98" s="57">
        <f t="shared" si="11"/>
        <v>0.13811420982735723</v>
      </c>
      <c r="AJ98" s="57">
        <f t="shared" si="11"/>
        <v>1.1952191235059747E-2</v>
      </c>
      <c r="AK98" s="57">
        <f>(AK94-$U$152)/($W$152-$U$152)</f>
        <v>6.374501992031871E-2</v>
      </c>
      <c r="AL98" s="57">
        <f>(AL94-$U$152)/($W$152-$U$152)</f>
        <v>3.9840637450199189E-2</v>
      </c>
      <c r="AM98" s="57">
        <f>(AM94-$U$152)/($W$152-$U$152)</f>
        <v>2.3904382470119508E-2</v>
      </c>
      <c r="AN98" s="57">
        <f>(AN94-$U$152)/($W$152-$U$152)</f>
        <v>5.1792828685258953E-2</v>
      </c>
      <c r="AO98" s="57">
        <f>(AO94-$U$152)/($W$152-$U$152)</f>
        <v>5.9760956175298793E-2</v>
      </c>
      <c r="AP98" s="51" t="s">
        <v>118</v>
      </c>
    </row>
    <row r="99" spans="2:42" x14ac:dyDescent="0.3">
      <c r="B99" s="66" t="s">
        <v>50</v>
      </c>
      <c r="C99" s="13">
        <v>937</v>
      </c>
      <c r="D99" s="13">
        <v>985</v>
      </c>
      <c r="E99" s="13">
        <v>1210</v>
      </c>
      <c r="F99" s="13">
        <v>1024</v>
      </c>
      <c r="G99" s="13">
        <v>1105</v>
      </c>
      <c r="H99" s="13">
        <v>1031</v>
      </c>
      <c r="I99" s="13">
        <v>1019</v>
      </c>
      <c r="J99" s="13">
        <v>1162</v>
      </c>
      <c r="K99" s="13">
        <v>1245</v>
      </c>
      <c r="L99" s="13">
        <v>1294</v>
      </c>
      <c r="M99" s="13">
        <v>1361</v>
      </c>
      <c r="N99" s="13">
        <v>1362</v>
      </c>
      <c r="O99" s="49" t="s">
        <v>88</v>
      </c>
      <c r="P99" s="50" t="s">
        <v>119</v>
      </c>
      <c r="Q99" s="50">
        <f t="shared" si="1"/>
        <v>1048.6666666666667</v>
      </c>
      <c r="R99" s="50" t="s">
        <v>120</v>
      </c>
      <c r="S99" s="50">
        <f t="shared" si="0"/>
        <v>1240.5</v>
      </c>
      <c r="X99" s="52" t="s">
        <v>121</v>
      </c>
      <c r="Z99" s="52" t="s">
        <v>122</v>
      </c>
      <c r="AC99" s="45" t="s">
        <v>47</v>
      </c>
      <c r="AD99" s="22">
        <v>139128</v>
      </c>
      <c r="AE99" s="22">
        <v>136257</v>
      </c>
      <c r="AF99" s="22">
        <v>135587</v>
      </c>
      <c r="AG99" s="22">
        <v>127184</v>
      </c>
      <c r="AH99" s="22">
        <v>132957</v>
      </c>
      <c r="AI99" s="22">
        <v>146374</v>
      </c>
      <c r="AJ99" s="13">
        <v>1148</v>
      </c>
      <c r="AK99" s="13">
        <v>1322</v>
      </c>
      <c r="AL99" s="13">
        <v>1347</v>
      </c>
      <c r="AM99" s="13">
        <v>1388</v>
      </c>
      <c r="AN99" s="13">
        <v>1419</v>
      </c>
      <c r="AO99" s="13">
        <v>1473</v>
      </c>
      <c r="AP99" s="49" t="s">
        <v>88</v>
      </c>
    </row>
    <row r="100" spans="2:42" x14ac:dyDescent="0.3">
      <c r="B100" s="67"/>
      <c r="C100" s="14">
        <v>31</v>
      </c>
      <c r="D100" s="14">
        <v>31</v>
      </c>
      <c r="E100" s="15">
        <v>57</v>
      </c>
      <c r="F100" s="14">
        <v>33</v>
      </c>
      <c r="G100" s="15">
        <v>38</v>
      </c>
      <c r="H100" s="16">
        <v>94</v>
      </c>
      <c r="I100" s="14">
        <v>28</v>
      </c>
      <c r="J100" s="14">
        <v>30</v>
      </c>
      <c r="K100" s="14">
        <v>32</v>
      </c>
      <c r="L100" s="14">
        <v>22</v>
      </c>
      <c r="M100" s="14">
        <v>30</v>
      </c>
      <c r="N100" s="14">
        <v>29</v>
      </c>
      <c r="O100" s="51" t="s">
        <v>89</v>
      </c>
      <c r="P100" s="52" t="s">
        <v>121</v>
      </c>
      <c r="Q100" s="52">
        <f t="shared" si="1"/>
        <v>47.333333333333336</v>
      </c>
      <c r="R100" s="52" t="s">
        <v>122</v>
      </c>
      <c r="S100" s="52">
        <f t="shared" si="0"/>
        <v>28.5</v>
      </c>
      <c r="X100" s="50" t="s">
        <v>97</v>
      </c>
      <c r="Y100" s="53">
        <f>(Q107-$S$153)/($Q$153-$S$153)</f>
        <v>4.0209617788724249E-3</v>
      </c>
      <c r="Z100" s="50" t="s">
        <v>97</v>
      </c>
      <c r="AA100" s="53">
        <f>(S107-$S$153)/($Q$153-$S$153)</f>
        <v>2.8190713804013764E-2</v>
      </c>
      <c r="AC100" s="46"/>
      <c r="AD100" s="16">
        <v>98</v>
      </c>
      <c r="AE100" s="20">
        <v>69</v>
      </c>
      <c r="AF100" s="20">
        <v>82</v>
      </c>
      <c r="AG100" s="20">
        <v>86</v>
      </c>
      <c r="AH100" s="20">
        <v>62</v>
      </c>
      <c r="AI100" s="15">
        <v>53</v>
      </c>
      <c r="AJ100" s="14">
        <v>32</v>
      </c>
      <c r="AK100" s="14">
        <v>31</v>
      </c>
      <c r="AL100" s="14">
        <v>34</v>
      </c>
      <c r="AM100" s="14">
        <v>29</v>
      </c>
      <c r="AN100" s="15">
        <v>39</v>
      </c>
      <c r="AO100" s="14">
        <v>33</v>
      </c>
      <c r="AP100" s="51" t="s">
        <v>89</v>
      </c>
    </row>
    <row r="101" spans="2:42" ht="25.75" x14ac:dyDescent="0.3">
      <c r="B101" s="67"/>
      <c r="C101" s="14">
        <v>103</v>
      </c>
      <c r="D101" s="14">
        <v>151</v>
      </c>
      <c r="E101" s="14">
        <v>376</v>
      </c>
      <c r="F101" s="14">
        <v>190</v>
      </c>
      <c r="G101" s="14">
        <v>271</v>
      </c>
      <c r="H101" s="14">
        <v>197</v>
      </c>
      <c r="I101" s="14">
        <v>185</v>
      </c>
      <c r="J101" s="14">
        <v>328</v>
      </c>
      <c r="K101" s="14">
        <v>411</v>
      </c>
      <c r="L101" s="14">
        <v>460</v>
      </c>
      <c r="M101" s="14">
        <v>527</v>
      </c>
      <c r="N101" s="14">
        <v>528</v>
      </c>
      <c r="O101" s="8" t="s">
        <v>90</v>
      </c>
      <c r="Q101">
        <f t="shared" si="1"/>
        <v>214.66666666666666</v>
      </c>
      <c r="S101">
        <f t="shared" si="0"/>
        <v>406.5</v>
      </c>
      <c r="X101" s="52" t="s">
        <v>98</v>
      </c>
      <c r="Y101" s="54">
        <f>(Q108-$U$154)/($W$154-$U$154)</f>
        <v>0.1241699867197875</v>
      </c>
      <c r="Z101" s="52" t="s">
        <v>98</v>
      </c>
      <c r="AA101" s="54">
        <f>(S108-$U$154)/($W$154-$U$154)</f>
        <v>9.2961487383798155E-2</v>
      </c>
      <c r="AC101" s="46"/>
      <c r="AD101" s="14">
        <f>AD99-$Q$87</f>
        <v>138140</v>
      </c>
      <c r="AE101" s="14">
        <f t="shared" ref="AE101:AI101" si="12">AE99-$Q$87</f>
        <v>135269</v>
      </c>
      <c r="AF101" s="14">
        <f t="shared" si="12"/>
        <v>134599</v>
      </c>
      <c r="AG101" s="14">
        <f t="shared" si="12"/>
        <v>126196</v>
      </c>
      <c r="AH101" s="14">
        <f t="shared" si="12"/>
        <v>131969</v>
      </c>
      <c r="AI101" s="14">
        <f t="shared" si="12"/>
        <v>145386</v>
      </c>
      <c r="AJ101" s="14">
        <f>AJ99-$S$87</f>
        <v>-102.66666666666674</v>
      </c>
      <c r="AK101" s="14">
        <f t="shared" ref="AK101:AO101" si="13">AK99-$S$87</f>
        <v>71.333333333333258</v>
      </c>
      <c r="AL101" s="14">
        <f t="shared" si="13"/>
        <v>96.333333333333258</v>
      </c>
      <c r="AM101" s="14">
        <f t="shared" si="13"/>
        <v>137.33333333333326</v>
      </c>
      <c r="AN101" s="14">
        <f t="shared" si="13"/>
        <v>168.33333333333326</v>
      </c>
      <c r="AO101" s="14">
        <f t="shared" si="13"/>
        <v>222.33333333333326</v>
      </c>
      <c r="AP101" s="55" t="s">
        <v>109</v>
      </c>
    </row>
    <row r="102" spans="2:42" ht="25.75" x14ac:dyDescent="0.3">
      <c r="B102" s="68"/>
      <c r="C102" s="17">
        <v>7</v>
      </c>
      <c r="D102" s="17">
        <v>7</v>
      </c>
      <c r="E102" s="18">
        <v>33</v>
      </c>
      <c r="F102" s="17">
        <v>9</v>
      </c>
      <c r="G102" s="18">
        <v>14</v>
      </c>
      <c r="H102" s="19">
        <v>70</v>
      </c>
      <c r="I102" s="17">
        <v>4</v>
      </c>
      <c r="J102" s="17">
        <v>6</v>
      </c>
      <c r="K102" s="17">
        <v>8</v>
      </c>
      <c r="L102" s="17">
        <v>-2</v>
      </c>
      <c r="M102" s="17">
        <v>6</v>
      </c>
      <c r="N102" s="17">
        <v>5</v>
      </c>
      <c r="O102" s="8" t="s">
        <v>91</v>
      </c>
      <c r="Q102">
        <f t="shared" si="1"/>
        <v>23.333333333333332</v>
      </c>
      <c r="S102">
        <f t="shared" si="0"/>
        <v>4.5</v>
      </c>
      <c r="X102" s="50" t="s">
        <v>99</v>
      </c>
      <c r="Y102" s="53">
        <f>(Q111-$S$153)/($Q$153-$S$153)</f>
        <v>2.8161392902742569E-3</v>
      </c>
      <c r="Z102" s="50" t="s">
        <v>99</v>
      </c>
      <c r="AA102" s="53">
        <f>(S111-$S$153)/($Q$153-$S$153)</f>
        <v>6.305326541546385E-3</v>
      </c>
      <c r="AC102" s="46"/>
      <c r="AD102" s="14">
        <f>AD100-$Q$88</f>
        <v>57.166666666666664</v>
      </c>
      <c r="AE102" s="14">
        <f t="shared" ref="AE102:AI102" si="14">AE100-$Q$88</f>
        <v>28.166666666666664</v>
      </c>
      <c r="AF102" s="14">
        <f t="shared" si="14"/>
        <v>41.166666666666664</v>
      </c>
      <c r="AG102" s="14">
        <f t="shared" si="14"/>
        <v>45.166666666666664</v>
      </c>
      <c r="AH102" s="14">
        <f t="shared" si="14"/>
        <v>21.166666666666664</v>
      </c>
      <c r="AI102" s="14">
        <f t="shared" si="14"/>
        <v>12.166666666666664</v>
      </c>
      <c r="AJ102" s="14">
        <f>AJ100-$S$84</f>
        <v>-10.833333333333336</v>
      </c>
      <c r="AK102" s="14">
        <f t="shared" ref="AK102:AO102" si="15">AK100-$S$84</f>
        <v>-11.833333333333336</v>
      </c>
      <c r="AL102" s="14">
        <f t="shared" si="15"/>
        <v>-8.8333333333333357</v>
      </c>
      <c r="AM102" s="14">
        <f t="shared" si="15"/>
        <v>-13.833333333333336</v>
      </c>
      <c r="AN102" s="14">
        <f t="shared" si="15"/>
        <v>-3.8333333333333357</v>
      </c>
      <c r="AO102" s="14">
        <f t="shared" si="15"/>
        <v>-9.8333333333333357</v>
      </c>
      <c r="AP102" s="51" t="s">
        <v>110</v>
      </c>
    </row>
    <row r="103" spans="2:42" ht="17.149999999999999" x14ac:dyDescent="0.3">
      <c r="B103" s="66" t="s">
        <v>53</v>
      </c>
      <c r="C103" s="13">
        <v>1807</v>
      </c>
      <c r="D103" s="13">
        <v>976</v>
      </c>
      <c r="E103" s="13">
        <v>969</v>
      </c>
      <c r="F103" s="13">
        <v>962</v>
      </c>
      <c r="G103" s="13">
        <v>976</v>
      </c>
      <c r="H103" s="13">
        <v>971</v>
      </c>
      <c r="I103" s="13">
        <v>1056</v>
      </c>
      <c r="J103" s="13">
        <v>1094</v>
      </c>
      <c r="K103" s="13">
        <v>1098</v>
      </c>
      <c r="L103" s="13">
        <v>1080</v>
      </c>
      <c r="M103" s="13">
        <v>1126</v>
      </c>
      <c r="N103" s="13">
        <v>1244</v>
      </c>
      <c r="O103" s="49" t="s">
        <v>88</v>
      </c>
      <c r="P103" s="50" t="s">
        <v>123</v>
      </c>
      <c r="Q103" s="50">
        <f t="shared" si="1"/>
        <v>1110.1666666666667</v>
      </c>
      <c r="R103" s="50" t="s">
        <v>124</v>
      </c>
      <c r="S103" s="50">
        <f t="shared" si="0"/>
        <v>1116.3333333333333</v>
      </c>
      <c r="X103" s="52" t="s">
        <v>102</v>
      </c>
      <c r="Y103" s="54">
        <f>(Q112-$U$154)/($W$154-$U$154)</f>
        <v>8.4329349269588308E-2</v>
      </c>
      <c r="Z103" s="52" t="s">
        <v>102</v>
      </c>
      <c r="AA103" s="54">
        <f>(S112-$U$154)/($W$154-$U$154)</f>
        <v>8.6985391766268266E-2</v>
      </c>
      <c r="AC103" s="46"/>
      <c r="AD103" s="56">
        <f>(AD99-$S$153)/($Q$153-$S$153)</f>
        <v>1.1066374523868547</v>
      </c>
      <c r="AE103" s="56">
        <f t="shared" ref="AE103:AO103" si="16">(AE99-$S$153)/($Q$153-$S$153)</f>
        <v>1.0836791866915096</v>
      </c>
      <c r="AF103" s="56">
        <f t="shared" si="16"/>
        <v>1.0783214583683185</v>
      </c>
      <c r="AG103" s="56">
        <f t="shared" si="16"/>
        <v>1.0111259492641786</v>
      </c>
      <c r="AH103" s="56">
        <f t="shared" si="16"/>
        <v>1.0572903755474345</v>
      </c>
      <c r="AI103" s="56">
        <f t="shared" si="16"/>
        <v>1.1645808843716932</v>
      </c>
      <c r="AJ103" s="56">
        <f t="shared" si="16"/>
        <v>3.2652821870193709E-3</v>
      </c>
      <c r="AK103" s="56">
        <f t="shared" si="16"/>
        <v>4.6566922291615027E-3</v>
      </c>
      <c r="AL103" s="56">
        <f t="shared" si="16"/>
        <v>4.8566074651014641E-3</v>
      </c>
      <c r="AM103" s="56">
        <f t="shared" si="16"/>
        <v>5.1844684520430005E-3</v>
      </c>
      <c r="AN103" s="56">
        <f t="shared" si="16"/>
        <v>5.4323633446085526E-3</v>
      </c>
      <c r="AO103" s="56">
        <f t="shared" si="16"/>
        <v>5.8641802542388696E-3</v>
      </c>
      <c r="AP103" s="55" t="s">
        <v>115</v>
      </c>
    </row>
    <row r="104" spans="2:42" ht="17.149999999999999" x14ac:dyDescent="0.3">
      <c r="B104" s="67"/>
      <c r="C104" s="20">
        <v>67</v>
      </c>
      <c r="D104" s="14">
        <v>34</v>
      </c>
      <c r="E104" s="14">
        <v>34</v>
      </c>
      <c r="F104" s="14">
        <v>26</v>
      </c>
      <c r="G104" s="14">
        <v>35</v>
      </c>
      <c r="H104" s="14">
        <v>26</v>
      </c>
      <c r="I104" s="14">
        <v>34</v>
      </c>
      <c r="J104" s="14">
        <v>27</v>
      </c>
      <c r="K104" s="14">
        <v>27</v>
      </c>
      <c r="L104" s="14">
        <v>20</v>
      </c>
      <c r="M104" s="14">
        <v>30</v>
      </c>
      <c r="N104" s="14">
        <v>27</v>
      </c>
      <c r="O104" s="51" t="s">
        <v>89</v>
      </c>
      <c r="P104" s="52" t="s">
        <v>121</v>
      </c>
      <c r="Q104" s="52">
        <f t="shared" si="1"/>
        <v>37</v>
      </c>
      <c r="R104" s="52" t="s">
        <v>122</v>
      </c>
      <c r="S104" s="52">
        <f t="shared" si="0"/>
        <v>27.5</v>
      </c>
      <c r="AC104" s="46"/>
      <c r="AD104" s="56">
        <f>(AD100-$U$154)/($W$154-$U$154)</f>
        <v>0.33067729083665337</v>
      </c>
      <c r="AE104" s="56">
        <f t="shared" ref="AE104:AO104" si="17">(AE100-$U$154)/($W$154-$U$154)</f>
        <v>0.2151394422310757</v>
      </c>
      <c r="AF104" s="56">
        <f t="shared" si="17"/>
        <v>0.26693227091633465</v>
      </c>
      <c r="AG104" s="56">
        <f t="shared" si="17"/>
        <v>0.28286852589641437</v>
      </c>
      <c r="AH104" s="56">
        <f t="shared" si="17"/>
        <v>0.18725099601593626</v>
      </c>
      <c r="AI104" s="56">
        <f t="shared" si="17"/>
        <v>0.15139442231075698</v>
      </c>
      <c r="AJ104" s="56">
        <f t="shared" si="17"/>
        <v>6.7729083665338641E-2</v>
      </c>
      <c r="AK104" s="56">
        <f t="shared" si="17"/>
        <v>6.3745019920318724E-2</v>
      </c>
      <c r="AL104" s="56">
        <f t="shared" si="17"/>
        <v>7.5697211155378488E-2</v>
      </c>
      <c r="AM104" s="56">
        <f t="shared" si="17"/>
        <v>5.5776892430278883E-2</v>
      </c>
      <c r="AN104" s="56">
        <f t="shared" si="17"/>
        <v>9.5617529880478086E-2</v>
      </c>
      <c r="AO104" s="56">
        <f t="shared" si="17"/>
        <v>7.1713147410358571E-2</v>
      </c>
      <c r="AP104" s="51" t="s">
        <v>116</v>
      </c>
    </row>
    <row r="105" spans="2:42" ht="17.149999999999999" x14ac:dyDescent="0.3">
      <c r="B105" s="67"/>
      <c r="C105" s="14">
        <v>973</v>
      </c>
      <c r="D105" s="14">
        <v>142</v>
      </c>
      <c r="E105" s="14">
        <v>135</v>
      </c>
      <c r="F105" s="14">
        <v>128</v>
      </c>
      <c r="G105" s="14">
        <v>142</v>
      </c>
      <c r="H105" s="14">
        <v>137</v>
      </c>
      <c r="I105" s="14">
        <v>222</v>
      </c>
      <c r="J105" s="14">
        <v>260</v>
      </c>
      <c r="K105" s="14">
        <v>264</v>
      </c>
      <c r="L105" s="14">
        <v>246</v>
      </c>
      <c r="M105" s="14">
        <v>292</v>
      </c>
      <c r="N105" s="14">
        <v>410</v>
      </c>
      <c r="O105" s="8" t="s">
        <v>90</v>
      </c>
      <c r="Q105">
        <f t="shared" si="1"/>
        <v>276.16666666666669</v>
      </c>
      <c r="S105">
        <f t="shared" si="0"/>
        <v>282.33333333333331</v>
      </c>
      <c r="AC105" s="46"/>
      <c r="AD105" s="56">
        <f>(AD101-$S$152)/($Q$152-$S$152)</f>
        <v>1.1078156195106605</v>
      </c>
      <c r="AE105" s="56">
        <f t="shared" ref="AE105:AO105" si="18">(AE101-$S$152)/($Q$152-$S$152)</f>
        <v>1.0848573538153155</v>
      </c>
      <c r="AF105" s="56">
        <f t="shared" si="18"/>
        <v>1.0794996254921245</v>
      </c>
      <c r="AG105" s="56">
        <f t="shared" si="18"/>
        <v>1.0123041163879847</v>
      </c>
      <c r="AH105" s="56">
        <f t="shared" si="18"/>
        <v>1.0584685426712406</v>
      </c>
      <c r="AI105" s="56">
        <f t="shared" si="18"/>
        <v>1.165759051495499</v>
      </c>
      <c r="AJ105" s="56">
        <f t="shared" si="18"/>
        <v>2.3430065652163472E-3</v>
      </c>
      <c r="AK105" s="56">
        <f t="shared" si="18"/>
        <v>3.7344166073584786E-3</v>
      </c>
      <c r="AL105" s="56">
        <f t="shared" si="18"/>
        <v>3.9343318432984399E-3</v>
      </c>
      <c r="AM105" s="56">
        <f t="shared" si="18"/>
        <v>4.2621928302399772E-3</v>
      </c>
      <c r="AN105" s="56">
        <f t="shared" si="18"/>
        <v>4.5100877228055293E-3</v>
      </c>
      <c r="AO105" s="56">
        <f t="shared" si="18"/>
        <v>4.9419046324358454E-3</v>
      </c>
      <c r="AP105" s="55" t="s">
        <v>117</v>
      </c>
    </row>
    <row r="106" spans="2:42" ht="17.149999999999999" x14ac:dyDescent="0.3">
      <c r="B106" s="68"/>
      <c r="C106" s="21">
        <v>43</v>
      </c>
      <c r="D106" s="17">
        <v>10</v>
      </c>
      <c r="E106" s="17">
        <v>10</v>
      </c>
      <c r="F106" s="17">
        <v>2</v>
      </c>
      <c r="G106" s="17">
        <v>11</v>
      </c>
      <c r="H106" s="17">
        <v>2</v>
      </c>
      <c r="I106" s="17">
        <v>10</v>
      </c>
      <c r="J106" s="17">
        <v>3</v>
      </c>
      <c r="K106" s="17">
        <v>3</v>
      </c>
      <c r="L106" s="17">
        <v>-4</v>
      </c>
      <c r="M106" s="17">
        <v>6</v>
      </c>
      <c r="N106" s="17">
        <v>3</v>
      </c>
      <c r="O106" s="8" t="s">
        <v>91</v>
      </c>
      <c r="Q106">
        <f t="shared" si="1"/>
        <v>13</v>
      </c>
      <c r="S106">
        <f t="shared" si="0"/>
        <v>3.5</v>
      </c>
      <c r="X106" s="48" t="s">
        <v>103</v>
      </c>
      <c r="AC106" s="47"/>
      <c r="AD106" s="57">
        <f>(AD102-$U$152)/($W$152-$U$152)</f>
        <v>0.28685258964143429</v>
      </c>
      <c r="AE106" s="57">
        <f t="shared" ref="AE106:AJ106" si="19">(AE102-$U$152)/($W$152-$U$152)</f>
        <v>0.17131474103585656</v>
      </c>
      <c r="AF106" s="57">
        <f t="shared" si="19"/>
        <v>0.22310756972111553</v>
      </c>
      <c r="AG106" s="57">
        <f t="shared" si="19"/>
        <v>0.23904382470119523</v>
      </c>
      <c r="AH106" s="57">
        <f t="shared" si="19"/>
        <v>0.14342629482071714</v>
      </c>
      <c r="AI106" s="57">
        <f t="shared" si="19"/>
        <v>0.10756972111553784</v>
      </c>
      <c r="AJ106" s="57">
        <f t="shared" si="19"/>
        <v>1.5936254980079667E-2</v>
      </c>
      <c r="AK106" s="57">
        <f>(AK102-$U$152)/($W$152-$U$152)</f>
        <v>1.1952191235059747E-2</v>
      </c>
      <c r="AL106" s="57">
        <f>(AL102-$U$152)/($W$152-$U$152)</f>
        <v>2.3904382470119508E-2</v>
      </c>
      <c r="AM106" s="57">
        <f>(AM102-$U$152)/($W$152-$U$152)</f>
        <v>3.9840637450199064E-3</v>
      </c>
      <c r="AN106" s="57">
        <f>(AN102-$U$152)/($W$152-$U$152)</f>
        <v>4.3824701195219112E-2</v>
      </c>
      <c r="AO106" s="57">
        <f>(AO102-$U$152)/($W$152-$U$152)</f>
        <v>1.9920318725099587E-2</v>
      </c>
      <c r="AP106" s="51" t="s">
        <v>118</v>
      </c>
    </row>
    <row r="107" spans="2:42" x14ac:dyDescent="0.3">
      <c r="B107" s="66" t="s">
        <v>56</v>
      </c>
      <c r="C107" s="13">
        <v>1050</v>
      </c>
      <c r="D107" s="13">
        <v>1193</v>
      </c>
      <c r="E107" s="13">
        <v>1249</v>
      </c>
      <c r="F107" s="13">
        <v>1246</v>
      </c>
      <c r="G107" s="13">
        <v>1392</v>
      </c>
      <c r="H107" s="13">
        <v>1325</v>
      </c>
      <c r="I107" s="13">
        <v>12886</v>
      </c>
      <c r="J107" s="13">
        <v>1659</v>
      </c>
      <c r="K107" s="13">
        <v>1609</v>
      </c>
      <c r="L107" s="13">
        <v>1517</v>
      </c>
      <c r="M107" s="13">
        <v>3918</v>
      </c>
      <c r="N107" s="13">
        <v>4001</v>
      </c>
      <c r="O107" s="49" t="s">
        <v>88</v>
      </c>
      <c r="P107" s="50" t="s">
        <v>125</v>
      </c>
      <c r="Q107" s="50">
        <f t="shared" si="1"/>
        <v>1242.5</v>
      </c>
      <c r="R107" s="50" t="s">
        <v>126</v>
      </c>
      <c r="S107" s="50">
        <f t="shared" si="0"/>
        <v>4265</v>
      </c>
      <c r="T107" s="50" t="s">
        <v>127</v>
      </c>
      <c r="U107" s="50">
        <f>Q107-Q99</f>
        <v>193.83333333333326</v>
      </c>
      <c r="V107" s="50" t="s">
        <v>128</v>
      </c>
      <c r="W107" s="50">
        <f>S107-S99</f>
        <v>3024.5</v>
      </c>
      <c r="X107" s="52" t="s">
        <v>121</v>
      </c>
      <c r="Z107" s="52" t="s">
        <v>122</v>
      </c>
      <c r="AC107" s="45" t="s">
        <v>50</v>
      </c>
      <c r="AD107" s="13">
        <v>937</v>
      </c>
      <c r="AE107" s="13">
        <v>985</v>
      </c>
      <c r="AF107" s="13">
        <v>1210</v>
      </c>
      <c r="AG107" s="13">
        <v>1024</v>
      </c>
      <c r="AH107" s="13">
        <v>1105</v>
      </c>
      <c r="AI107" s="13">
        <v>1031</v>
      </c>
      <c r="AJ107" s="13">
        <v>1019</v>
      </c>
      <c r="AK107" s="13">
        <v>1162</v>
      </c>
      <c r="AL107" s="13">
        <v>1245</v>
      </c>
      <c r="AM107" s="13">
        <v>1294</v>
      </c>
      <c r="AN107" s="13">
        <v>1361</v>
      </c>
      <c r="AO107" s="13">
        <v>1362</v>
      </c>
      <c r="AP107" s="49" t="s">
        <v>88</v>
      </c>
    </row>
    <row r="108" spans="2:42" x14ac:dyDescent="0.3">
      <c r="B108" s="67"/>
      <c r="C108" s="15">
        <v>39</v>
      </c>
      <c r="D108" s="15">
        <v>46</v>
      </c>
      <c r="E108" s="20">
        <v>76</v>
      </c>
      <c r="F108" s="15">
        <v>39</v>
      </c>
      <c r="G108" s="15">
        <v>43</v>
      </c>
      <c r="H108" s="14">
        <v>34</v>
      </c>
      <c r="I108" s="15">
        <v>48</v>
      </c>
      <c r="J108" s="15">
        <v>38</v>
      </c>
      <c r="K108" s="14">
        <v>31</v>
      </c>
      <c r="L108" s="14">
        <v>33</v>
      </c>
      <c r="M108" s="15">
        <v>44</v>
      </c>
      <c r="N108" s="14">
        <v>36</v>
      </c>
      <c r="O108" s="51" t="s">
        <v>89</v>
      </c>
      <c r="P108" s="52" t="s">
        <v>121</v>
      </c>
      <c r="Q108" s="52">
        <f t="shared" si="1"/>
        <v>46.166666666666664</v>
      </c>
      <c r="R108" s="52" t="s">
        <v>122</v>
      </c>
      <c r="S108" s="52">
        <f t="shared" si="0"/>
        <v>38.333333333333336</v>
      </c>
      <c r="T108" s="52" t="s">
        <v>121</v>
      </c>
      <c r="U108" s="52">
        <f t="shared" ref="U108:U114" si="20">Q108-Q100</f>
        <v>-1.1666666666666714</v>
      </c>
      <c r="V108" s="52" t="s">
        <v>122</v>
      </c>
      <c r="W108" s="52">
        <f t="shared" ref="W108:W114" si="21">S108-S100</f>
        <v>9.8333333333333357</v>
      </c>
      <c r="X108" s="50" t="s">
        <v>97</v>
      </c>
      <c r="Y108" s="53">
        <f>(U107-$S$152)/($Q$152-$S$152)</f>
        <v>4.7140012634642901E-3</v>
      </c>
      <c r="Z108" s="50" t="s">
        <v>97</v>
      </c>
      <c r="AA108" s="53">
        <f>(W107-$S$152)/($Q$152-$S$152)</f>
        <v>2.7349737044826322E-2</v>
      </c>
      <c r="AC108" s="46"/>
      <c r="AD108" s="14">
        <v>31</v>
      </c>
      <c r="AE108" s="14">
        <v>31</v>
      </c>
      <c r="AF108" s="15">
        <v>57</v>
      </c>
      <c r="AG108" s="14">
        <v>33</v>
      </c>
      <c r="AH108" s="15">
        <v>38</v>
      </c>
      <c r="AI108" s="16">
        <v>94</v>
      </c>
      <c r="AJ108" s="14">
        <v>28</v>
      </c>
      <c r="AK108" s="14">
        <v>30</v>
      </c>
      <c r="AL108" s="14">
        <v>32</v>
      </c>
      <c r="AM108" s="14">
        <v>22</v>
      </c>
      <c r="AN108" s="14">
        <v>30</v>
      </c>
      <c r="AO108" s="14">
        <v>29</v>
      </c>
      <c r="AP108" s="51" t="s">
        <v>89</v>
      </c>
    </row>
    <row r="109" spans="2:42" ht="17.149999999999999" x14ac:dyDescent="0.3">
      <c r="B109" s="67"/>
      <c r="C109" s="14">
        <v>216</v>
      </c>
      <c r="D109" s="14">
        <v>359</v>
      </c>
      <c r="E109" s="14">
        <v>415</v>
      </c>
      <c r="F109" s="14">
        <v>412</v>
      </c>
      <c r="G109" s="14">
        <v>558</v>
      </c>
      <c r="H109" s="14">
        <v>491</v>
      </c>
      <c r="I109" s="14">
        <v>12052</v>
      </c>
      <c r="J109" s="14">
        <v>825</v>
      </c>
      <c r="K109" s="14">
        <v>775</v>
      </c>
      <c r="L109" s="14">
        <v>683</v>
      </c>
      <c r="M109" s="14">
        <v>3084</v>
      </c>
      <c r="N109" s="14">
        <v>3167</v>
      </c>
      <c r="O109" s="8" t="s">
        <v>90</v>
      </c>
      <c r="Q109">
        <f t="shared" si="1"/>
        <v>408.5</v>
      </c>
      <c r="S109">
        <f t="shared" si="0"/>
        <v>3431</v>
      </c>
      <c r="T109" s="48" t="s">
        <v>108</v>
      </c>
      <c r="U109">
        <f t="shared" si="20"/>
        <v>193.83333333333334</v>
      </c>
      <c r="V109" s="48" t="s">
        <v>108</v>
      </c>
      <c r="W109">
        <f t="shared" si="21"/>
        <v>3024.5</v>
      </c>
      <c r="X109" s="52" t="s">
        <v>98</v>
      </c>
      <c r="Y109" s="54">
        <f>(U108-$U$152)/($W$152-$U$152)</f>
        <v>5.444887118193889E-2</v>
      </c>
      <c r="Z109" s="52" t="s">
        <v>98</v>
      </c>
      <c r="AA109" s="54">
        <f>(W108-$U$152)/($W$152-$U$152)</f>
        <v>9.8273572377158044E-2</v>
      </c>
      <c r="AC109" s="46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8"/>
    </row>
    <row r="110" spans="2:42" ht="17.149999999999999" x14ac:dyDescent="0.3">
      <c r="B110" s="68"/>
      <c r="C110" s="18">
        <v>15</v>
      </c>
      <c r="D110" s="18">
        <v>22</v>
      </c>
      <c r="E110" s="21">
        <v>52</v>
      </c>
      <c r="F110" s="18">
        <v>15</v>
      </c>
      <c r="G110" s="18">
        <v>19</v>
      </c>
      <c r="H110" s="17">
        <v>10</v>
      </c>
      <c r="I110" s="18">
        <v>24</v>
      </c>
      <c r="J110" s="18">
        <v>14</v>
      </c>
      <c r="K110" s="17">
        <v>7</v>
      </c>
      <c r="L110" s="17">
        <v>9</v>
      </c>
      <c r="M110" s="18">
        <v>20</v>
      </c>
      <c r="N110" s="17">
        <v>12</v>
      </c>
      <c r="O110" s="8" t="s">
        <v>91</v>
      </c>
      <c r="Q110">
        <f t="shared" si="1"/>
        <v>22.166666666666668</v>
      </c>
      <c r="S110">
        <f t="shared" si="0"/>
        <v>14.333333333333334</v>
      </c>
      <c r="U110">
        <f t="shared" si="20"/>
        <v>-1.1666666666666643</v>
      </c>
      <c r="W110">
        <f t="shared" si="21"/>
        <v>9.8333333333333339</v>
      </c>
      <c r="X110" s="50" t="s">
        <v>99</v>
      </c>
      <c r="Y110" s="53">
        <f>(U111-$S$152)/($Q$152-$S$152)</f>
        <v>3.0173872944538162E-3</v>
      </c>
      <c r="Z110" s="50" t="s">
        <v>99</v>
      </c>
      <c r="AA110" s="53">
        <f>(W111-$S$152)/($Q$152-$S$152)</f>
        <v>6.4572621208607555E-3</v>
      </c>
      <c r="AC110" s="47"/>
      <c r="AD110" s="18"/>
      <c r="AE110" s="17"/>
      <c r="AF110" s="17"/>
      <c r="AG110" s="17"/>
      <c r="AH110" s="17"/>
      <c r="AI110" s="18"/>
      <c r="AJ110" s="21"/>
      <c r="AK110" s="17"/>
      <c r="AL110" s="17"/>
      <c r="AM110" s="17"/>
      <c r="AN110" s="21"/>
      <c r="AO110" s="17"/>
      <c r="AP110" s="8"/>
    </row>
    <row r="111" spans="2:42" x14ac:dyDescent="0.3">
      <c r="B111" s="66" t="s">
        <v>59</v>
      </c>
      <c r="C111" s="13">
        <v>1034</v>
      </c>
      <c r="D111" s="13">
        <v>1007</v>
      </c>
      <c r="E111" s="13">
        <v>1012</v>
      </c>
      <c r="F111" s="13">
        <v>1035</v>
      </c>
      <c r="G111" s="13">
        <v>1237</v>
      </c>
      <c r="H111" s="13">
        <v>1226</v>
      </c>
      <c r="I111" s="13">
        <v>1304</v>
      </c>
      <c r="J111" s="13">
        <v>1453</v>
      </c>
      <c r="K111" s="13">
        <v>1637</v>
      </c>
      <c r="L111" s="13">
        <v>1461</v>
      </c>
      <c r="M111" s="13">
        <v>1939</v>
      </c>
      <c r="N111" s="13">
        <v>1375</v>
      </c>
      <c r="O111" s="49" t="s">
        <v>88</v>
      </c>
      <c r="P111" s="50" t="s">
        <v>129</v>
      </c>
      <c r="Q111" s="50">
        <f t="shared" si="1"/>
        <v>1091.8333333333333</v>
      </c>
      <c r="R111" s="50" t="s">
        <v>130</v>
      </c>
      <c r="S111" s="50">
        <f t="shared" si="0"/>
        <v>1528.1666666666667</v>
      </c>
      <c r="T111" s="50" t="s">
        <v>131</v>
      </c>
      <c r="U111" s="50">
        <f t="shared" si="20"/>
        <v>-18.333333333333485</v>
      </c>
      <c r="V111" s="50" t="s">
        <v>132</v>
      </c>
      <c r="W111" s="50">
        <f t="shared" si="21"/>
        <v>411.83333333333348</v>
      </c>
      <c r="X111" s="52" t="s">
        <v>102</v>
      </c>
      <c r="Y111" s="54">
        <f>(U112-$U$152)/($W$152-$U$152)</f>
        <v>5.577689243027887E-2</v>
      </c>
      <c r="Z111" s="52" t="s">
        <v>102</v>
      </c>
      <c r="AA111" s="54">
        <f>(W112-$U$152)/($W$152-$U$152)</f>
        <v>9.6281540504648086E-2</v>
      </c>
      <c r="AC111" s="45" t="s">
        <v>53</v>
      </c>
      <c r="AD111" s="13">
        <v>1807</v>
      </c>
      <c r="AE111" s="13">
        <v>976</v>
      </c>
      <c r="AF111" s="13">
        <v>969</v>
      </c>
      <c r="AG111" s="13">
        <v>962</v>
      </c>
      <c r="AH111" s="13">
        <v>976</v>
      </c>
      <c r="AI111" s="13">
        <v>971</v>
      </c>
      <c r="AJ111" s="13">
        <v>1056</v>
      </c>
      <c r="AK111" s="13">
        <v>1094</v>
      </c>
      <c r="AL111" s="13">
        <v>1098</v>
      </c>
      <c r="AM111" s="13">
        <v>1080</v>
      </c>
      <c r="AN111" s="13">
        <v>1126</v>
      </c>
      <c r="AO111" s="13">
        <v>1244</v>
      </c>
      <c r="AP111" s="49" t="s">
        <v>88</v>
      </c>
    </row>
    <row r="112" spans="2:42" x14ac:dyDescent="0.3">
      <c r="B112" s="67"/>
      <c r="C112" s="14">
        <v>34</v>
      </c>
      <c r="D112" s="14">
        <v>37</v>
      </c>
      <c r="E112" s="15">
        <v>41</v>
      </c>
      <c r="F112" s="14">
        <v>34</v>
      </c>
      <c r="G112" s="14">
        <v>36</v>
      </c>
      <c r="H112" s="14">
        <v>35</v>
      </c>
      <c r="I112" s="14">
        <v>35</v>
      </c>
      <c r="J112" s="14">
        <v>29</v>
      </c>
      <c r="K112" s="15">
        <v>42</v>
      </c>
      <c r="L112" s="14">
        <v>25</v>
      </c>
      <c r="M112" s="15">
        <v>59</v>
      </c>
      <c r="N112" s="14">
        <v>31</v>
      </c>
      <c r="O112" s="51" t="s">
        <v>89</v>
      </c>
      <c r="P112" s="52" t="s">
        <v>121</v>
      </c>
      <c r="Q112" s="52">
        <f t="shared" si="1"/>
        <v>36.166666666666664</v>
      </c>
      <c r="R112" s="52" t="s">
        <v>122</v>
      </c>
      <c r="S112" s="52">
        <f t="shared" si="0"/>
        <v>36.833333333333336</v>
      </c>
      <c r="T112" s="52" t="s">
        <v>121</v>
      </c>
      <c r="U112" s="52">
        <f t="shared" si="20"/>
        <v>-0.8333333333333357</v>
      </c>
      <c r="V112" s="52" t="s">
        <v>122</v>
      </c>
      <c r="W112" s="52">
        <f t="shared" si="21"/>
        <v>9.3333333333333357</v>
      </c>
      <c r="AC112" s="46"/>
      <c r="AD112" s="20">
        <v>67</v>
      </c>
      <c r="AE112" s="14">
        <v>34</v>
      </c>
      <c r="AF112" s="14">
        <v>34</v>
      </c>
      <c r="AG112" s="14">
        <v>26</v>
      </c>
      <c r="AH112" s="14">
        <v>35</v>
      </c>
      <c r="AI112" s="14">
        <v>26</v>
      </c>
      <c r="AJ112" s="14">
        <v>34</v>
      </c>
      <c r="AK112" s="14">
        <v>27</v>
      </c>
      <c r="AL112" s="14">
        <v>27</v>
      </c>
      <c r="AM112" s="14">
        <v>20</v>
      </c>
      <c r="AN112" s="14">
        <v>30</v>
      </c>
      <c r="AO112" s="14">
        <v>27</v>
      </c>
      <c r="AP112" s="51" t="s">
        <v>89</v>
      </c>
    </row>
    <row r="113" spans="2:42" ht="17.149999999999999" x14ac:dyDescent="0.3">
      <c r="B113" s="67"/>
      <c r="C113" s="14">
        <v>200</v>
      </c>
      <c r="D113" s="14">
        <v>173</v>
      </c>
      <c r="E113" s="14">
        <v>178</v>
      </c>
      <c r="F113" s="14">
        <v>201</v>
      </c>
      <c r="G113" s="14">
        <v>403</v>
      </c>
      <c r="H113" s="14">
        <v>392</v>
      </c>
      <c r="I113" s="14">
        <v>470</v>
      </c>
      <c r="J113" s="14">
        <v>619</v>
      </c>
      <c r="K113" s="14">
        <v>803</v>
      </c>
      <c r="L113" s="14">
        <v>627</v>
      </c>
      <c r="M113" s="14">
        <v>1105</v>
      </c>
      <c r="N113" s="14">
        <v>541</v>
      </c>
      <c r="O113" s="8" t="s">
        <v>90</v>
      </c>
      <c r="Q113">
        <f t="shared" si="1"/>
        <v>257.83333333333331</v>
      </c>
      <c r="S113">
        <f t="shared" si="0"/>
        <v>694.16666666666663</v>
      </c>
      <c r="T113" s="48" t="s">
        <v>108</v>
      </c>
      <c r="U113">
        <f t="shared" si="20"/>
        <v>-18.333333333333371</v>
      </c>
      <c r="V113" s="48" t="s">
        <v>108</v>
      </c>
      <c r="W113">
        <f t="shared" si="21"/>
        <v>411.83333333333331</v>
      </c>
      <c r="AC113" s="46"/>
      <c r="AD113" s="14"/>
      <c r="AE113" s="14"/>
      <c r="AF113" s="14"/>
      <c r="AG113" s="14"/>
      <c r="AH113" s="15"/>
      <c r="AI113" s="15"/>
      <c r="AJ113" s="14"/>
      <c r="AK113" s="14"/>
      <c r="AL113" s="14"/>
      <c r="AM113" s="14"/>
      <c r="AN113" s="14"/>
      <c r="AO113" s="14"/>
      <c r="AP113" s="8"/>
    </row>
    <row r="114" spans="2:42" ht="17.149999999999999" x14ac:dyDescent="0.3">
      <c r="B114" s="68"/>
      <c r="C114" s="17">
        <v>10</v>
      </c>
      <c r="D114" s="17">
        <v>13</v>
      </c>
      <c r="E114" s="18">
        <v>17</v>
      </c>
      <c r="F114" s="17">
        <v>10</v>
      </c>
      <c r="G114" s="17">
        <v>12</v>
      </c>
      <c r="H114" s="17">
        <v>11</v>
      </c>
      <c r="I114" s="17">
        <v>11</v>
      </c>
      <c r="J114" s="17">
        <v>5</v>
      </c>
      <c r="K114" s="18">
        <v>18</v>
      </c>
      <c r="L114" s="17">
        <v>1</v>
      </c>
      <c r="M114" s="18">
        <v>35</v>
      </c>
      <c r="N114" s="17">
        <v>7</v>
      </c>
      <c r="O114" s="8" t="s">
        <v>91</v>
      </c>
      <c r="Q114">
        <f t="shared" si="1"/>
        <v>12.166666666666666</v>
      </c>
      <c r="S114">
        <f t="shared" si="0"/>
        <v>12.833333333333334</v>
      </c>
      <c r="U114">
        <f t="shared" si="20"/>
        <v>-0.83333333333333393</v>
      </c>
      <c r="W114">
        <f t="shared" si="21"/>
        <v>9.3333333333333339</v>
      </c>
      <c r="AC114" s="47"/>
      <c r="AD114" s="17"/>
      <c r="AE114" s="17"/>
      <c r="AF114" s="17"/>
      <c r="AG114" s="17"/>
      <c r="AH114" s="19"/>
      <c r="AI114" s="21"/>
      <c r="AJ114" s="17"/>
      <c r="AK114" s="17"/>
      <c r="AL114" s="17"/>
      <c r="AM114" s="36"/>
      <c r="AN114" s="19"/>
      <c r="AO114" s="17"/>
      <c r="AP114" s="8"/>
    </row>
    <row r="115" spans="2:42" x14ac:dyDescent="0.3">
      <c r="AC115" s="45" t="s">
        <v>56</v>
      </c>
      <c r="AD115" s="13">
        <v>1050</v>
      </c>
      <c r="AE115" s="13">
        <v>1193</v>
      </c>
      <c r="AF115" s="13">
        <v>1249</v>
      </c>
      <c r="AG115" s="13">
        <v>1246</v>
      </c>
      <c r="AH115" s="13">
        <v>1392</v>
      </c>
      <c r="AI115" s="13">
        <v>1325</v>
      </c>
      <c r="AJ115" s="13">
        <v>12886</v>
      </c>
      <c r="AK115" s="13">
        <v>1659</v>
      </c>
      <c r="AL115" s="13">
        <v>1609</v>
      </c>
      <c r="AM115" s="13">
        <v>1517</v>
      </c>
      <c r="AN115" s="13">
        <v>3918</v>
      </c>
      <c r="AO115" s="13">
        <v>4001</v>
      </c>
      <c r="AP115" s="49" t="s">
        <v>88</v>
      </c>
    </row>
    <row r="116" spans="2:42" x14ac:dyDescent="0.3">
      <c r="B116" s="4" t="s">
        <v>62</v>
      </c>
      <c r="C116" s="4"/>
      <c r="AC116" s="46"/>
      <c r="AD116" s="15">
        <v>39</v>
      </c>
      <c r="AE116" s="15">
        <v>46</v>
      </c>
      <c r="AF116" s="20">
        <v>76</v>
      </c>
      <c r="AG116" s="15">
        <v>39</v>
      </c>
      <c r="AH116" s="15">
        <v>43</v>
      </c>
      <c r="AI116" s="14">
        <v>34</v>
      </c>
      <c r="AJ116" s="15">
        <v>48</v>
      </c>
      <c r="AK116" s="15">
        <v>38</v>
      </c>
      <c r="AL116" s="14">
        <v>31</v>
      </c>
      <c r="AM116" s="14">
        <v>33</v>
      </c>
      <c r="AN116" s="15">
        <v>44</v>
      </c>
      <c r="AO116" s="14">
        <v>36</v>
      </c>
      <c r="AP116" s="51" t="s">
        <v>89</v>
      </c>
    </row>
    <row r="117" spans="2:42" ht="25.75" x14ac:dyDescent="0.3">
      <c r="B117" s="5"/>
      <c r="C117" s="6">
        <v>1</v>
      </c>
      <c r="D117" s="6">
        <v>2</v>
      </c>
      <c r="E117" s="6">
        <v>3</v>
      </c>
      <c r="F117" s="6">
        <v>4</v>
      </c>
      <c r="G117" s="6">
        <v>5</v>
      </c>
      <c r="H117" s="6">
        <v>6</v>
      </c>
      <c r="I117" s="6">
        <v>7</v>
      </c>
      <c r="J117" s="6">
        <v>8</v>
      </c>
      <c r="K117" s="6">
        <v>9</v>
      </c>
      <c r="L117" s="6">
        <v>10</v>
      </c>
      <c r="M117" s="6">
        <v>11</v>
      </c>
      <c r="N117" s="6">
        <v>12</v>
      </c>
      <c r="X117" s="48" t="s">
        <v>92</v>
      </c>
      <c r="AC117" s="46"/>
      <c r="AD117" s="14">
        <f>AD115-$Q$99</f>
        <v>1.3333333333332575</v>
      </c>
      <c r="AE117" s="14">
        <f t="shared" ref="AE117:AI117" si="22">AE115-$Q$99</f>
        <v>144.33333333333326</v>
      </c>
      <c r="AF117" s="14">
        <f t="shared" si="22"/>
        <v>200.33333333333326</v>
      </c>
      <c r="AG117" s="14">
        <f t="shared" si="22"/>
        <v>197.33333333333326</v>
      </c>
      <c r="AH117" s="14">
        <f t="shared" si="22"/>
        <v>343.33333333333326</v>
      </c>
      <c r="AI117" s="14">
        <f t="shared" si="22"/>
        <v>276.33333333333326</v>
      </c>
      <c r="AJ117" s="14">
        <f>AJ115-$S$99</f>
        <v>11645.5</v>
      </c>
      <c r="AK117" s="14">
        <f t="shared" ref="AK117:AO117" si="23">AK115-$S$99</f>
        <v>418.5</v>
      </c>
      <c r="AL117" s="14">
        <f t="shared" si="23"/>
        <v>368.5</v>
      </c>
      <c r="AM117" s="14">
        <f t="shared" si="23"/>
        <v>276.5</v>
      </c>
      <c r="AN117" s="14">
        <f t="shared" si="23"/>
        <v>2677.5</v>
      </c>
      <c r="AO117" s="14">
        <f t="shared" si="23"/>
        <v>2760.5</v>
      </c>
      <c r="AP117" s="55" t="s">
        <v>109</v>
      </c>
    </row>
    <row r="118" spans="2:42" ht="25.75" x14ac:dyDescent="0.3">
      <c r="B118" s="66" t="s">
        <v>37</v>
      </c>
      <c r="C118" s="13">
        <v>1020</v>
      </c>
      <c r="D118" s="13">
        <v>947</v>
      </c>
      <c r="E118" s="13">
        <v>979</v>
      </c>
      <c r="F118" s="13">
        <v>1056</v>
      </c>
      <c r="G118" s="13">
        <v>1129</v>
      </c>
      <c r="H118" s="13">
        <v>1045</v>
      </c>
      <c r="I118" s="13">
        <v>1001</v>
      </c>
      <c r="J118" s="13">
        <v>1187</v>
      </c>
      <c r="K118" s="13">
        <v>1297</v>
      </c>
      <c r="L118" s="13">
        <v>1098</v>
      </c>
      <c r="M118" s="13">
        <v>1173</v>
      </c>
      <c r="N118" s="13">
        <v>1243</v>
      </c>
      <c r="O118" s="49" t="s">
        <v>88</v>
      </c>
      <c r="P118" s="50" t="s">
        <v>133</v>
      </c>
      <c r="Q118" s="50">
        <f t="shared" si="1"/>
        <v>1029.3333333333333</v>
      </c>
      <c r="R118" s="50" t="s">
        <v>134</v>
      </c>
      <c r="S118" s="50">
        <f t="shared" si="0"/>
        <v>1166.5</v>
      </c>
      <c r="X118" s="52" t="s">
        <v>135</v>
      </c>
      <c r="Z118" s="52" t="s">
        <v>136</v>
      </c>
      <c r="AC118" s="46"/>
      <c r="AD118" s="14">
        <f>AD116-$Q$100</f>
        <v>-8.3333333333333357</v>
      </c>
      <c r="AE118" s="14">
        <f t="shared" ref="AE118:AI118" si="24">AE116-$Q$100</f>
        <v>-1.3333333333333357</v>
      </c>
      <c r="AF118" s="14">
        <f t="shared" si="24"/>
        <v>28.666666666666664</v>
      </c>
      <c r="AG118" s="14">
        <f t="shared" si="24"/>
        <v>-8.3333333333333357</v>
      </c>
      <c r="AH118" s="14">
        <f t="shared" si="24"/>
        <v>-4.3333333333333357</v>
      </c>
      <c r="AI118" s="14">
        <f t="shared" si="24"/>
        <v>-13.333333333333336</v>
      </c>
      <c r="AJ118" s="14">
        <f>AJ116-$S$100</f>
        <v>19.5</v>
      </c>
      <c r="AK118" s="14">
        <f t="shared" ref="AK118:AO118" si="25">AK116-$S$100</f>
        <v>9.5</v>
      </c>
      <c r="AL118" s="14">
        <f t="shared" si="25"/>
        <v>2.5</v>
      </c>
      <c r="AM118" s="14">
        <f t="shared" si="25"/>
        <v>4.5</v>
      </c>
      <c r="AN118" s="14">
        <f t="shared" si="25"/>
        <v>15.5</v>
      </c>
      <c r="AO118" s="14">
        <f t="shared" si="25"/>
        <v>7.5</v>
      </c>
      <c r="AP118" s="51" t="s">
        <v>110</v>
      </c>
    </row>
    <row r="119" spans="2:42" ht="17.149999999999999" x14ac:dyDescent="0.3">
      <c r="B119" s="67"/>
      <c r="C119" s="14">
        <v>26</v>
      </c>
      <c r="D119" s="14">
        <v>31</v>
      </c>
      <c r="E119" s="14">
        <v>27</v>
      </c>
      <c r="F119" s="15">
        <v>38</v>
      </c>
      <c r="G119" s="14">
        <v>30</v>
      </c>
      <c r="H119" s="14">
        <v>33</v>
      </c>
      <c r="I119" s="14">
        <v>26</v>
      </c>
      <c r="J119" s="14">
        <v>24</v>
      </c>
      <c r="K119" s="14">
        <v>26</v>
      </c>
      <c r="L119" s="14">
        <v>29</v>
      </c>
      <c r="M119" s="14">
        <v>32</v>
      </c>
      <c r="N119" s="14">
        <v>31</v>
      </c>
      <c r="O119" s="51" t="s">
        <v>89</v>
      </c>
      <c r="P119" s="52" t="s">
        <v>135</v>
      </c>
      <c r="Q119" s="52">
        <f t="shared" si="1"/>
        <v>30.833333333333332</v>
      </c>
      <c r="R119" s="52" t="s">
        <v>136</v>
      </c>
      <c r="S119" s="52">
        <f t="shared" si="0"/>
        <v>28</v>
      </c>
      <c r="X119" s="50" t="s">
        <v>97</v>
      </c>
      <c r="Y119" s="53">
        <f>(Q126-$S$153)/($Q$153-$S$153)</f>
        <v>1.5959259940451915</v>
      </c>
      <c r="Z119" s="50" t="s">
        <v>97</v>
      </c>
      <c r="AA119" s="53">
        <f>(S126-$S$153)/($Q$153-$S$153)</f>
        <v>2.1803608603285536</v>
      </c>
      <c r="AC119" s="46"/>
      <c r="AD119" s="56">
        <f>(AD115-$S$153)/($Q$153-$S$153)</f>
        <v>2.481614462134722E-3</v>
      </c>
      <c r="AE119" s="56">
        <f t="shared" ref="AE119:AO119" si="26">(AE115-$S$153)/($Q$153-$S$153)</f>
        <v>3.6251296117113013E-3</v>
      </c>
      <c r="AF119" s="56">
        <f t="shared" si="26"/>
        <v>4.0729397402168152E-3</v>
      </c>
      <c r="AG119" s="56">
        <f t="shared" si="26"/>
        <v>4.0489499119040198E-3</v>
      </c>
      <c r="AH119" s="56">
        <f t="shared" si="26"/>
        <v>5.2164548897933949E-3</v>
      </c>
      <c r="AI119" s="56">
        <f t="shared" si="26"/>
        <v>4.6806820574742981E-3</v>
      </c>
      <c r="AJ119" s="56">
        <f t="shared" si="26"/>
        <v>9.7129483765550084E-2</v>
      </c>
      <c r="AK119" s="56">
        <f t="shared" si="26"/>
        <v>7.351549609632183E-3</v>
      </c>
      <c r="AL119" s="56">
        <f t="shared" si="26"/>
        <v>6.9517191377522604E-3</v>
      </c>
      <c r="AM119" s="56">
        <f t="shared" si="26"/>
        <v>6.2160310694932015E-3</v>
      </c>
      <c r="AN119" s="56">
        <f t="shared" si="26"/>
        <v>2.54158903291671E-2</v>
      </c>
      <c r="AO119" s="56">
        <f t="shared" si="26"/>
        <v>2.6079608912487773E-2</v>
      </c>
      <c r="AP119" s="55" t="s">
        <v>115</v>
      </c>
    </row>
    <row r="120" spans="2:42" ht="17.149999999999999" x14ac:dyDescent="0.3">
      <c r="B120" s="67"/>
      <c r="C120" s="14">
        <v>186</v>
      </c>
      <c r="D120" s="14">
        <v>113</v>
      </c>
      <c r="E120" s="14">
        <v>145</v>
      </c>
      <c r="F120" s="14">
        <v>222</v>
      </c>
      <c r="G120" s="14">
        <v>295</v>
      </c>
      <c r="H120" s="14">
        <v>211</v>
      </c>
      <c r="I120" s="14">
        <v>167</v>
      </c>
      <c r="J120" s="14">
        <v>353</v>
      </c>
      <c r="K120" s="14">
        <v>463</v>
      </c>
      <c r="L120" s="14">
        <v>264</v>
      </c>
      <c r="M120" s="14">
        <v>339</v>
      </c>
      <c r="N120" s="14">
        <v>409</v>
      </c>
      <c r="O120" s="8" t="s">
        <v>90</v>
      </c>
      <c r="Q120">
        <f t="shared" si="1"/>
        <v>195.33333333333334</v>
      </c>
      <c r="S120">
        <f t="shared" si="0"/>
        <v>332.5</v>
      </c>
      <c r="X120" s="52" t="s">
        <v>98</v>
      </c>
      <c r="Y120" s="54">
        <f>(Q127-$U$154)/($W$154-$U$154)</f>
        <v>0.22244355909694552</v>
      </c>
      <c r="Z120" s="52" t="s">
        <v>98</v>
      </c>
      <c r="AA120" s="54">
        <f>(S127-$U$154)/($W$154-$U$154)</f>
        <v>0.2343957503320053</v>
      </c>
      <c r="AC120" s="46"/>
      <c r="AD120" s="56">
        <f>(AD116-$U$154)/($W$154-$U$154)</f>
        <v>9.5617529880478086E-2</v>
      </c>
      <c r="AE120" s="56">
        <f t="shared" ref="AE120:AO120" si="27">(AE116-$U$154)/($W$154-$U$154)</f>
        <v>0.12350597609561753</v>
      </c>
      <c r="AF120" s="56">
        <f t="shared" si="27"/>
        <v>0.24302788844621515</v>
      </c>
      <c r="AG120" s="56">
        <f t="shared" si="27"/>
        <v>9.5617529880478086E-2</v>
      </c>
      <c r="AH120" s="56">
        <f t="shared" si="27"/>
        <v>0.11155378486055777</v>
      </c>
      <c r="AI120" s="56">
        <f t="shared" si="27"/>
        <v>7.5697211155378488E-2</v>
      </c>
      <c r="AJ120" s="56">
        <f t="shared" si="27"/>
        <v>0.13147410358565736</v>
      </c>
      <c r="AK120" s="56">
        <f t="shared" si="27"/>
        <v>9.1633466135458169E-2</v>
      </c>
      <c r="AL120" s="56">
        <f t="shared" si="27"/>
        <v>6.3745019920318724E-2</v>
      </c>
      <c r="AM120" s="56">
        <f t="shared" si="27"/>
        <v>7.1713147410358571E-2</v>
      </c>
      <c r="AN120" s="56">
        <f t="shared" si="27"/>
        <v>0.11553784860557768</v>
      </c>
      <c r="AO120" s="56">
        <f t="shared" si="27"/>
        <v>8.3665338645418322E-2</v>
      </c>
      <c r="AP120" s="51" t="s">
        <v>116</v>
      </c>
    </row>
    <row r="121" spans="2:42" ht="17.149999999999999" x14ac:dyDescent="0.3">
      <c r="B121" s="68"/>
      <c r="C121" s="17">
        <v>2</v>
      </c>
      <c r="D121" s="17">
        <v>7</v>
      </c>
      <c r="E121" s="17">
        <v>3</v>
      </c>
      <c r="F121" s="18">
        <v>14</v>
      </c>
      <c r="G121" s="17">
        <v>6</v>
      </c>
      <c r="H121" s="17">
        <v>9</v>
      </c>
      <c r="I121" s="17">
        <v>2</v>
      </c>
      <c r="J121" s="17">
        <v>0</v>
      </c>
      <c r="K121" s="17">
        <v>2</v>
      </c>
      <c r="L121" s="17">
        <v>5</v>
      </c>
      <c r="M121" s="17">
        <v>8</v>
      </c>
      <c r="N121" s="17">
        <v>7</v>
      </c>
      <c r="O121" s="8" t="s">
        <v>91</v>
      </c>
      <c r="Q121">
        <f t="shared" si="1"/>
        <v>6.833333333333333</v>
      </c>
      <c r="S121">
        <f t="shared" si="0"/>
        <v>4</v>
      </c>
      <c r="X121" s="50" t="s">
        <v>99</v>
      </c>
      <c r="Y121" s="53">
        <f>(Q130-$S$153)/($Q$153-$S$153)</f>
        <v>3.3985590109793457E-3</v>
      </c>
      <c r="Z121" s="50" t="s">
        <v>99</v>
      </c>
      <c r="AA121" s="53">
        <f>(S130-$S$153)/($Q$153-$S$153)</f>
        <v>2.5303617932663216</v>
      </c>
      <c r="AC121" s="46"/>
      <c r="AD121" s="56">
        <f>(AD117-$S$152)/($Q$152-$S$152)</f>
        <v>3.1746539467265868E-3</v>
      </c>
      <c r="AE121" s="56">
        <f t="shared" ref="AE121:AO121" si="28">(AE117-$S$152)/($Q$152-$S$152)</f>
        <v>4.3181690963031661E-3</v>
      </c>
      <c r="AF121" s="56">
        <f t="shared" si="28"/>
        <v>4.7659792248086795E-3</v>
      </c>
      <c r="AG121" s="56">
        <f t="shared" si="28"/>
        <v>4.7419893964958841E-3</v>
      </c>
      <c r="AH121" s="56">
        <f t="shared" si="28"/>
        <v>5.9094943743852593E-3</v>
      </c>
      <c r="AI121" s="56">
        <f t="shared" si="28"/>
        <v>5.3737215420661625E-3</v>
      </c>
      <c r="AJ121" s="56">
        <f t="shared" si="28"/>
        <v>9.6288507006362614E-2</v>
      </c>
      <c r="AK121" s="56">
        <f t="shared" si="28"/>
        <v>6.5105728504447433E-3</v>
      </c>
      <c r="AL121" s="56">
        <f t="shared" si="28"/>
        <v>6.1107423785648207E-3</v>
      </c>
      <c r="AM121" s="56">
        <f t="shared" si="28"/>
        <v>5.3750543103057626E-3</v>
      </c>
      <c r="AN121" s="56">
        <f t="shared" si="28"/>
        <v>2.4574913569979658E-2</v>
      </c>
      <c r="AO121" s="56">
        <f t="shared" si="28"/>
        <v>2.5238632153300331E-2</v>
      </c>
      <c r="AP121" s="55" t="s">
        <v>117</v>
      </c>
    </row>
    <row r="122" spans="2:42" ht="17.149999999999999" x14ac:dyDescent="0.3">
      <c r="B122" s="66" t="s">
        <v>41</v>
      </c>
      <c r="C122" s="13">
        <v>968</v>
      </c>
      <c r="D122" s="13">
        <v>997</v>
      </c>
      <c r="E122" s="13">
        <v>982</v>
      </c>
      <c r="F122" s="13">
        <v>1036</v>
      </c>
      <c r="G122" s="13">
        <v>1147</v>
      </c>
      <c r="H122" s="13">
        <v>1003</v>
      </c>
      <c r="I122" s="13">
        <v>1065</v>
      </c>
      <c r="J122" s="13">
        <v>1208</v>
      </c>
      <c r="K122" s="13">
        <v>1176</v>
      </c>
      <c r="L122" s="13">
        <v>1190</v>
      </c>
      <c r="M122" s="13">
        <v>1219</v>
      </c>
      <c r="N122" s="13">
        <v>1313</v>
      </c>
      <c r="O122" s="49" t="s">
        <v>88</v>
      </c>
      <c r="P122" s="50" t="s">
        <v>137</v>
      </c>
      <c r="Q122" s="50">
        <f t="shared" si="1"/>
        <v>1022.1666666666666</v>
      </c>
      <c r="R122" s="50" t="s">
        <v>138</v>
      </c>
      <c r="S122" s="50">
        <f t="shared" si="0"/>
        <v>1195.1666666666667</v>
      </c>
      <c r="X122" s="52" t="s">
        <v>102</v>
      </c>
      <c r="Y122" s="54">
        <f>(Q131-$U$154)/($W$154-$U$154)</f>
        <v>9.3625498007968128E-2</v>
      </c>
      <c r="Z122" s="52" t="s">
        <v>102</v>
      </c>
      <c r="AA122" s="54">
        <f>(S131-$U$154)/($W$154-$U$154)</f>
        <v>0.20053120849933598</v>
      </c>
      <c r="AC122" s="47"/>
      <c r="AD122" s="57">
        <f>(AD118-$U$152)/($W$152-$U$152)</f>
        <v>2.5896414342629469E-2</v>
      </c>
      <c r="AE122" s="57">
        <f t="shared" ref="AE122:AJ122" si="29">(AE118-$U$152)/($W$152-$U$152)</f>
        <v>5.3784860557768911E-2</v>
      </c>
      <c r="AF122" s="57">
        <f t="shared" si="29"/>
        <v>0.17330677290836655</v>
      </c>
      <c r="AG122" s="57">
        <f t="shared" si="29"/>
        <v>2.5896414342629469E-2</v>
      </c>
      <c r="AH122" s="57">
        <f t="shared" si="29"/>
        <v>4.1832669322709147E-2</v>
      </c>
      <c r="AI122" s="57">
        <f t="shared" si="29"/>
        <v>5.9760956175298665E-3</v>
      </c>
      <c r="AJ122" s="57">
        <f t="shared" si="29"/>
        <v>0.13678618857901725</v>
      </c>
      <c r="AK122" s="57">
        <f>(AK118-$U$152)/($W$152-$U$152)</f>
        <v>9.6945551128818058E-2</v>
      </c>
      <c r="AL122" s="57">
        <f>(AL118-$U$152)/($W$152-$U$152)</f>
        <v>6.9057104913678613E-2</v>
      </c>
      <c r="AM122" s="57">
        <f>(AM118-$U$152)/($W$152-$U$152)</f>
        <v>7.702523240371846E-2</v>
      </c>
      <c r="AN122" s="57">
        <f>(AN118-$U$152)/($W$152-$U$152)</f>
        <v>0.12084993359893757</v>
      </c>
      <c r="AO122" s="57">
        <f>(AO118-$U$152)/($W$152-$U$152)</f>
        <v>8.8977423638778211E-2</v>
      </c>
      <c r="AP122" s="51" t="s">
        <v>118</v>
      </c>
    </row>
    <row r="123" spans="2:42" x14ac:dyDescent="0.3">
      <c r="B123" s="67"/>
      <c r="C123" s="14">
        <v>30</v>
      </c>
      <c r="D123" s="14">
        <v>33</v>
      </c>
      <c r="E123" s="14">
        <v>32</v>
      </c>
      <c r="F123" s="14">
        <v>31</v>
      </c>
      <c r="G123" s="14">
        <v>27</v>
      </c>
      <c r="H123" s="14">
        <v>28</v>
      </c>
      <c r="I123" s="14">
        <v>28</v>
      </c>
      <c r="J123" s="14">
        <v>36</v>
      </c>
      <c r="K123" s="14">
        <v>37</v>
      </c>
      <c r="L123" s="14">
        <v>33</v>
      </c>
      <c r="M123" s="14">
        <v>29</v>
      </c>
      <c r="N123" s="14">
        <v>36</v>
      </c>
      <c r="O123" s="51" t="s">
        <v>89</v>
      </c>
      <c r="P123" s="52" t="s">
        <v>135</v>
      </c>
      <c r="Q123" s="52">
        <f t="shared" si="1"/>
        <v>30.166666666666668</v>
      </c>
      <c r="R123" s="52" t="s">
        <v>136</v>
      </c>
      <c r="S123" s="52">
        <f t="shared" si="0"/>
        <v>33.166666666666664</v>
      </c>
      <c r="AC123" s="45" t="s">
        <v>59</v>
      </c>
      <c r="AD123" s="13">
        <v>1034</v>
      </c>
      <c r="AE123" s="13">
        <v>1007</v>
      </c>
      <c r="AF123" s="13">
        <v>1012</v>
      </c>
      <c r="AG123" s="13">
        <v>1035</v>
      </c>
      <c r="AH123" s="13">
        <v>1237</v>
      </c>
      <c r="AI123" s="13">
        <v>1226</v>
      </c>
      <c r="AJ123" s="13">
        <v>1304</v>
      </c>
      <c r="AK123" s="13">
        <v>1453</v>
      </c>
      <c r="AL123" s="13">
        <v>1637</v>
      </c>
      <c r="AM123" s="13">
        <v>1461</v>
      </c>
      <c r="AN123" s="13">
        <v>1939</v>
      </c>
      <c r="AO123" s="13">
        <v>1375</v>
      </c>
      <c r="AP123" s="49" t="s">
        <v>88</v>
      </c>
    </row>
    <row r="124" spans="2:42" ht="17.149999999999999" x14ac:dyDescent="0.3">
      <c r="B124" s="67"/>
      <c r="C124" s="14">
        <v>134</v>
      </c>
      <c r="D124" s="14">
        <v>163</v>
      </c>
      <c r="E124" s="14">
        <v>148</v>
      </c>
      <c r="F124" s="14">
        <v>202</v>
      </c>
      <c r="G124" s="14">
        <v>313</v>
      </c>
      <c r="H124" s="14">
        <v>169</v>
      </c>
      <c r="I124" s="14">
        <v>231</v>
      </c>
      <c r="J124" s="14">
        <v>374</v>
      </c>
      <c r="K124" s="14">
        <v>342</v>
      </c>
      <c r="L124" s="14">
        <v>356</v>
      </c>
      <c r="M124" s="14">
        <v>385</v>
      </c>
      <c r="N124" s="14">
        <v>479</v>
      </c>
      <c r="O124" s="8" t="s">
        <v>90</v>
      </c>
      <c r="Q124">
        <f t="shared" si="1"/>
        <v>188.16666666666666</v>
      </c>
      <c r="S124">
        <f t="shared" si="0"/>
        <v>361.16666666666669</v>
      </c>
      <c r="AC124" s="46"/>
      <c r="AD124" s="14">
        <v>34</v>
      </c>
      <c r="AE124" s="14">
        <v>37</v>
      </c>
      <c r="AF124" s="15">
        <v>41</v>
      </c>
      <c r="AG124" s="14">
        <v>34</v>
      </c>
      <c r="AH124" s="14">
        <v>36</v>
      </c>
      <c r="AI124" s="14">
        <v>35</v>
      </c>
      <c r="AJ124" s="14">
        <v>35</v>
      </c>
      <c r="AK124" s="14">
        <v>29</v>
      </c>
      <c r="AL124" s="15">
        <v>42</v>
      </c>
      <c r="AM124" s="14">
        <v>25</v>
      </c>
      <c r="AN124" s="15">
        <v>59</v>
      </c>
      <c r="AO124" s="14">
        <v>31</v>
      </c>
      <c r="AP124" s="51" t="s">
        <v>89</v>
      </c>
    </row>
    <row r="125" spans="2:42" ht="25.75" x14ac:dyDescent="0.3">
      <c r="B125" s="68"/>
      <c r="C125" s="17">
        <v>6</v>
      </c>
      <c r="D125" s="17">
        <v>9</v>
      </c>
      <c r="E125" s="17">
        <v>8</v>
      </c>
      <c r="F125" s="17">
        <v>7</v>
      </c>
      <c r="G125" s="17">
        <v>3</v>
      </c>
      <c r="H125" s="17">
        <v>4</v>
      </c>
      <c r="I125" s="17">
        <v>4</v>
      </c>
      <c r="J125" s="17">
        <v>12</v>
      </c>
      <c r="K125" s="17">
        <v>13</v>
      </c>
      <c r="L125" s="17">
        <v>9</v>
      </c>
      <c r="M125" s="17">
        <v>5</v>
      </c>
      <c r="N125" s="17">
        <v>12</v>
      </c>
      <c r="O125" s="8" t="s">
        <v>91</v>
      </c>
      <c r="Q125">
        <f t="shared" si="1"/>
        <v>6.166666666666667</v>
      </c>
      <c r="S125">
        <f t="shared" si="0"/>
        <v>9.1666666666666661</v>
      </c>
      <c r="X125" s="48" t="s">
        <v>103</v>
      </c>
      <c r="AC125" s="46"/>
      <c r="AD125" s="14">
        <f>AD123-$Q$103</f>
        <v>-76.166666666666742</v>
      </c>
      <c r="AE125" s="14">
        <f t="shared" ref="AE125:AI125" si="30">AE123-$Q$103</f>
        <v>-103.16666666666674</v>
      </c>
      <c r="AF125" s="14">
        <f t="shared" si="30"/>
        <v>-98.166666666666742</v>
      </c>
      <c r="AG125" s="14">
        <f t="shared" si="30"/>
        <v>-75.166666666666742</v>
      </c>
      <c r="AH125" s="14">
        <f t="shared" si="30"/>
        <v>126.83333333333326</v>
      </c>
      <c r="AI125" s="14">
        <f t="shared" si="30"/>
        <v>115.83333333333326</v>
      </c>
      <c r="AJ125" s="43">
        <f>AJ123-$S$103</f>
        <v>187.66666666666674</v>
      </c>
      <c r="AK125" s="43">
        <f t="shared" ref="AK125:AO125" si="31">AK123-$S$103</f>
        <v>336.66666666666674</v>
      </c>
      <c r="AL125" s="43">
        <f t="shared" si="31"/>
        <v>520.66666666666674</v>
      </c>
      <c r="AM125" s="43">
        <f t="shared" si="31"/>
        <v>344.66666666666674</v>
      </c>
      <c r="AN125" s="43">
        <f t="shared" si="31"/>
        <v>822.66666666666674</v>
      </c>
      <c r="AO125" s="43">
        <f t="shared" si="31"/>
        <v>258.66666666666674</v>
      </c>
      <c r="AP125" s="55" t="s">
        <v>109</v>
      </c>
    </row>
    <row r="126" spans="2:42" ht="25.75" x14ac:dyDescent="0.3">
      <c r="B126" s="66" t="s">
        <v>44</v>
      </c>
      <c r="C126" s="22">
        <v>147685</v>
      </c>
      <c r="D126" s="23">
        <v>188380</v>
      </c>
      <c r="E126" s="22">
        <v>143250</v>
      </c>
      <c r="F126" s="24">
        <v>288942</v>
      </c>
      <c r="G126" s="23">
        <v>252404</v>
      </c>
      <c r="H126" s="22">
        <v>181229</v>
      </c>
      <c r="I126" s="23">
        <v>223882</v>
      </c>
      <c r="J126" s="24">
        <v>296896</v>
      </c>
      <c r="K126" s="23">
        <v>239814</v>
      </c>
      <c r="L126" s="23">
        <v>268478</v>
      </c>
      <c r="M126" s="24">
        <v>328138</v>
      </c>
      <c r="N126" s="24">
        <v>283194</v>
      </c>
      <c r="O126" s="49" t="s">
        <v>88</v>
      </c>
      <c r="P126" s="50" t="s">
        <v>139</v>
      </c>
      <c r="Q126" s="50">
        <f t="shared" si="1"/>
        <v>200315</v>
      </c>
      <c r="R126" s="50" t="s">
        <v>140</v>
      </c>
      <c r="S126" s="50">
        <f t="shared" si="0"/>
        <v>273400.33333333331</v>
      </c>
      <c r="T126" s="50" t="s">
        <v>141</v>
      </c>
      <c r="U126" s="50">
        <f>Q126-Q118</f>
        <v>199285.66666666666</v>
      </c>
      <c r="V126" s="50" t="s">
        <v>142</v>
      </c>
      <c r="W126" s="50">
        <f>S126-S118</f>
        <v>272233.83333333331</v>
      </c>
      <c r="X126" s="52" t="s">
        <v>135</v>
      </c>
      <c r="Z126" s="52" t="s">
        <v>136</v>
      </c>
      <c r="AC126" s="46"/>
      <c r="AD126" s="14">
        <f>AD124-$Q$104</f>
        <v>-3</v>
      </c>
      <c r="AE126" s="14">
        <f t="shared" ref="AE126:AI126" si="32">AE124-$Q$104</f>
        <v>0</v>
      </c>
      <c r="AF126" s="14">
        <f t="shared" si="32"/>
        <v>4</v>
      </c>
      <c r="AG126" s="14">
        <f t="shared" si="32"/>
        <v>-3</v>
      </c>
      <c r="AH126" s="14">
        <f t="shared" si="32"/>
        <v>-1</v>
      </c>
      <c r="AI126" s="14">
        <f t="shared" si="32"/>
        <v>-2</v>
      </c>
      <c r="AJ126" s="43">
        <f>AJ124-$S$104</f>
        <v>7.5</v>
      </c>
      <c r="AK126" s="43">
        <f t="shared" ref="AK126:AO126" si="33">AK124-$S$104</f>
        <v>1.5</v>
      </c>
      <c r="AL126" s="43">
        <f t="shared" si="33"/>
        <v>14.5</v>
      </c>
      <c r="AM126" s="43">
        <f t="shared" si="33"/>
        <v>-2.5</v>
      </c>
      <c r="AN126" s="43">
        <f t="shared" si="33"/>
        <v>31.5</v>
      </c>
      <c r="AO126" s="43">
        <f t="shared" si="33"/>
        <v>3.5</v>
      </c>
      <c r="AP126" s="51" t="s">
        <v>110</v>
      </c>
    </row>
    <row r="127" spans="2:42" ht="17.149999999999999" x14ac:dyDescent="0.3">
      <c r="B127" s="67"/>
      <c r="C127" s="20">
        <v>70</v>
      </c>
      <c r="D127" s="20">
        <v>63</v>
      </c>
      <c r="E127" s="20">
        <v>73</v>
      </c>
      <c r="F127" s="16">
        <v>91</v>
      </c>
      <c r="G127" s="20">
        <v>63</v>
      </c>
      <c r="H127" s="20">
        <v>65</v>
      </c>
      <c r="I127" s="15">
        <v>59</v>
      </c>
      <c r="J127" s="20">
        <v>66</v>
      </c>
      <c r="K127" s="20">
        <v>84</v>
      </c>
      <c r="L127" s="20">
        <v>77</v>
      </c>
      <c r="M127" s="16">
        <v>96</v>
      </c>
      <c r="N127" s="15">
        <v>61</v>
      </c>
      <c r="O127" s="51" t="s">
        <v>89</v>
      </c>
      <c r="P127" s="52" t="s">
        <v>135</v>
      </c>
      <c r="Q127" s="52">
        <f t="shared" si="1"/>
        <v>70.833333333333329</v>
      </c>
      <c r="R127" s="52" t="s">
        <v>136</v>
      </c>
      <c r="S127" s="52">
        <f t="shared" si="0"/>
        <v>73.833333333333329</v>
      </c>
      <c r="T127" s="52" t="s">
        <v>135</v>
      </c>
      <c r="U127" s="52">
        <f t="shared" ref="U127:U133" si="34">Q127-Q119</f>
        <v>40</v>
      </c>
      <c r="V127" s="52" t="s">
        <v>136</v>
      </c>
      <c r="W127" s="52">
        <f t="shared" ref="W127:W133" si="35">S127-S119</f>
        <v>45.833333333333329</v>
      </c>
      <c r="X127" s="50" t="s">
        <v>97</v>
      </c>
      <c r="Y127" s="53">
        <f>(U126-$S$152)/($Q$152-$S$152)</f>
        <v>1.5967736346455765</v>
      </c>
      <c r="Z127" s="50" t="s">
        <v>97</v>
      </c>
      <c r="AA127" s="53">
        <f>(W126-$S$152)/($Q$152-$S$152)</f>
        <v>2.1801116326677485</v>
      </c>
      <c r="AC127" s="46"/>
      <c r="AD127" s="56">
        <f>(AD123-$S$153)/($Q$153-$S$153)</f>
        <v>2.3536687111331465E-3</v>
      </c>
      <c r="AE127" s="56">
        <f t="shared" ref="AE127:AO127" si="36">(AE123-$S$153)/($Q$153-$S$153)</f>
        <v>2.1377602563179879E-3</v>
      </c>
      <c r="AF127" s="56">
        <f t="shared" si="36"/>
        <v>2.1777433035059805E-3</v>
      </c>
      <c r="AG127" s="56">
        <f t="shared" si="36"/>
        <v>2.3616653205707451E-3</v>
      </c>
      <c r="AH127" s="56">
        <f t="shared" si="36"/>
        <v>3.9769804269656336E-3</v>
      </c>
      <c r="AI127" s="56">
        <f t="shared" si="36"/>
        <v>3.8890177231520506E-3</v>
      </c>
      <c r="AJ127" s="56">
        <f t="shared" si="36"/>
        <v>4.5127532592847304E-3</v>
      </c>
      <c r="AK127" s="56">
        <f t="shared" si="36"/>
        <v>5.7042480654869009E-3</v>
      </c>
      <c r="AL127" s="56">
        <f t="shared" si="36"/>
        <v>7.1756242020050171E-3</v>
      </c>
      <c r="AM127" s="56">
        <f t="shared" si="36"/>
        <v>5.7682209409876881E-3</v>
      </c>
      <c r="AN127" s="56">
        <f t="shared" si="36"/>
        <v>9.5906002521597526E-3</v>
      </c>
      <c r="AO127" s="56">
        <f t="shared" si="36"/>
        <v>5.0805125293542207E-3</v>
      </c>
      <c r="AP127" s="55" t="s">
        <v>115</v>
      </c>
    </row>
    <row r="128" spans="2:42" ht="17.149999999999999" x14ac:dyDescent="0.3">
      <c r="B128" s="67"/>
      <c r="C128" s="15">
        <v>146851</v>
      </c>
      <c r="D128" s="20">
        <v>187546</v>
      </c>
      <c r="E128" s="15">
        <v>142416</v>
      </c>
      <c r="F128" s="16">
        <v>288108</v>
      </c>
      <c r="G128" s="20">
        <v>251570</v>
      </c>
      <c r="H128" s="15">
        <v>180395</v>
      </c>
      <c r="I128" s="20">
        <v>223048</v>
      </c>
      <c r="J128" s="16">
        <v>296062</v>
      </c>
      <c r="K128" s="20">
        <v>238980</v>
      </c>
      <c r="L128" s="20">
        <v>267644</v>
      </c>
      <c r="M128" s="16">
        <v>327304</v>
      </c>
      <c r="N128" s="16">
        <v>282360</v>
      </c>
      <c r="O128" s="8" t="s">
        <v>90</v>
      </c>
      <c r="Q128">
        <f t="shared" si="1"/>
        <v>199481</v>
      </c>
      <c r="S128">
        <f t="shared" si="0"/>
        <v>272566.33333333331</v>
      </c>
      <c r="T128" s="48" t="s">
        <v>108</v>
      </c>
      <c r="U128">
        <f t="shared" si="34"/>
        <v>199285.66666666666</v>
      </c>
      <c r="V128" s="48" t="s">
        <v>108</v>
      </c>
      <c r="W128">
        <f t="shared" si="35"/>
        <v>272233.83333333331</v>
      </c>
      <c r="X128" s="52" t="s">
        <v>98</v>
      </c>
      <c r="Y128" s="54">
        <f>(U127-$U$152)/($W$152-$U$152)</f>
        <v>0.2184594953519256</v>
      </c>
      <c r="Z128" s="52" t="s">
        <v>98</v>
      </c>
      <c r="AA128" s="54">
        <f>(W127-$U$152)/($W$152-$U$152)</f>
        <v>0.24169986719787512</v>
      </c>
      <c r="AC128" s="46"/>
      <c r="AD128" s="56">
        <f>(AD124-$U$154)/($W$154-$U$154)</f>
        <v>7.5697211155378488E-2</v>
      </c>
      <c r="AE128" s="56">
        <f t="shared" ref="AE128:AO128" si="37">(AE124-$U$154)/($W$154-$U$154)</f>
        <v>8.7649402390438252E-2</v>
      </c>
      <c r="AF128" s="56">
        <f t="shared" si="37"/>
        <v>0.10358565737051793</v>
      </c>
      <c r="AG128" s="56">
        <f t="shared" si="37"/>
        <v>7.5697211155378488E-2</v>
      </c>
      <c r="AH128" s="56">
        <f t="shared" si="37"/>
        <v>8.3665338645418322E-2</v>
      </c>
      <c r="AI128" s="56">
        <f t="shared" si="37"/>
        <v>7.9681274900398405E-2</v>
      </c>
      <c r="AJ128" s="56">
        <f t="shared" si="37"/>
        <v>7.9681274900398405E-2</v>
      </c>
      <c r="AK128" s="56">
        <f t="shared" si="37"/>
        <v>5.5776892430278883E-2</v>
      </c>
      <c r="AL128" s="56">
        <f t="shared" si="37"/>
        <v>0.10756972111553785</v>
      </c>
      <c r="AM128" s="56">
        <f t="shared" si="37"/>
        <v>3.9840637450199202E-2</v>
      </c>
      <c r="AN128" s="56">
        <f t="shared" si="37"/>
        <v>0.1752988047808765</v>
      </c>
      <c r="AO128" s="56">
        <f t="shared" si="37"/>
        <v>6.3745019920318724E-2</v>
      </c>
      <c r="AP128" s="51" t="s">
        <v>116</v>
      </c>
    </row>
    <row r="129" spans="2:42" ht="17.149999999999999" x14ac:dyDescent="0.3">
      <c r="B129" s="68"/>
      <c r="C129" s="21">
        <v>46</v>
      </c>
      <c r="D129" s="21">
        <v>39</v>
      </c>
      <c r="E129" s="21">
        <v>49</v>
      </c>
      <c r="F129" s="19">
        <v>67</v>
      </c>
      <c r="G129" s="21">
        <v>39</v>
      </c>
      <c r="H129" s="21">
        <v>41</v>
      </c>
      <c r="I129" s="18">
        <v>35</v>
      </c>
      <c r="J129" s="21">
        <v>42</v>
      </c>
      <c r="K129" s="21">
        <v>60</v>
      </c>
      <c r="L129" s="21">
        <v>53</v>
      </c>
      <c r="M129" s="19">
        <v>72</v>
      </c>
      <c r="N129" s="18">
        <v>37</v>
      </c>
      <c r="O129" s="8" t="s">
        <v>91</v>
      </c>
      <c r="Q129">
        <f t="shared" si="1"/>
        <v>46.833333333333336</v>
      </c>
      <c r="S129">
        <f t="shared" si="0"/>
        <v>49.833333333333336</v>
      </c>
      <c r="U129">
        <f t="shared" si="34"/>
        <v>40</v>
      </c>
      <c r="W129">
        <f t="shared" si="35"/>
        <v>45.833333333333336</v>
      </c>
      <c r="X129" s="50" t="s">
        <v>99</v>
      </c>
      <c r="Y129" s="53">
        <f>(U130-$S$152)/($Q$152-$S$152)</f>
        <v>4.3035086456675708E-3</v>
      </c>
      <c r="Z129" s="50" t="s">
        <v>99</v>
      </c>
      <c r="AA129" s="53">
        <f>(W130-$S$152)/($Q$152-$S$152)</f>
        <v>2.529883329468305</v>
      </c>
      <c r="AC129" s="46"/>
      <c r="AD129" s="56">
        <f>(AD125-$S$152)/($Q$152-$S$152)</f>
        <v>2.5549167153127062E-3</v>
      </c>
      <c r="AE129" s="56">
        <f t="shared" ref="AE129:AO129" si="38">(AE125-$S$152)/($Q$152-$S$152)</f>
        <v>2.3390082604975481E-3</v>
      </c>
      <c r="AF129" s="56">
        <f t="shared" si="38"/>
        <v>2.3789913076855402E-3</v>
      </c>
      <c r="AG129" s="56">
        <f t="shared" si="38"/>
        <v>2.5629133247503048E-3</v>
      </c>
      <c r="AH129" s="56">
        <f t="shared" si="38"/>
        <v>4.1782284311451933E-3</v>
      </c>
      <c r="AI129" s="56">
        <f t="shared" si="38"/>
        <v>4.0902657273316099E-3</v>
      </c>
      <c r="AJ129" s="56">
        <f t="shared" si="38"/>
        <v>4.6646888385991001E-3</v>
      </c>
      <c r="AK129" s="56">
        <f t="shared" si="38"/>
        <v>5.8561836448012706E-3</v>
      </c>
      <c r="AL129" s="56">
        <f t="shared" si="38"/>
        <v>7.3275597813193868E-3</v>
      </c>
      <c r="AM129" s="56">
        <f t="shared" si="38"/>
        <v>5.9201565203020586E-3</v>
      </c>
      <c r="AN129" s="56">
        <f t="shared" si="38"/>
        <v>9.7425358314741223E-3</v>
      </c>
      <c r="AO129" s="56">
        <f t="shared" si="38"/>
        <v>5.2324481086685913E-3</v>
      </c>
      <c r="AP129" s="55" t="s">
        <v>117</v>
      </c>
    </row>
    <row r="130" spans="2:42" ht="17.149999999999999" x14ac:dyDescent="0.3">
      <c r="B130" s="66" t="s">
        <v>47</v>
      </c>
      <c r="C130" s="13">
        <v>1267</v>
      </c>
      <c r="D130" s="13">
        <v>1026</v>
      </c>
      <c r="E130" s="13">
        <v>1030</v>
      </c>
      <c r="F130" s="13">
        <v>1228</v>
      </c>
      <c r="G130" s="13">
        <v>1158</v>
      </c>
      <c r="H130" s="13">
        <v>1279</v>
      </c>
      <c r="I130" s="24">
        <v>327890</v>
      </c>
      <c r="J130" s="24">
        <v>350795</v>
      </c>
      <c r="K130" s="23">
        <v>222264</v>
      </c>
      <c r="L130" s="24">
        <v>359776</v>
      </c>
      <c r="M130" s="24">
        <v>335053</v>
      </c>
      <c r="N130" s="24">
        <v>307236</v>
      </c>
      <c r="O130" s="49" t="s">
        <v>88</v>
      </c>
      <c r="P130" s="50" t="s">
        <v>143</v>
      </c>
      <c r="Q130" s="50">
        <f t="shared" si="1"/>
        <v>1164.6666666666667</v>
      </c>
      <c r="R130" s="50" t="s">
        <v>144</v>
      </c>
      <c r="S130" s="50">
        <f t="shared" si="0"/>
        <v>317169</v>
      </c>
      <c r="T130" s="50" t="s">
        <v>145</v>
      </c>
      <c r="U130" s="50">
        <f t="shared" si="34"/>
        <v>142.50000000000011</v>
      </c>
      <c r="V130" s="50" t="s">
        <v>146</v>
      </c>
      <c r="W130" s="50">
        <f t="shared" si="35"/>
        <v>315973.83333333331</v>
      </c>
      <c r="X130" s="52" t="s">
        <v>102</v>
      </c>
      <c r="Y130" s="54">
        <f>(U131-$U$152)/($W$152-$U$152)</f>
        <v>9.2297476759628141E-2</v>
      </c>
      <c r="Z130" s="52" t="s">
        <v>102</v>
      </c>
      <c r="AA130" s="54">
        <f>(W131-$U$152)/($W$152-$U$152)</f>
        <v>0.18725099601593626</v>
      </c>
      <c r="AC130" s="47"/>
      <c r="AD130" s="57">
        <f>(AD126-$U$152)/($W$152-$U$152)</f>
        <v>4.714475431606905E-2</v>
      </c>
      <c r="AE130" s="57">
        <f t="shared" ref="AE130:AJ130" si="39">(AE126-$U$152)/($W$152-$U$152)</f>
        <v>5.9096945551128814E-2</v>
      </c>
      <c r="AF130" s="57">
        <f t="shared" si="39"/>
        <v>7.5033200531208488E-2</v>
      </c>
      <c r="AG130" s="57">
        <f t="shared" si="39"/>
        <v>4.714475431606905E-2</v>
      </c>
      <c r="AH130" s="57">
        <f t="shared" si="39"/>
        <v>5.511288180610889E-2</v>
      </c>
      <c r="AI130" s="57">
        <f t="shared" si="39"/>
        <v>5.1128818061088974E-2</v>
      </c>
      <c r="AJ130" s="57">
        <f t="shared" si="39"/>
        <v>8.8977423638778211E-2</v>
      </c>
      <c r="AK130" s="57">
        <f>(AK126-$U$152)/($W$152-$U$152)</f>
        <v>6.5073041168658696E-2</v>
      </c>
      <c r="AL130" s="57">
        <f>(AL126-$U$152)/($W$152-$U$152)</f>
        <v>0.11686586985391766</v>
      </c>
      <c r="AM130" s="57">
        <f>(AM126-$U$152)/($W$152-$U$152)</f>
        <v>4.9136786188579015E-2</v>
      </c>
      <c r="AN130" s="57">
        <f>(AN126-$U$152)/($W$152-$U$152)</f>
        <v>0.18459495351925628</v>
      </c>
      <c r="AO130" s="57">
        <f>(AO126-$U$152)/($W$152-$U$152)</f>
        <v>7.304116865869853E-2</v>
      </c>
      <c r="AP130" s="51" t="s">
        <v>118</v>
      </c>
    </row>
    <row r="131" spans="2:42" x14ac:dyDescent="0.3">
      <c r="B131" s="67"/>
      <c r="C131" s="14">
        <v>37</v>
      </c>
      <c r="D131" s="14">
        <v>33</v>
      </c>
      <c r="E131" s="15">
        <v>40</v>
      </c>
      <c r="F131" s="15">
        <v>39</v>
      </c>
      <c r="G131" s="14">
        <v>34</v>
      </c>
      <c r="H131" s="15">
        <v>48</v>
      </c>
      <c r="I131" s="20">
        <v>66</v>
      </c>
      <c r="J131" s="15">
        <v>54</v>
      </c>
      <c r="K131" s="20">
        <v>66</v>
      </c>
      <c r="L131" s="20">
        <v>62</v>
      </c>
      <c r="M131" s="20">
        <v>81</v>
      </c>
      <c r="N131" s="20">
        <v>63</v>
      </c>
      <c r="O131" s="51" t="s">
        <v>89</v>
      </c>
      <c r="P131" s="52" t="s">
        <v>135</v>
      </c>
      <c r="Q131" s="52">
        <f t="shared" si="1"/>
        <v>38.5</v>
      </c>
      <c r="R131" s="52" t="s">
        <v>136</v>
      </c>
      <c r="S131" s="52">
        <f t="shared" si="0"/>
        <v>65.333333333333329</v>
      </c>
      <c r="T131" s="52" t="s">
        <v>135</v>
      </c>
      <c r="U131" s="52">
        <f t="shared" si="34"/>
        <v>8.3333333333333321</v>
      </c>
      <c r="V131" s="52" t="s">
        <v>136</v>
      </c>
      <c r="W131" s="52">
        <f t="shared" si="35"/>
        <v>32.166666666666664</v>
      </c>
    </row>
    <row r="132" spans="2:42" ht="17.149999999999999" x14ac:dyDescent="0.3">
      <c r="B132" s="67"/>
      <c r="C132" s="14">
        <v>433</v>
      </c>
      <c r="D132" s="14">
        <v>192</v>
      </c>
      <c r="E132" s="14">
        <v>196</v>
      </c>
      <c r="F132" s="14">
        <v>394</v>
      </c>
      <c r="G132" s="14">
        <v>324</v>
      </c>
      <c r="H132" s="14">
        <v>445</v>
      </c>
      <c r="I132" s="16">
        <v>327056</v>
      </c>
      <c r="J132" s="16">
        <v>349961</v>
      </c>
      <c r="K132" s="20">
        <v>221430</v>
      </c>
      <c r="L132" s="16">
        <v>358942</v>
      </c>
      <c r="M132" s="16">
        <v>334219</v>
      </c>
      <c r="N132" s="16">
        <v>306402</v>
      </c>
      <c r="O132" s="8" t="s">
        <v>90</v>
      </c>
      <c r="Q132">
        <f t="shared" si="1"/>
        <v>330.66666666666669</v>
      </c>
      <c r="S132">
        <f t="shared" si="0"/>
        <v>316335</v>
      </c>
      <c r="T132" s="48" t="s">
        <v>108</v>
      </c>
      <c r="U132">
        <f t="shared" si="34"/>
        <v>142.50000000000003</v>
      </c>
      <c r="V132" s="48" t="s">
        <v>108</v>
      </c>
      <c r="W132">
        <f t="shared" si="35"/>
        <v>315973.83333333331</v>
      </c>
      <c r="AC132" s="4" t="s">
        <v>62</v>
      </c>
      <c r="AD132" s="4"/>
    </row>
    <row r="133" spans="2:42" ht="17.149999999999999" x14ac:dyDescent="0.3">
      <c r="B133" s="68"/>
      <c r="C133" s="17">
        <v>13</v>
      </c>
      <c r="D133" s="17">
        <v>9</v>
      </c>
      <c r="E133" s="18">
        <v>16</v>
      </c>
      <c r="F133" s="18">
        <v>15</v>
      </c>
      <c r="G133" s="17">
        <v>10</v>
      </c>
      <c r="H133" s="18">
        <v>24</v>
      </c>
      <c r="I133" s="21">
        <v>42</v>
      </c>
      <c r="J133" s="18">
        <v>30</v>
      </c>
      <c r="K133" s="21">
        <v>42</v>
      </c>
      <c r="L133" s="21">
        <v>38</v>
      </c>
      <c r="M133" s="21">
        <v>57</v>
      </c>
      <c r="N133" s="21">
        <v>39</v>
      </c>
      <c r="O133" s="8" t="s">
        <v>91</v>
      </c>
      <c r="Q133">
        <f t="shared" si="1"/>
        <v>14.5</v>
      </c>
      <c r="S133">
        <f t="shared" si="0"/>
        <v>41.333333333333336</v>
      </c>
      <c r="U133">
        <f t="shared" si="34"/>
        <v>8.3333333333333321</v>
      </c>
      <c r="W133">
        <f t="shared" si="35"/>
        <v>32.166666666666671</v>
      </c>
      <c r="X133" s="48" t="s">
        <v>92</v>
      </c>
      <c r="AC133" s="5"/>
      <c r="AD133" s="6">
        <v>1</v>
      </c>
      <c r="AE133" s="6">
        <v>2</v>
      </c>
      <c r="AF133" s="6">
        <v>3</v>
      </c>
      <c r="AG133" s="6">
        <v>4</v>
      </c>
      <c r="AH133" s="6">
        <v>5</v>
      </c>
      <c r="AI133" s="6">
        <v>6</v>
      </c>
      <c r="AJ133" s="6">
        <v>7</v>
      </c>
      <c r="AK133" s="6">
        <v>8</v>
      </c>
      <c r="AL133" s="6">
        <v>9</v>
      </c>
      <c r="AM133" s="6">
        <v>10</v>
      </c>
      <c r="AN133" s="6">
        <v>11</v>
      </c>
      <c r="AO133" s="6">
        <v>12</v>
      </c>
    </row>
    <row r="134" spans="2:42" x14ac:dyDescent="0.3">
      <c r="B134" s="66" t="s">
        <v>50</v>
      </c>
      <c r="C134" s="13">
        <v>961</v>
      </c>
      <c r="D134" s="13">
        <v>948</v>
      </c>
      <c r="E134" s="13">
        <v>1001</v>
      </c>
      <c r="F134" s="13">
        <v>1041</v>
      </c>
      <c r="G134" s="13">
        <v>1071</v>
      </c>
      <c r="H134" s="13">
        <v>1051</v>
      </c>
      <c r="I134" s="25"/>
      <c r="J134" s="25"/>
      <c r="K134" s="25"/>
      <c r="L134" s="25"/>
      <c r="M134" s="25"/>
      <c r="N134" s="25"/>
      <c r="O134" s="49" t="s">
        <v>88</v>
      </c>
      <c r="P134" s="50" t="s">
        <v>147</v>
      </c>
      <c r="Q134" s="50">
        <f t="shared" si="1"/>
        <v>1012.1666666666666</v>
      </c>
      <c r="X134" s="52" t="s">
        <v>148</v>
      </c>
      <c r="AC134" s="45" t="s">
        <v>37</v>
      </c>
      <c r="AD134" s="13">
        <v>1304</v>
      </c>
      <c r="AE134" s="22">
        <v>7368</v>
      </c>
      <c r="AF134" s="13">
        <v>1290</v>
      </c>
      <c r="AG134" s="13">
        <v>1303</v>
      </c>
      <c r="AH134" s="13">
        <v>1273</v>
      </c>
      <c r="AI134" s="13">
        <v>1262</v>
      </c>
      <c r="AJ134" s="13">
        <v>1842</v>
      </c>
      <c r="AK134" s="13">
        <v>6202</v>
      </c>
      <c r="AL134" s="22">
        <v>8902</v>
      </c>
      <c r="AM134" s="13">
        <v>1290</v>
      </c>
      <c r="AN134" s="13">
        <v>3750</v>
      </c>
      <c r="AO134" s="13">
        <v>6372</v>
      </c>
      <c r="AP134" s="49" t="s">
        <v>88</v>
      </c>
    </row>
    <row r="135" spans="2:42" x14ac:dyDescent="0.3">
      <c r="B135" s="67"/>
      <c r="C135" s="14">
        <v>33</v>
      </c>
      <c r="D135" s="15">
        <v>46</v>
      </c>
      <c r="E135" s="14">
        <v>32</v>
      </c>
      <c r="F135" s="15">
        <v>42</v>
      </c>
      <c r="G135" s="14">
        <v>30</v>
      </c>
      <c r="H135" s="14">
        <v>31</v>
      </c>
      <c r="I135" s="26"/>
      <c r="J135" s="26"/>
      <c r="K135" s="26"/>
      <c r="L135" s="26"/>
      <c r="M135" s="26"/>
      <c r="N135" s="26"/>
      <c r="O135" s="51" t="s">
        <v>89</v>
      </c>
      <c r="P135" s="52" t="s">
        <v>148</v>
      </c>
      <c r="Q135" s="52">
        <f t="shared" si="1"/>
        <v>35.666666666666664</v>
      </c>
      <c r="X135" s="50" t="s">
        <v>97</v>
      </c>
      <c r="Y135" s="53">
        <f>(Q142-$S$153)/($Q$153-$S$153)</f>
        <v>1.4114762007575457</v>
      </c>
      <c r="Z135" s="50"/>
      <c r="AA135" s="53"/>
      <c r="AC135" s="46"/>
      <c r="AD135" s="14">
        <v>38</v>
      </c>
      <c r="AE135" s="59">
        <v>605</v>
      </c>
      <c r="AF135" s="14">
        <v>41</v>
      </c>
      <c r="AG135" s="14">
        <v>31</v>
      </c>
      <c r="AH135" s="14">
        <v>26</v>
      </c>
      <c r="AI135" s="14">
        <v>35</v>
      </c>
      <c r="AJ135" s="14">
        <v>48</v>
      </c>
      <c r="AK135" s="15">
        <v>179</v>
      </c>
      <c r="AL135" s="16">
        <v>312</v>
      </c>
      <c r="AM135" s="14">
        <v>23</v>
      </c>
      <c r="AN135" s="15">
        <v>169</v>
      </c>
      <c r="AO135" s="15">
        <v>190</v>
      </c>
      <c r="AP135" s="51" t="s">
        <v>89</v>
      </c>
    </row>
    <row r="136" spans="2:42" ht="17.149999999999999" x14ac:dyDescent="0.3">
      <c r="B136" s="67"/>
      <c r="C136" s="14">
        <v>127</v>
      </c>
      <c r="D136" s="14">
        <v>114</v>
      </c>
      <c r="E136" s="14">
        <v>167</v>
      </c>
      <c r="F136" s="14">
        <v>207</v>
      </c>
      <c r="G136" s="14">
        <v>237</v>
      </c>
      <c r="H136" s="14">
        <v>217</v>
      </c>
      <c r="I136" s="26"/>
      <c r="J136" s="26"/>
      <c r="K136" s="26"/>
      <c r="L136" s="26"/>
      <c r="M136" s="26"/>
      <c r="N136" s="26"/>
      <c r="O136" s="8" t="s">
        <v>90</v>
      </c>
      <c r="Q136">
        <f t="shared" si="1"/>
        <v>178.16666666666666</v>
      </c>
      <c r="X136" s="52" t="s">
        <v>98</v>
      </c>
      <c r="Y136" s="54">
        <f>(Q143-$U$154)/($W$154-$U$154)</f>
        <v>0.26228419654714474</v>
      </c>
      <c r="Z136" s="52"/>
      <c r="AA136" s="54"/>
      <c r="AC136" s="46"/>
      <c r="AD136" s="14"/>
      <c r="AE136" s="15"/>
      <c r="AF136" s="14"/>
      <c r="AG136" s="14"/>
      <c r="AH136" s="14"/>
      <c r="AI136" s="14"/>
      <c r="AJ136" s="14"/>
      <c r="AK136" s="14"/>
      <c r="AL136" s="15"/>
      <c r="AM136" s="14"/>
      <c r="AN136" s="14"/>
      <c r="AO136" s="14"/>
      <c r="AP136" s="8"/>
    </row>
    <row r="137" spans="2:42" ht="17.149999999999999" x14ac:dyDescent="0.3">
      <c r="B137" s="68"/>
      <c r="C137" s="17">
        <v>9</v>
      </c>
      <c r="D137" s="18">
        <v>22</v>
      </c>
      <c r="E137" s="17">
        <v>8</v>
      </c>
      <c r="F137" s="18">
        <v>18</v>
      </c>
      <c r="G137" s="17">
        <v>6</v>
      </c>
      <c r="H137" s="17">
        <v>7</v>
      </c>
      <c r="I137" s="27"/>
      <c r="J137" s="27"/>
      <c r="K137" s="27"/>
      <c r="L137" s="27"/>
      <c r="M137" s="27"/>
      <c r="N137" s="27"/>
      <c r="O137" s="8" t="s">
        <v>91</v>
      </c>
      <c r="Q137">
        <f t="shared" si="1"/>
        <v>11.666666666666666</v>
      </c>
      <c r="X137" s="50" t="s">
        <v>99</v>
      </c>
      <c r="Y137" s="53">
        <f>(Q146-$S$153)/($Q$153-$S$153)</f>
        <v>0.32338421842472131</v>
      </c>
      <c r="Z137" s="50"/>
      <c r="AA137" s="53"/>
      <c r="AC137" s="47"/>
      <c r="AD137" s="17"/>
      <c r="AE137" s="60"/>
      <c r="AF137" s="17"/>
      <c r="AG137" s="17"/>
      <c r="AH137" s="17"/>
      <c r="AI137" s="17"/>
      <c r="AJ137" s="17"/>
      <c r="AK137" s="18"/>
      <c r="AL137" s="19"/>
      <c r="AM137" s="17"/>
      <c r="AN137" s="18"/>
      <c r="AO137" s="18"/>
      <c r="AP137" s="8"/>
    </row>
    <row r="138" spans="2:42" x14ac:dyDescent="0.3">
      <c r="B138" s="66" t="s">
        <v>53</v>
      </c>
      <c r="C138" s="13">
        <v>994</v>
      </c>
      <c r="D138" s="13">
        <v>1034</v>
      </c>
      <c r="E138" s="13">
        <v>993</v>
      </c>
      <c r="F138" s="13">
        <v>1008</v>
      </c>
      <c r="G138" s="13">
        <v>1083</v>
      </c>
      <c r="H138" s="13">
        <v>1085</v>
      </c>
      <c r="I138" s="25"/>
      <c r="J138" s="25"/>
      <c r="K138" s="25"/>
      <c r="L138" s="25"/>
      <c r="M138" s="25"/>
      <c r="N138" s="25"/>
      <c r="O138" s="49" t="s">
        <v>88</v>
      </c>
      <c r="P138" s="50" t="s">
        <v>149</v>
      </c>
      <c r="Q138" s="50">
        <f t="shared" si="1"/>
        <v>1032.8333333333333</v>
      </c>
      <c r="X138" s="52" t="s">
        <v>102</v>
      </c>
      <c r="Y138" s="54">
        <f>(Q147-$U$154)/($W$154-$U$154)</f>
        <v>0.1752988047808765</v>
      </c>
      <c r="Z138" s="52"/>
      <c r="AA138" s="54"/>
      <c r="AC138" s="45" t="s">
        <v>41</v>
      </c>
      <c r="AD138" s="13">
        <v>1296</v>
      </c>
      <c r="AE138" s="13">
        <v>1294</v>
      </c>
      <c r="AF138" s="13">
        <v>1428</v>
      </c>
      <c r="AG138" s="13">
        <v>1250</v>
      </c>
      <c r="AH138" s="13">
        <v>1279</v>
      </c>
      <c r="AI138" s="13">
        <v>1272</v>
      </c>
      <c r="AJ138" s="13">
        <v>7116</v>
      </c>
      <c r="AK138" s="13">
        <v>6390</v>
      </c>
      <c r="AL138" s="22">
        <v>7427</v>
      </c>
      <c r="AM138" s="22">
        <v>7335</v>
      </c>
      <c r="AN138" s="13">
        <v>5586</v>
      </c>
      <c r="AO138" s="13">
        <v>6743</v>
      </c>
      <c r="AP138" s="49" t="s">
        <v>88</v>
      </c>
    </row>
    <row r="139" spans="2:42" x14ac:dyDescent="0.3">
      <c r="B139" s="67"/>
      <c r="C139" s="14">
        <v>31</v>
      </c>
      <c r="D139" s="14">
        <v>31</v>
      </c>
      <c r="E139" s="14">
        <v>27</v>
      </c>
      <c r="F139" s="14">
        <v>29</v>
      </c>
      <c r="G139" s="14">
        <v>32</v>
      </c>
      <c r="H139" s="14">
        <v>25</v>
      </c>
      <c r="I139" s="26"/>
      <c r="J139" s="26"/>
      <c r="K139" s="26"/>
      <c r="L139" s="26"/>
      <c r="M139" s="26"/>
      <c r="N139" s="26"/>
      <c r="O139" s="51" t="s">
        <v>89</v>
      </c>
      <c r="P139" s="52" t="s">
        <v>148</v>
      </c>
      <c r="Q139" s="52">
        <f t="shared" si="1"/>
        <v>29.166666666666668</v>
      </c>
      <c r="AC139" s="46"/>
      <c r="AD139" s="14">
        <v>29</v>
      </c>
      <c r="AE139" s="14">
        <v>25</v>
      </c>
      <c r="AF139" s="14">
        <v>26</v>
      </c>
      <c r="AG139" s="14">
        <v>24</v>
      </c>
      <c r="AH139" s="14">
        <v>62</v>
      </c>
      <c r="AI139" s="14">
        <v>26</v>
      </c>
      <c r="AJ139" s="20">
        <v>293</v>
      </c>
      <c r="AK139" s="20">
        <v>275</v>
      </c>
      <c r="AL139" s="20">
        <v>263</v>
      </c>
      <c r="AM139" s="20">
        <v>250</v>
      </c>
      <c r="AN139" s="20">
        <v>206</v>
      </c>
      <c r="AO139" s="20">
        <v>257</v>
      </c>
      <c r="AP139" s="51" t="s">
        <v>89</v>
      </c>
    </row>
    <row r="140" spans="2:42" ht="17.149999999999999" x14ac:dyDescent="0.3">
      <c r="B140" s="67"/>
      <c r="C140" s="14">
        <v>160</v>
      </c>
      <c r="D140" s="14">
        <v>200</v>
      </c>
      <c r="E140" s="14">
        <v>159</v>
      </c>
      <c r="F140" s="14">
        <v>174</v>
      </c>
      <c r="G140" s="14">
        <v>249</v>
      </c>
      <c r="H140" s="14">
        <v>251</v>
      </c>
      <c r="I140" s="26"/>
      <c r="J140" s="26"/>
      <c r="K140" s="26"/>
      <c r="L140" s="26"/>
      <c r="M140" s="26"/>
      <c r="N140" s="26"/>
      <c r="O140" s="8" t="s">
        <v>90</v>
      </c>
      <c r="Q140">
        <f t="shared" si="1"/>
        <v>198.83333333333334</v>
      </c>
      <c r="AC140" s="46"/>
      <c r="AD140" s="14"/>
      <c r="AE140" s="14"/>
      <c r="AF140" s="14"/>
      <c r="AG140" s="14"/>
      <c r="AH140" s="14"/>
      <c r="AI140" s="14"/>
      <c r="AJ140" s="14"/>
      <c r="AK140" s="14"/>
      <c r="AL140" s="15"/>
      <c r="AM140" s="15"/>
      <c r="AN140" s="14"/>
      <c r="AO140" s="14"/>
      <c r="AP140" s="8"/>
    </row>
    <row r="141" spans="2:42" ht="17.149999999999999" x14ac:dyDescent="0.3">
      <c r="B141" s="68"/>
      <c r="C141" s="17">
        <v>7</v>
      </c>
      <c r="D141" s="17">
        <v>7</v>
      </c>
      <c r="E141" s="17">
        <v>3</v>
      </c>
      <c r="F141" s="17">
        <v>5</v>
      </c>
      <c r="G141" s="17">
        <v>8</v>
      </c>
      <c r="H141" s="17">
        <v>1</v>
      </c>
      <c r="I141" s="27"/>
      <c r="J141" s="27"/>
      <c r="K141" s="27"/>
      <c r="L141" s="27"/>
      <c r="M141" s="27"/>
      <c r="N141" s="27"/>
      <c r="O141" s="8" t="s">
        <v>91</v>
      </c>
      <c r="Q141">
        <f t="shared" si="1"/>
        <v>5.166666666666667</v>
      </c>
      <c r="X141" s="48" t="s">
        <v>103</v>
      </c>
      <c r="AC141" s="47"/>
      <c r="AD141" s="17"/>
      <c r="AE141" s="17"/>
      <c r="AF141" s="17"/>
      <c r="AG141" s="17"/>
      <c r="AH141" s="17"/>
      <c r="AI141" s="17"/>
      <c r="AJ141" s="21"/>
      <c r="AK141" s="21"/>
      <c r="AL141" s="21"/>
      <c r="AM141" s="21"/>
      <c r="AN141" s="21"/>
      <c r="AO141" s="21"/>
      <c r="AP141" s="8"/>
    </row>
    <row r="142" spans="2:42" x14ac:dyDescent="0.3">
      <c r="B142" s="66" t="s">
        <v>56</v>
      </c>
      <c r="C142" s="22">
        <v>126948</v>
      </c>
      <c r="D142" s="22">
        <v>177018</v>
      </c>
      <c r="E142" s="22">
        <v>151001</v>
      </c>
      <c r="F142" s="23">
        <v>201523</v>
      </c>
      <c r="G142" s="22">
        <v>181190</v>
      </c>
      <c r="H142" s="23">
        <v>225814</v>
      </c>
      <c r="I142" s="25"/>
      <c r="J142" s="25"/>
      <c r="K142" s="25"/>
      <c r="L142" s="25"/>
      <c r="M142" s="25"/>
      <c r="N142" s="25"/>
      <c r="O142" s="49" t="s">
        <v>88</v>
      </c>
      <c r="P142" s="50" t="s">
        <v>150</v>
      </c>
      <c r="Q142" s="50">
        <f t="shared" si="1"/>
        <v>177249</v>
      </c>
      <c r="R142" s="50"/>
      <c r="S142" s="50"/>
      <c r="T142" s="50" t="s">
        <v>151</v>
      </c>
      <c r="U142" s="50">
        <f>Q142-Q134</f>
        <v>176236.83333333334</v>
      </c>
      <c r="X142" s="52" t="s">
        <v>148</v>
      </c>
      <c r="AC142" s="45" t="s">
        <v>44</v>
      </c>
      <c r="AD142" s="13">
        <v>3151</v>
      </c>
      <c r="AE142" s="22">
        <v>12340</v>
      </c>
      <c r="AF142" s="23">
        <v>14606</v>
      </c>
      <c r="AG142" s="61">
        <v>26879</v>
      </c>
      <c r="AH142" s="23">
        <v>15225</v>
      </c>
      <c r="AI142" s="24">
        <v>21313</v>
      </c>
      <c r="AJ142" s="62">
        <v>85701</v>
      </c>
      <c r="AK142" s="41">
        <v>92258</v>
      </c>
      <c r="AL142" s="58">
        <v>74108</v>
      </c>
      <c r="AM142" s="41">
        <v>92167</v>
      </c>
      <c r="AN142" s="40">
        <v>50637</v>
      </c>
      <c r="AO142" s="63">
        <v>33693</v>
      </c>
      <c r="AP142" s="49" t="s">
        <v>88</v>
      </c>
    </row>
    <row r="143" spans="2:42" x14ac:dyDescent="0.3">
      <c r="B143" s="67"/>
      <c r="C143" s="20">
        <v>69</v>
      </c>
      <c r="D143" s="20">
        <v>75</v>
      </c>
      <c r="E143" s="16">
        <v>92</v>
      </c>
      <c r="F143" s="20">
        <v>85</v>
      </c>
      <c r="G143" s="20">
        <v>80</v>
      </c>
      <c r="H143" s="20">
        <v>84</v>
      </c>
      <c r="I143" s="26"/>
      <c r="J143" s="26"/>
      <c r="K143" s="26"/>
      <c r="L143" s="26"/>
      <c r="M143" s="26"/>
      <c r="N143" s="26"/>
      <c r="O143" s="51" t="s">
        <v>89</v>
      </c>
      <c r="P143" s="52" t="s">
        <v>148</v>
      </c>
      <c r="Q143" s="52">
        <f t="shared" si="1"/>
        <v>80.833333333333329</v>
      </c>
      <c r="R143" s="52"/>
      <c r="S143" s="52"/>
      <c r="T143" s="52" t="s">
        <v>148</v>
      </c>
      <c r="U143" s="52">
        <f t="shared" ref="U143:U149" si="40">Q143-Q135</f>
        <v>45.166666666666664</v>
      </c>
      <c r="X143" s="50" t="s">
        <v>97</v>
      </c>
      <c r="Y143" s="53">
        <f>(U142-$S$152)/($Q$152-$S$152)</f>
        <v>1.4124611164866094</v>
      </c>
      <c r="AC143" s="46"/>
      <c r="AD143" s="14">
        <v>51</v>
      </c>
      <c r="AE143" s="14">
        <v>52</v>
      </c>
      <c r="AF143" s="14">
        <v>49</v>
      </c>
      <c r="AG143" s="14">
        <v>60</v>
      </c>
      <c r="AH143" s="14">
        <v>56</v>
      </c>
      <c r="AI143" s="14">
        <v>48</v>
      </c>
      <c r="AJ143" s="14">
        <v>78</v>
      </c>
      <c r="AK143" s="14">
        <v>57</v>
      </c>
      <c r="AL143" s="14">
        <v>55</v>
      </c>
      <c r="AM143" s="14">
        <v>82</v>
      </c>
      <c r="AN143" s="14">
        <v>78</v>
      </c>
      <c r="AO143" s="14">
        <v>58</v>
      </c>
      <c r="AP143" s="51" t="s">
        <v>89</v>
      </c>
    </row>
    <row r="144" spans="2:42" ht="25.75" x14ac:dyDescent="0.3">
      <c r="B144" s="67"/>
      <c r="C144" s="15">
        <v>126114</v>
      </c>
      <c r="D144" s="15">
        <v>176184</v>
      </c>
      <c r="E144" s="15">
        <v>150167</v>
      </c>
      <c r="F144" s="20">
        <v>200689</v>
      </c>
      <c r="G144" s="15">
        <v>180356</v>
      </c>
      <c r="H144" s="20">
        <v>224980</v>
      </c>
      <c r="I144" s="26"/>
      <c r="J144" s="26"/>
      <c r="K144" s="26"/>
      <c r="L144" s="26"/>
      <c r="M144" s="26"/>
      <c r="N144" s="26"/>
      <c r="O144" s="8" t="s">
        <v>90</v>
      </c>
      <c r="Q144">
        <f t="shared" si="1"/>
        <v>176415</v>
      </c>
      <c r="T144" s="48" t="s">
        <v>108</v>
      </c>
      <c r="U144">
        <f t="shared" si="40"/>
        <v>176236.83333333334</v>
      </c>
      <c r="X144" s="52" t="s">
        <v>98</v>
      </c>
      <c r="Y144" s="54">
        <f>(U143-$U$152)/($W$152-$U$152)</f>
        <v>0.23904382470119523</v>
      </c>
      <c r="AC144" s="46"/>
      <c r="AD144" s="14">
        <f>AD142-$Q$118</f>
        <v>2121.666666666667</v>
      </c>
      <c r="AE144" s="14">
        <f t="shared" ref="AE144:AI144" si="41">AE142-$Q$118</f>
        <v>11310.666666666666</v>
      </c>
      <c r="AF144" s="14">
        <f t="shared" si="41"/>
        <v>13576.666666666666</v>
      </c>
      <c r="AG144" s="14">
        <f t="shared" si="41"/>
        <v>25849.666666666668</v>
      </c>
      <c r="AH144" s="14">
        <f t="shared" si="41"/>
        <v>14195.666666666666</v>
      </c>
      <c r="AI144" s="14">
        <f t="shared" si="41"/>
        <v>20283.666666666668</v>
      </c>
      <c r="AJ144" s="14">
        <f>AJ142-$S$118</f>
        <v>84534.5</v>
      </c>
      <c r="AK144" s="14">
        <f t="shared" ref="AK144:AO144" si="42">AK142-$S$118</f>
        <v>91091.5</v>
      </c>
      <c r="AL144" s="14">
        <f t="shared" si="42"/>
        <v>72941.5</v>
      </c>
      <c r="AM144" s="14">
        <f t="shared" si="42"/>
        <v>91000.5</v>
      </c>
      <c r="AN144" s="14">
        <f t="shared" si="42"/>
        <v>49470.5</v>
      </c>
      <c r="AO144" s="14">
        <f t="shared" si="42"/>
        <v>32526.5</v>
      </c>
      <c r="AP144" s="55" t="s">
        <v>109</v>
      </c>
    </row>
    <row r="145" spans="2:42" ht="25.75" x14ac:dyDescent="0.3">
      <c r="B145" s="68"/>
      <c r="C145" s="21">
        <v>45</v>
      </c>
      <c r="D145" s="21">
        <v>51</v>
      </c>
      <c r="E145" s="19">
        <v>68</v>
      </c>
      <c r="F145" s="21">
        <v>61</v>
      </c>
      <c r="G145" s="21">
        <v>56</v>
      </c>
      <c r="H145" s="21">
        <v>60</v>
      </c>
      <c r="I145" s="27"/>
      <c r="J145" s="27"/>
      <c r="K145" s="27"/>
      <c r="L145" s="27"/>
      <c r="M145" s="27"/>
      <c r="N145" s="27"/>
      <c r="O145" s="8" t="s">
        <v>91</v>
      </c>
      <c r="Q145">
        <f t="shared" si="1"/>
        <v>56.833333333333336</v>
      </c>
      <c r="U145">
        <f t="shared" si="40"/>
        <v>45.166666666666671</v>
      </c>
      <c r="X145" s="50" t="s">
        <v>99</v>
      </c>
      <c r="Y145" s="53">
        <f>(U146-$S$152)/($Q$152-$S$152)</f>
        <v>0.32420387089207503</v>
      </c>
      <c r="AC145" s="46"/>
      <c r="AD145" s="14">
        <f>AD143-$Q$119</f>
        <v>20.166666666666668</v>
      </c>
      <c r="AE145" s="14">
        <f t="shared" ref="AE145:AI145" si="43">AE143-$Q$119</f>
        <v>21.166666666666668</v>
      </c>
      <c r="AF145" s="14">
        <f t="shared" si="43"/>
        <v>18.166666666666668</v>
      </c>
      <c r="AG145" s="14">
        <f t="shared" si="43"/>
        <v>29.166666666666668</v>
      </c>
      <c r="AH145" s="14">
        <f t="shared" si="43"/>
        <v>25.166666666666668</v>
      </c>
      <c r="AI145" s="14">
        <f t="shared" si="43"/>
        <v>17.166666666666668</v>
      </c>
      <c r="AJ145" s="14">
        <f>AJ143-$S$119</f>
        <v>50</v>
      </c>
      <c r="AK145" s="14">
        <f t="shared" ref="AK145:AO145" si="44">AK143-$S$119</f>
        <v>29</v>
      </c>
      <c r="AL145" s="14">
        <f t="shared" si="44"/>
        <v>27</v>
      </c>
      <c r="AM145" s="14">
        <f t="shared" si="44"/>
        <v>54</v>
      </c>
      <c r="AN145" s="14">
        <f t="shared" si="44"/>
        <v>50</v>
      </c>
      <c r="AO145" s="14">
        <f t="shared" si="44"/>
        <v>30</v>
      </c>
      <c r="AP145" s="51" t="s">
        <v>110</v>
      </c>
    </row>
    <row r="146" spans="2:42" ht="17.149999999999999" x14ac:dyDescent="0.3">
      <c r="B146" s="66" t="s">
        <v>59</v>
      </c>
      <c r="C146" s="13">
        <v>2183</v>
      </c>
      <c r="D146" s="13">
        <v>3079</v>
      </c>
      <c r="E146" s="23">
        <v>201376</v>
      </c>
      <c r="F146" s="13">
        <v>4591</v>
      </c>
      <c r="G146" s="13">
        <v>32817</v>
      </c>
      <c r="H146" s="13">
        <v>3033</v>
      </c>
      <c r="I146" s="25"/>
      <c r="J146" s="25"/>
      <c r="K146" s="25"/>
      <c r="L146" s="25"/>
      <c r="M146" s="25"/>
      <c r="N146" s="25"/>
      <c r="O146" s="49" t="s">
        <v>88</v>
      </c>
      <c r="P146" s="50" t="s">
        <v>152</v>
      </c>
      <c r="Q146" s="50">
        <f t="shared" si="1"/>
        <v>41179.833333333336</v>
      </c>
      <c r="R146" s="50"/>
      <c r="S146" s="50"/>
      <c r="T146" s="50" t="s">
        <v>153</v>
      </c>
      <c r="U146" s="50">
        <f t="shared" si="40"/>
        <v>40147</v>
      </c>
      <c r="X146" s="52" t="s">
        <v>102</v>
      </c>
      <c r="Y146" s="54">
        <f>(U147-$U$152)/($W$152-$U$152)</f>
        <v>0.17795484727755642</v>
      </c>
      <c r="AC146" s="46"/>
      <c r="AD146" s="56">
        <f>(AD142-$S$153)/($Q$153-$S$153)</f>
        <v>1.9282490890529084E-2</v>
      </c>
      <c r="AE146" s="56">
        <f t="shared" ref="AE146:AO146" si="45">(AE142-$S$153)/($Q$153-$S$153)</f>
        <v>9.2763335012621323E-2</v>
      </c>
      <c r="AF146" s="56">
        <f t="shared" si="45"/>
        <v>0.11088365199821942</v>
      </c>
      <c r="AG146" s="56">
        <f t="shared" si="45"/>
        <v>0.2090260396258653</v>
      </c>
      <c r="AH146" s="56">
        <f t="shared" si="45"/>
        <v>0.11583355324009287</v>
      </c>
      <c r="AI146" s="56">
        <f t="shared" si="45"/>
        <v>0.16451691149619227</v>
      </c>
      <c r="AJ146" s="56">
        <f t="shared" si="45"/>
        <v>0.67940259996428176</v>
      </c>
      <c r="AK146" s="56">
        <f t="shared" si="45"/>
        <v>0.73183636804661489</v>
      </c>
      <c r="AL146" s="56">
        <f t="shared" si="45"/>
        <v>0.58669790675420286</v>
      </c>
      <c r="AM146" s="56">
        <f t="shared" si="45"/>
        <v>0.73110867658779344</v>
      </c>
      <c r="AN146" s="56">
        <f t="shared" si="45"/>
        <v>0.3990094866443295</v>
      </c>
      <c r="AO146" s="56">
        <f t="shared" si="45"/>
        <v>0.26351493633366119</v>
      </c>
      <c r="AP146" s="55" t="s">
        <v>115</v>
      </c>
    </row>
    <row r="147" spans="2:42" ht="17.149999999999999" x14ac:dyDescent="0.3">
      <c r="B147" s="67"/>
      <c r="C147" s="15">
        <v>45</v>
      </c>
      <c r="D147" s="20">
        <v>68</v>
      </c>
      <c r="E147" s="15">
        <v>56</v>
      </c>
      <c r="F147" s="20">
        <v>67</v>
      </c>
      <c r="G147" s="20">
        <v>62</v>
      </c>
      <c r="H147" s="15">
        <v>56</v>
      </c>
      <c r="I147" s="26"/>
      <c r="J147" s="26"/>
      <c r="K147" s="26"/>
      <c r="L147" s="26"/>
      <c r="M147" s="26"/>
      <c r="N147" s="26"/>
      <c r="O147" s="51" t="s">
        <v>89</v>
      </c>
      <c r="P147" s="52" t="s">
        <v>148</v>
      </c>
      <c r="Q147" s="52">
        <f t="shared" si="1"/>
        <v>59</v>
      </c>
      <c r="R147" s="52"/>
      <c r="S147" s="52"/>
      <c r="T147" s="52" t="s">
        <v>148</v>
      </c>
      <c r="U147" s="52">
        <f t="shared" si="40"/>
        <v>29.833333333333332</v>
      </c>
      <c r="AC147" s="46"/>
      <c r="AD147" s="56">
        <f>(AD143-$U$154)/($W$154-$U$154)</f>
        <v>0.14342629482071714</v>
      </c>
      <c r="AE147" s="56">
        <f t="shared" ref="AE147:AO147" si="46">(AE143-$U$154)/($W$154-$U$154)</f>
        <v>0.14741035856573706</v>
      </c>
      <c r="AF147" s="56">
        <f t="shared" si="46"/>
        <v>0.13545816733067728</v>
      </c>
      <c r="AG147" s="56">
        <f t="shared" si="46"/>
        <v>0.17928286852589642</v>
      </c>
      <c r="AH147" s="56">
        <f t="shared" si="46"/>
        <v>0.16334661354581673</v>
      </c>
      <c r="AI147" s="56">
        <f t="shared" si="46"/>
        <v>0.13147410358565736</v>
      </c>
      <c r="AJ147" s="56">
        <f t="shared" si="46"/>
        <v>0.25099601593625498</v>
      </c>
      <c r="AK147" s="56">
        <f t="shared" si="46"/>
        <v>0.16733067729083664</v>
      </c>
      <c r="AL147" s="56">
        <f t="shared" si="46"/>
        <v>0.15936254980079681</v>
      </c>
      <c r="AM147" s="56">
        <f t="shared" si="46"/>
        <v>0.26693227091633465</v>
      </c>
      <c r="AN147" s="56">
        <f t="shared" si="46"/>
        <v>0.25099601593625498</v>
      </c>
      <c r="AO147" s="56">
        <f t="shared" si="46"/>
        <v>0.17131474103585656</v>
      </c>
      <c r="AP147" s="51" t="s">
        <v>116</v>
      </c>
    </row>
    <row r="148" spans="2:42" ht="17.149999999999999" x14ac:dyDescent="0.3">
      <c r="B148" s="67"/>
      <c r="C148" s="14">
        <v>1349</v>
      </c>
      <c r="D148" s="14">
        <v>2245</v>
      </c>
      <c r="E148" s="20">
        <v>200542</v>
      </c>
      <c r="F148" s="14">
        <v>3757</v>
      </c>
      <c r="G148" s="14">
        <v>31983</v>
      </c>
      <c r="H148" s="14">
        <v>2199</v>
      </c>
      <c r="I148" s="26"/>
      <c r="J148" s="26"/>
      <c r="K148" s="26"/>
      <c r="L148" s="26"/>
      <c r="M148" s="26"/>
      <c r="N148" s="26"/>
      <c r="O148" s="8" t="s">
        <v>90</v>
      </c>
      <c r="Q148">
        <f t="shared" si="1"/>
        <v>40345.833333333336</v>
      </c>
      <c r="T148" s="48" t="s">
        <v>108</v>
      </c>
      <c r="U148">
        <f t="shared" si="40"/>
        <v>40147</v>
      </c>
      <c r="AC148" s="46"/>
      <c r="AD148" s="56">
        <f>(AD144-$S$152)/($Q$152-$S$152)</f>
        <v>2.0130131490914516E-2</v>
      </c>
      <c r="AE148" s="56">
        <f t="shared" ref="AE148:AO148" si="47">(AE144-$S$152)/($Q$152-$S$152)</f>
        <v>9.3610975613006728E-2</v>
      </c>
      <c r="AF148" s="56">
        <f t="shared" si="47"/>
        <v>0.11173129259860484</v>
      </c>
      <c r="AG148" s="56">
        <f t="shared" si="47"/>
        <v>0.20987368022625072</v>
      </c>
      <c r="AH148" s="56">
        <f t="shared" si="47"/>
        <v>0.11668119384047829</v>
      </c>
      <c r="AI148" s="56">
        <f t="shared" si="47"/>
        <v>0.16536455209657772</v>
      </c>
      <c r="AJ148" s="56">
        <f t="shared" si="47"/>
        <v>0.67915337230347661</v>
      </c>
      <c r="AK148" s="56">
        <f t="shared" si="47"/>
        <v>0.73158714038580974</v>
      </c>
      <c r="AL148" s="56">
        <f t="shared" si="47"/>
        <v>0.58644867909339771</v>
      </c>
      <c r="AM148" s="56">
        <f t="shared" si="47"/>
        <v>0.73085944892698829</v>
      </c>
      <c r="AN148" s="56">
        <f t="shared" si="47"/>
        <v>0.39876025898352424</v>
      </c>
      <c r="AO148" s="56">
        <f t="shared" si="47"/>
        <v>0.26326570867285598</v>
      </c>
      <c r="AP148" s="55" t="s">
        <v>117</v>
      </c>
    </row>
    <row r="149" spans="2:42" ht="17.149999999999999" x14ac:dyDescent="0.3">
      <c r="B149" s="68"/>
      <c r="C149" s="18">
        <v>21</v>
      </c>
      <c r="D149" s="21">
        <v>44</v>
      </c>
      <c r="E149" s="18">
        <v>32</v>
      </c>
      <c r="F149" s="21">
        <v>43</v>
      </c>
      <c r="G149" s="21">
        <v>38</v>
      </c>
      <c r="H149" s="18">
        <v>32</v>
      </c>
      <c r="I149" s="27"/>
      <c r="J149" s="27"/>
      <c r="K149" s="27"/>
      <c r="L149" s="27"/>
      <c r="M149" s="27"/>
      <c r="N149" s="27"/>
      <c r="O149" s="8" t="s">
        <v>91</v>
      </c>
      <c r="Q149">
        <f t="shared" si="1"/>
        <v>35</v>
      </c>
      <c r="U149">
        <f t="shared" si="40"/>
        <v>29.833333333333332</v>
      </c>
      <c r="AC149" s="47"/>
      <c r="AD149" s="57">
        <f>(AD145-$U$152)/($W$152-$U$152)</f>
        <v>0.1394422310756972</v>
      </c>
      <c r="AE149" s="57">
        <f t="shared" ref="AE149:AJ149" si="48">(AE145-$U$152)/($W$152-$U$152)</f>
        <v>0.14342629482071714</v>
      </c>
      <c r="AF149" s="57">
        <f t="shared" si="48"/>
        <v>0.13147410358565736</v>
      </c>
      <c r="AG149" s="57">
        <f t="shared" si="48"/>
        <v>0.1752988047808765</v>
      </c>
      <c r="AH149" s="57">
        <f t="shared" si="48"/>
        <v>0.15936254980079681</v>
      </c>
      <c r="AI149" s="57">
        <f t="shared" si="48"/>
        <v>0.12749003984063745</v>
      </c>
      <c r="AJ149" s="57">
        <f t="shared" si="48"/>
        <v>0.25830013280212483</v>
      </c>
      <c r="AK149" s="57">
        <f>(AK145-$U$152)/($W$152-$U$152)</f>
        <v>0.17463479415670649</v>
      </c>
      <c r="AL149" s="57">
        <f>(AL145-$U$152)/($W$152-$U$152)</f>
        <v>0.16666666666666666</v>
      </c>
      <c r="AM149" s="57">
        <f>(AM145-$U$152)/($W$152-$U$152)</f>
        <v>0.27423638778220449</v>
      </c>
      <c r="AN149" s="57">
        <f>(AN145-$U$152)/($W$152-$U$152)</f>
        <v>0.25830013280212483</v>
      </c>
      <c r="AO149" s="57">
        <f>(AO145-$U$152)/($W$152-$U$152)</f>
        <v>0.17861885790172641</v>
      </c>
      <c r="AP149" s="51" t="s">
        <v>118</v>
      </c>
    </row>
    <row r="150" spans="2:42" x14ac:dyDescent="0.3">
      <c r="AC150" s="45" t="s">
        <v>47</v>
      </c>
      <c r="AD150" s="13">
        <v>1305</v>
      </c>
      <c r="AE150" s="13">
        <v>1343</v>
      </c>
      <c r="AF150" s="13">
        <v>1328</v>
      </c>
      <c r="AG150" s="13">
        <v>1338</v>
      </c>
      <c r="AH150" s="13">
        <v>1321</v>
      </c>
      <c r="AI150" s="13">
        <v>1250</v>
      </c>
      <c r="AJ150" s="13">
        <v>3510</v>
      </c>
      <c r="AK150" s="24">
        <v>22878</v>
      </c>
      <c r="AL150" s="64">
        <v>46348</v>
      </c>
      <c r="AM150" s="61">
        <v>33237</v>
      </c>
      <c r="AN150" s="22">
        <v>12465</v>
      </c>
      <c r="AO150" s="13">
        <v>7132</v>
      </c>
      <c r="AP150" s="49" t="s">
        <v>88</v>
      </c>
    </row>
    <row r="151" spans="2:42" x14ac:dyDescent="0.3">
      <c r="B151" s="4" t="s">
        <v>75</v>
      </c>
      <c r="C151" s="4"/>
      <c r="AC151" s="46"/>
      <c r="AD151" s="14">
        <v>36</v>
      </c>
      <c r="AE151" s="14">
        <v>37</v>
      </c>
      <c r="AF151" s="14">
        <v>39</v>
      </c>
      <c r="AG151" s="14">
        <v>40</v>
      </c>
      <c r="AH151" s="14">
        <v>36</v>
      </c>
      <c r="AI151" s="14">
        <v>44</v>
      </c>
      <c r="AJ151" s="14">
        <v>52</v>
      </c>
      <c r="AK151" s="14">
        <v>58</v>
      </c>
      <c r="AL151" s="14">
        <v>58</v>
      </c>
      <c r="AM151" s="14">
        <v>63</v>
      </c>
      <c r="AN151" s="20">
        <v>296</v>
      </c>
      <c r="AO151" s="14">
        <v>105</v>
      </c>
      <c r="AP151" s="51" t="s">
        <v>89</v>
      </c>
    </row>
    <row r="152" spans="2:42" ht="25.75" x14ac:dyDescent="0.3">
      <c r="B152" s="5"/>
      <c r="C152" s="6">
        <v>1</v>
      </c>
      <c r="D152" s="6">
        <v>2</v>
      </c>
      <c r="E152" s="6">
        <v>3</v>
      </c>
      <c r="F152" s="6">
        <v>4</v>
      </c>
      <c r="G152" s="6">
        <v>5</v>
      </c>
      <c r="H152" s="6">
        <v>6</v>
      </c>
      <c r="I152" s="6">
        <v>7</v>
      </c>
      <c r="J152" s="6">
        <v>8</v>
      </c>
      <c r="K152" s="6">
        <v>9</v>
      </c>
      <c r="L152" s="6">
        <v>10</v>
      </c>
      <c r="M152" s="6">
        <v>11</v>
      </c>
      <c r="N152" s="6">
        <v>12</v>
      </c>
      <c r="O152" s="48" t="s">
        <v>154</v>
      </c>
      <c r="P152" s="50" t="s">
        <v>155</v>
      </c>
      <c r="Q152">
        <f>Q153-S157</f>
        <v>124657.33333333334</v>
      </c>
      <c r="R152" s="50" t="s">
        <v>156</v>
      </c>
      <c r="S152">
        <f>S153-S157</f>
        <v>-395.66666666666663</v>
      </c>
      <c r="T152" s="52" t="s">
        <v>157</v>
      </c>
      <c r="U152">
        <f>U154-S158</f>
        <v>-14.833333333333332</v>
      </c>
      <c r="V152" s="52" t="s">
        <v>158</v>
      </c>
      <c r="W152">
        <f>W154-S158</f>
        <v>236.16666666666666</v>
      </c>
      <c r="AC152" s="46"/>
      <c r="AD152" s="14">
        <f>AD150-$Q$122</f>
        <v>282.83333333333337</v>
      </c>
      <c r="AE152" s="14">
        <f t="shared" ref="AE152:AI152" si="49">AE150-$Q$122</f>
        <v>320.83333333333337</v>
      </c>
      <c r="AF152" s="14">
        <f t="shared" si="49"/>
        <v>305.83333333333337</v>
      </c>
      <c r="AG152" s="14">
        <f t="shared" si="49"/>
        <v>315.83333333333337</v>
      </c>
      <c r="AH152" s="14">
        <f t="shared" si="49"/>
        <v>298.83333333333337</v>
      </c>
      <c r="AI152" s="14">
        <f t="shared" si="49"/>
        <v>227.83333333333337</v>
      </c>
      <c r="AJ152" s="14">
        <f>AJ150-$S$122</f>
        <v>2314.833333333333</v>
      </c>
      <c r="AK152" s="14">
        <f t="shared" ref="AK152:AO152" si="50">AK150-$S$122</f>
        <v>21682.833333333332</v>
      </c>
      <c r="AL152" s="14">
        <f t="shared" si="50"/>
        <v>45152.833333333336</v>
      </c>
      <c r="AM152" s="14">
        <f t="shared" si="50"/>
        <v>32041.833333333332</v>
      </c>
      <c r="AN152" s="14">
        <f t="shared" si="50"/>
        <v>11269.833333333334</v>
      </c>
      <c r="AO152" s="14">
        <f t="shared" si="50"/>
        <v>5936.833333333333</v>
      </c>
      <c r="AP152" s="55" t="s">
        <v>109</v>
      </c>
    </row>
    <row r="153" spans="2:42" ht="25.75" x14ac:dyDescent="0.3">
      <c r="B153" s="66" t="s">
        <v>37</v>
      </c>
      <c r="C153" s="13">
        <v>32331</v>
      </c>
      <c r="D153" s="22">
        <v>166056</v>
      </c>
      <c r="E153" s="22">
        <v>178991</v>
      </c>
      <c r="F153" s="13">
        <v>753</v>
      </c>
      <c r="G153" s="13">
        <v>770</v>
      </c>
      <c r="H153" s="13">
        <v>696</v>
      </c>
      <c r="I153" s="13">
        <v>1506</v>
      </c>
      <c r="J153" s="13">
        <v>1532</v>
      </c>
      <c r="K153" s="13">
        <v>1442</v>
      </c>
      <c r="L153" s="13">
        <v>702</v>
      </c>
      <c r="M153" s="13">
        <v>692</v>
      </c>
      <c r="N153" s="13">
        <v>708</v>
      </c>
      <c r="O153" s="49" t="s">
        <v>88</v>
      </c>
      <c r="P153" s="50" t="s">
        <v>155</v>
      </c>
      <c r="Q153" s="50">
        <f>AVERAGE(C153:E153)</f>
        <v>125792.66666666667</v>
      </c>
      <c r="R153" s="50" t="s">
        <v>156</v>
      </c>
      <c r="S153" s="50">
        <f>AVERAGE(F153:H153)</f>
        <v>739.66666666666663</v>
      </c>
      <c r="T153" s="50"/>
      <c r="U153" s="50">
        <f>AVERAGE(I153:K153)</f>
        <v>1493.3333333333333</v>
      </c>
      <c r="V153" s="50"/>
      <c r="W153" s="50">
        <f>AVERAGE(L153:N153)</f>
        <v>700.66666666666663</v>
      </c>
      <c r="AC153" s="46"/>
      <c r="AD153" s="14">
        <f>AD151-$Q$123</f>
        <v>5.8333333333333321</v>
      </c>
      <c r="AE153" s="14">
        <f t="shared" ref="AE153:AI153" si="51">AE151-$Q$123</f>
        <v>6.8333333333333321</v>
      </c>
      <c r="AF153" s="14">
        <f t="shared" si="51"/>
        <v>8.8333333333333321</v>
      </c>
      <c r="AG153" s="14">
        <f t="shared" si="51"/>
        <v>9.8333333333333321</v>
      </c>
      <c r="AH153" s="14">
        <f t="shared" si="51"/>
        <v>5.8333333333333321</v>
      </c>
      <c r="AI153" s="14">
        <f t="shared" si="51"/>
        <v>13.833333333333332</v>
      </c>
      <c r="AJ153" s="14">
        <f>AJ151-$S$123</f>
        <v>18.833333333333336</v>
      </c>
      <c r="AK153" s="14">
        <f t="shared" ref="AK153:AO153" si="52">AK151-$S$123</f>
        <v>24.833333333333336</v>
      </c>
      <c r="AL153" s="14">
        <f t="shared" si="52"/>
        <v>24.833333333333336</v>
      </c>
      <c r="AM153" s="14">
        <f t="shared" si="52"/>
        <v>29.833333333333336</v>
      </c>
      <c r="AN153" s="14">
        <f t="shared" si="52"/>
        <v>262.83333333333331</v>
      </c>
      <c r="AO153" s="14">
        <f t="shared" si="52"/>
        <v>71.833333333333343</v>
      </c>
      <c r="AP153" s="51" t="s">
        <v>110</v>
      </c>
    </row>
    <row r="154" spans="2:42" ht="17.149999999999999" x14ac:dyDescent="0.3">
      <c r="B154" s="67"/>
      <c r="C154" s="14">
        <v>13</v>
      </c>
      <c r="D154" s="14">
        <v>19</v>
      </c>
      <c r="E154" s="14">
        <v>22</v>
      </c>
      <c r="F154" s="28">
        <v>137</v>
      </c>
      <c r="G154" s="29">
        <v>228</v>
      </c>
      <c r="H154" s="30">
        <v>132</v>
      </c>
      <c r="I154" s="14">
        <v>15</v>
      </c>
      <c r="J154" s="14">
        <v>14</v>
      </c>
      <c r="K154" s="14">
        <v>16</v>
      </c>
      <c r="L154" s="31">
        <v>285</v>
      </c>
      <c r="M154" s="32">
        <v>262</v>
      </c>
      <c r="N154" s="33">
        <v>251</v>
      </c>
      <c r="O154" s="51" t="s">
        <v>89</v>
      </c>
      <c r="P154" s="52"/>
      <c r="Q154" s="52">
        <f t="shared" ref="Q154:Q156" si="53">AVERAGE(C154:E154)</f>
        <v>18</v>
      </c>
      <c r="R154" s="52"/>
      <c r="S154" s="52">
        <f t="shared" ref="S154:S156" si="54">AVERAGE(F154:H154)</f>
        <v>165.66666666666666</v>
      </c>
      <c r="T154" s="52" t="s">
        <v>157</v>
      </c>
      <c r="U154" s="52">
        <f t="shared" ref="U154:U156" si="55">AVERAGE(I154:K154)</f>
        <v>15</v>
      </c>
      <c r="V154" s="52" t="s">
        <v>158</v>
      </c>
      <c r="W154" s="52">
        <f t="shared" ref="W154:W156" si="56">AVERAGE(L154:N154)</f>
        <v>266</v>
      </c>
      <c r="AC154" s="46"/>
      <c r="AD154" s="56">
        <f>(AD150-$S$153)/($Q$153-$S$153)</f>
        <v>4.5207498687223286E-3</v>
      </c>
      <c r="AE154" s="56">
        <f t="shared" ref="AE154:AO154" si="57">(AE150-$S$153)/($Q$153-$S$153)</f>
        <v>4.8246210273510705E-3</v>
      </c>
      <c r="AF154" s="56">
        <f t="shared" si="57"/>
        <v>4.7046718857870935E-3</v>
      </c>
      <c r="AG154" s="56">
        <f t="shared" si="57"/>
        <v>4.7846379801630779E-3</v>
      </c>
      <c r="AH154" s="56">
        <f t="shared" si="57"/>
        <v>4.6486956197239037E-3</v>
      </c>
      <c r="AI154" s="56">
        <f t="shared" si="57"/>
        <v>4.0809363496544133E-3</v>
      </c>
      <c r="AJ154" s="56">
        <f t="shared" si="57"/>
        <v>2.215327367862693E-2</v>
      </c>
      <c r="AK154" s="56">
        <f t="shared" si="57"/>
        <v>0.17703160526603387</v>
      </c>
      <c r="AL154" s="56">
        <f t="shared" si="57"/>
        <v>0.36471202876646969</v>
      </c>
      <c r="AM154" s="56">
        <f t="shared" si="57"/>
        <v>0.25986848243011629</v>
      </c>
      <c r="AN154" s="56">
        <f t="shared" si="57"/>
        <v>9.3762911192321122E-2</v>
      </c>
      <c r="AO154" s="56">
        <f t="shared" si="57"/>
        <v>5.1116993061608544E-2</v>
      </c>
      <c r="AP154" s="55" t="s">
        <v>115</v>
      </c>
    </row>
    <row r="155" spans="2:42" ht="17.149999999999999" x14ac:dyDescent="0.3">
      <c r="B155" s="67"/>
      <c r="C155" s="14">
        <v>31497</v>
      </c>
      <c r="D155" s="15">
        <v>165222</v>
      </c>
      <c r="E155" s="15">
        <v>178157</v>
      </c>
      <c r="F155" s="14">
        <v>-81</v>
      </c>
      <c r="G155" s="14">
        <v>-64</v>
      </c>
      <c r="H155" s="14">
        <v>-138</v>
      </c>
      <c r="I155" s="14">
        <v>672</v>
      </c>
      <c r="J155" s="14">
        <v>698</v>
      </c>
      <c r="K155" s="14">
        <v>608</v>
      </c>
      <c r="L155" s="14">
        <v>-132</v>
      </c>
      <c r="M155" s="14">
        <v>-142</v>
      </c>
      <c r="N155" s="14">
        <v>-126</v>
      </c>
      <c r="O155" s="8" t="s">
        <v>90</v>
      </c>
      <c r="P155" t="s">
        <v>159</v>
      </c>
      <c r="Q155">
        <f t="shared" si="53"/>
        <v>124958.66666666667</v>
      </c>
      <c r="R155" t="s">
        <v>160</v>
      </c>
      <c r="S155">
        <f t="shared" si="54"/>
        <v>-94.333333333333329</v>
      </c>
      <c r="T155" t="s">
        <v>161</v>
      </c>
      <c r="U155">
        <f t="shared" si="55"/>
        <v>659.33333333333337</v>
      </c>
      <c r="V155" t="s">
        <v>162</v>
      </c>
      <c r="W155">
        <f t="shared" si="56"/>
        <v>-133.33333333333334</v>
      </c>
      <c r="AC155" s="46"/>
      <c r="AD155" s="56">
        <f>(AD151-$U$154)/($W$154-$U$154)</f>
        <v>8.3665338645418322E-2</v>
      </c>
      <c r="AE155" s="56">
        <f t="shared" ref="AE155:AO155" si="58">(AE151-$U$154)/($W$154-$U$154)</f>
        <v>8.7649402390438252E-2</v>
      </c>
      <c r="AF155" s="56">
        <f t="shared" si="58"/>
        <v>9.5617529880478086E-2</v>
      </c>
      <c r="AG155" s="56">
        <f t="shared" si="58"/>
        <v>9.9601593625498003E-2</v>
      </c>
      <c r="AH155" s="56">
        <f t="shared" si="58"/>
        <v>8.3665338645418322E-2</v>
      </c>
      <c r="AI155" s="56">
        <f t="shared" si="58"/>
        <v>0.11553784860557768</v>
      </c>
      <c r="AJ155" s="56">
        <f t="shared" si="58"/>
        <v>0.14741035856573706</v>
      </c>
      <c r="AK155" s="56">
        <f t="shared" si="58"/>
        <v>0.17131474103585656</v>
      </c>
      <c r="AL155" s="56">
        <f t="shared" si="58"/>
        <v>0.17131474103585656</v>
      </c>
      <c r="AM155" s="56">
        <f t="shared" si="58"/>
        <v>0.19123505976095617</v>
      </c>
      <c r="AN155" s="56">
        <f t="shared" si="58"/>
        <v>1.1195219123505975</v>
      </c>
      <c r="AO155" s="56">
        <f t="shared" si="58"/>
        <v>0.35856573705179284</v>
      </c>
      <c r="AP155" s="51" t="s">
        <v>116</v>
      </c>
    </row>
    <row r="156" spans="2:42" ht="17.149999999999999" x14ac:dyDescent="0.3">
      <c r="B156" s="68"/>
      <c r="C156" s="17">
        <v>-11</v>
      </c>
      <c r="D156" s="17">
        <v>-5</v>
      </c>
      <c r="E156" s="17">
        <v>-2</v>
      </c>
      <c r="F156" s="34">
        <v>113</v>
      </c>
      <c r="G156" s="35">
        <v>204</v>
      </c>
      <c r="H156" s="36">
        <v>108</v>
      </c>
      <c r="I156" s="17">
        <v>-9</v>
      </c>
      <c r="J156" s="17">
        <v>-10</v>
      </c>
      <c r="K156" s="17">
        <v>-8</v>
      </c>
      <c r="L156" s="37">
        <v>261</v>
      </c>
      <c r="M156" s="38">
        <v>238</v>
      </c>
      <c r="N156" s="39">
        <v>227</v>
      </c>
      <c r="O156" s="8" t="s">
        <v>91</v>
      </c>
      <c r="P156" s="48" t="s">
        <v>163</v>
      </c>
      <c r="Q156">
        <f t="shared" si="53"/>
        <v>-6</v>
      </c>
      <c r="R156" s="48" t="s">
        <v>163</v>
      </c>
      <c r="S156">
        <f t="shared" si="54"/>
        <v>141.66666666666666</v>
      </c>
      <c r="T156" s="48" t="s">
        <v>164</v>
      </c>
      <c r="U156">
        <f t="shared" si="55"/>
        <v>-9</v>
      </c>
      <c r="V156" s="48" t="s">
        <v>164</v>
      </c>
      <c r="W156">
        <f t="shared" si="56"/>
        <v>242</v>
      </c>
      <c r="X156" s="48" t="s">
        <v>92</v>
      </c>
      <c r="AC156" s="46"/>
      <c r="AD156" s="56">
        <f>(AD152-$S$152)/($Q$152-$S$152)</f>
        <v>5.4256995034105537E-3</v>
      </c>
      <c r="AE156" s="56">
        <f t="shared" ref="AE156:AO156" si="59">(AE152-$S$152)/($Q$152-$S$152)</f>
        <v>5.7295706620392947E-3</v>
      </c>
      <c r="AF156" s="56">
        <f t="shared" si="59"/>
        <v>5.6096215204753178E-3</v>
      </c>
      <c r="AG156" s="56">
        <f t="shared" si="59"/>
        <v>5.6895876148513021E-3</v>
      </c>
      <c r="AH156" s="56">
        <f t="shared" si="59"/>
        <v>5.5536452544121288E-3</v>
      </c>
      <c r="AI156" s="56">
        <f t="shared" si="59"/>
        <v>4.9858859843426384E-3</v>
      </c>
      <c r="AJ156" s="56">
        <f t="shared" si="59"/>
        <v>2.1674809880610615E-2</v>
      </c>
      <c r="AK156" s="56">
        <f t="shared" si="59"/>
        <v>0.17655314146801754</v>
      </c>
      <c r="AL156" s="56">
        <f t="shared" si="59"/>
        <v>0.36423356496845333</v>
      </c>
      <c r="AM156" s="56">
        <f t="shared" si="59"/>
        <v>0.25939001863209998</v>
      </c>
      <c r="AN156" s="56">
        <f t="shared" si="59"/>
        <v>9.3284447394304804E-2</v>
      </c>
      <c r="AO156" s="56">
        <f t="shared" si="59"/>
        <v>5.0638529263592233E-2</v>
      </c>
      <c r="AP156" s="55" t="s">
        <v>117</v>
      </c>
    </row>
    <row r="157" spans="2:42" ht="17.149999999999999" x14ac:dyDescent="0.3">
      <c r="B157" s="66" t="s">
        <v>41</v>
      </c>
      <c r="C157" s="13">
        <v>1107</v>
      </c>
      <c r="D157" s="13">
        <v>1042</v>
      </c>
      <c r="E157" s="13">
        <v>1158</v>
      </c>
      <c r="F157" s="13">
        <v>1147</v>
      </c>
      <c r="G157" s="13">
        <v>1253</v>
      </c>
      <c r="H157" s="13">
        <v>1306</v>
      </c>
      <c r="I157" s="13">
        <v>1074</v>
      </c>
      <c r="J157" s="13">
        <v>1071</v>
      </c>
      <c r="K157" s="13">
        <v>1099</v>
      </c>
      <c r="L157" s="13">
        <v>1171</v>
      </c>
      <c r="M157" s="13">
        <v>1200</v>
      </c>
      <c r="N157" s="13">
        <v>1197</v>
      </c>
      <c r="O157" s="49" t="s">
        <v>88</v>
      </c>
      <c r="P157" s="50" t="s">
        <v>165</v>
      </c>
      <c r="Q157" s="50">
        <f t="shared" ref="Q157:Q172" si="60">AVERAGE(C157:H157)</f>
        <v>1168.8333333333333</v>
      </c>
      <c r="R157" s="50" t="s">
        <v>166</v>
      </c>
      <c r="S157" s="50">
        <f t="shared" ref="S157:S164" si="61">AVERAGE(I157:N157)</f>
        <v>1135.3333333333333</v>
      </c>
      <c r="X157" s="48" t="s">
        <v>167</v>
      </c>
      <c r="AC157" s="47"/>
      <c r="AD157" s="57">
        <f>(AD153-$U$152)/($W$152-$U$152)</f>
        <v>8.233731739707835E-2</v>
      </c>
      <c r="AE157" s="57">
        <f t="shared" ref="AE157:AJ157" si="62">(AE153-$U$152)/($W$152-$U$152)</f>
        <v>8.6321381142098266E-2</v>
      </c>
      <c r="AF157" s="57">
        <f t="shared" si="62"/>
        <v>9.42895086321381E-2</v>
      </c>
      <c r="AG157" s="57">
        <f t="shared" si="62"/>
        <v>9.8273572377158031E-2</v>
      </c>
      <c r="AH157" s="57">
        <f t="shared" si="62"/>
        <v>8.233731739707835E-2</v>
      </c>
      <c r="AI157" s="57">
        <f t="shared" si="62"/>
        <v>0.11420982735723771</v>
      </c>
      <c r="AJ157" s="57">
        <f t="shared" si="62"/>
        <v>0.13413014608233734</v>
      </c>
      <c r="AK157" s="57">
        <f>(AK153-$U$152)/($W$152-$U$152)</f>
        <v>0.15803452855245687</v>
      </c>
      <c r="AL157" s="57">
        <f>(AL153-$U$152)/($W$152-$U$152)</f>
        <v>0.15803452855245687</v>
      </c>
      <c r="AM157" s="57">
        <f>(AM153-$U$152)/($W$152-$U$152)</f>
        <v>0.17795484727755645</v>
      </c>
      <c r="AN157" s="57">
        <f>(AN153-$U$152)/($W$152-$U$152)</f>
        <v>1.1062416998671978</v>
      </c>
      <c r="AO157" s="57">
        <f>(AO153-$U$152)/($W$152-$U$152)</f>
        <v>0.34528552456839312</v>
      </c>
      <c r="AP157" s="51" t="s">
        <v>118</v>
      </c>
    </row>
    <row r="158" spans="2:42" x14ac:dyDescent="0.3">
      <c r="B158" s="67"/>
      <c r="C158" s="14">
        <v>29</v>
      </c>
      <c r="D158" s="14">
        <v>30</v>
      </c>
      <c r="E158" s="14">
        <v>36</v>
      </c>
      <c r="F158" s="14">
        <v>33</v>
      </c>
      <c r="G158" s="14">
        <v>36</v>
      </c>
      <c r="H158" s="14">
        <v>25</v>
      </c>
      <c r="I158" s="14">
        <v>30</v>
      </c>
      <c r="J158" s="14">
        <v>29</v>
      </c>
      <c r="K158" s="14">
        <v>33</v>
      </c>
      <c r="L158" s="14">
        <v>28</v>
      </c>
      <c r="M158" s="14">
        <v>26</v>
      </c>
      <c r="N158" s="14">
        <v>33</v>
      </c>
      <c r="O158" s="51" t="s">
        <v>89</v>
      </c>
      <c r="P158" s="52" t="s">
        <v>167</v>
      </c>
      <c r="Q158" s="52">
        <f t="shared" si="60"/>
        <v>31.5</v>
      </c>
      <c r="R158" s="52"/>
      <c r="S158" s="52">
        <f t="shared" si="61"/>
        <v>29.833333333333332</v>
      </c>
      <c r="X158" s="50" t="s">
        <v>97</v>
      </c>
      <c r="Y158" s="53">
        <f>(Q165-$S$153)/($Q$153-$S$153)</f>
        <v>0.32417721552728312</v>
      </c>
      <c r="Z158" s="50"/>
      <c r="AA158" s="53"/>
      <c r="AC158" s="45" t="s">
        <v>50</v>
      </c>
      <c r="AD158" s="13">
        <v>5207</v>
      </c>
      <c r="AE158" s="13">
        <v>5602</v>
      </c>
      <c r="AF158" s="13">
        <v>6216</v>
      </c>
      <c r="AG158" s="13">
        <v>6549</v>
      </c>
      <c r="AH158" s="13">
        <v>5228</v>
      </c>
      <c r="AI158" s="13">
        <v>1286</v>
      </c>
      <c r="AJ158" s="25"/>
      <c r="AK158" s="25"/>
      <c r="AL158" s="25"/>
      <c r="AM158" s="25"/>
      <c r="AN158" s="25"/>
      <c r="AO158" s="25"/>
      <c r="AP158" s="49" t="s">
        <v>88</v>
      </c>
    </row>
    <row r="159" spans="2:42" ht="17.149999999999999" x14ac:dyDescent="0.3">
      <c r="B159" s="67"/>
      <c r="C159" s="14">
        <v>273</v>
      </c>
      <c r="D159" s="14">
        <v>208</v>
      </c>
      <c r="E159" s="14">
        <v>324</v>
      </c>
      <c r="F159" s="14">
        <v>313</v>
      </c>
      <c r="G159" s="14">
        <v>419</v>
      </c>
      <c r="H159" s="14">
        <v>472</v>
      </c>
      <c r="I159" s="14">
        <v>240</v>
      </c>
      <c r="J159" s="14">
        <v>237</v>
      </c>
      <c r="K159" s="14">
        <v>265</v>
      </c>
      <c r="L159" s="14">
        <v>337</v>
      </c>
      <c r="M159" s="14">
        <v>366</v>
      </c>
      <c r="N159" s="14">
        <v>363</v>
      </c>
      <c r="O159" s="8" t="s">
        <v>90</v>
      </c>
      <c r="Q159">
        <f t="shared" si="60"/>
        <v>334.83333333333331</v>
      </c>
      <c r="S159">
        <f t="shared" si="61"/>
        <v>301.33333333333331</v>
      </c>
      <c r="X159" s="52" t="s">
        <v>98</v>
      </c>
      <c r="Y159" s="54">
        <f>(Q166-$U$154)/($W$154-$U$154)</f>
        <v>0.29880478087649404</v>
      </c>
      <c r="Z159" s="52"/>
      <c r="AA159" s="54"/>
      <c r="AC159" s="46"/>
      <c r="AD159" s="14">
        <v>68</v>
      </c>
      <c r="AE159" s="14">
        <v>84</v>
      </c>
      <c r="AF159" s="14">
        <v>105</v>
      </c>
      <c r="AG159" s="14">
        <v>80</v>
      </c>
      <c r="AH159" s="14">
        <v>69</v>
      </c>
      <c r="AI159" s="14">
        <v>28</v>
      </c>
      <c r="AJ159" s="26"/>
      <c r="AK159" s="26"/>
      <c r="AL159" s="26"/>
      <c r="AM159" s="26"/>
      <c r="AN159" s="26"/>
      <c r="AO159" s="26"/>
      <c r="AP159" s="51" t="s">
        <v>89</v>
      </c>
    </row>
    <row r="160" spans="2:42" ht="17.149999999999999" x14ac:dyDescent="0.3">
      <c r="B160" s="68"/>
      <c r="C160" s="17">
        <v>5</v>
      </c>
      <c r="D160" s="17">
        <v>6</v>
      </c>
      <c r="E160" s="17">
        <v>12</v>
      </c>
      <c r="F160" s="17">
        <v>9</v>
      </c>
      <c r="G160" s="17">
        <v>12</v>
      </c>
      <c r="H160" s="17">
        <v>1</v>
      </c>
      <c r="I160" s="17">
        <v>6</v>
      </c>
      <c r="J160" s="17">
        <v>5</v>
      </c>
      <c r="K160" s="17">
        <v>9</v>
      </c>
      <c r="L160" s="17">
        <v>4</v>
      </c>
      <c r="M160" s="17">
        <v>2</v>
      </c>
      <c r="N160" s="17">
        <v>9</v>
      </c>
      <c r="O160" s="8" t="s">
        <v>91</v>
      </c>
      <c r="Q160">
        <f t="shared" si="60"/>
        <v>7.5</v>
      </c>
      <c r="S160">
        <f t="shared" si="61"/>
        <v>5.833333333333333</v>
      </c>
      <c r="X160" s="50" t="s">
        <v>99</v>
      </c>
      <c r="Y160" s="53">
        <f>(Q169-$S$153)/($Q$153-$S$153)</f>
        <v>3.7340634237749861</v>
      </c>
      <c r="Z160" s="50"/>
      <c r="AA160" s="53"/>
      <c r="AC160" s="46"/>
      <c r="AD160" s="14"/>
      <c r="AE160" s="14"/>
      <c r="AF160" s="14"/>
      <c r="AG160" s="14"/>
      <c r="AH160" s="14"/>
      <c r="AI160" s="14"/>
      <c r="AJ160" s="26"/>
      <c r="AK160" s="26"/>
      <c r="AL160" s="26"/>
      <c r="AM160" s="26"/>
      <c r="AN160" s="26"/>
      <c r="AO160" s="26"/>
      <c r="AP160" s="8"/>
    </row>
    <row r="161" spans="2:42" x14ac:dyDescent="0.3">
      <c r="B161" s="66" t="s">
        <v>44</v>
      </c>
      <c r="C161" s="13">
        <v>1087</v>
      </c>
      <c r="D161" s="13">
        <v>1155</v>
      </c>
      <c r="E161" s="13">
        <v>1201</v>
      </c>
      <c r="F161" s="13">
        <v>1105</v>
      </c>
      <c r="G161" s="13">
        <v>4260</v>
      </c>
      <c r="H161" s="13">
        <v>1188</v>
      </c>
      <c r="I161" s="13">
        <v>803</v>
      </c>
      <c r="J161" s="13">
        <v>824</v>
      </c>
      <c r="K161" s="13">
        <v>871</v>
      </c>
      <c r="L161" s="13">
        <v>801</v>
      </c>
      <c r="M161" s="13">
        <v>876</v>
      </c>
      <c r="N161" s="13">
        <v>829</v>
      </c>
      <c r="O161" s="49" t="s">
        <v>88</v>
      </c>
      <c r="P161" s="50" t="s">
        <v>168</v>
      </c>
      <c r="Q161" s="50">
        <f t="shared" si="60"/>
        <v>1666</v>
      </c>
      <c r="R161" s="50" t="s">
        <v>169</v>
      </c>
      <c r="S161" s="50">
        <f t="shared" si="61"/>
        <v>834</v>
      </c>
      <c r="X161" s="52" t="s">
        <v>102</v>
      </c>
      <c r="Y161" s="54">
        <f>(Q170-$U$154)/($W$154-$U$154)</f>
        <v>0.77822045152722452</v>
      </c>
      <c r="Z161" s="52"/>
      <c r="AA161" s="54"/>
      <c r="AC161" s="47"/>
      <c r="AD161" s="17"/>
      <c r="AE161" s="17"/>
      <c r="AF161" s="17"/>
      <c r="AG161" s="17"/>
      <c r="AH161" s="17"/>
      <c r="AI161" s="17"/>
      <c r="AJ161" s="27"/>
      <c r="AK161" s="27"/>
      <c r="AL161" s="27"/>
      <c r="AM161" s="27"/>
      <c r="AN161" s="27"/>
      <c r="AO161" s="27"/>
      <c r="AP161" s="8"/>
    </row>
    <row r="162" spans="2:42" x14ac:dyDescent="0.3">
      <c r="B162" s="67"/>
      <c r="C162" s="14">
        <v>33</v>
      </c>
      <c r="D162" s="14">
        <v>36</v>
      </c>
      <c r="E162" s="15">
        <v>39</v>
      </c>
      <c r="F162" s="20">
        <v>75</v>
      </c>
      <c r="G162" s="14">
        <v>34</v>
      </c>
      <c r="H162" s="14">
        <v>34</v>
      </c>
      <c r="I162" s="14">
        <v>19</v>
      </c>
      <c r="J162" s="14">
        <v>21</v>
      </c>
      <c r="K162" s="14">
        <v>36</v>
      </c>
      <c r="L162" s="14">
        <v>19</v>
      </c>
      <c r="M162" s="14">
        <v>30</v>
      </c>
      <c r="N162" s="14">
        <v>20</v>
      </c>
      <c r="O162" s="51" t="s">
        <v>89</v>
      </c>
      <c r="P162" s="52" t="s">
        <v>167</v>
      </c>
      <c r="Q162" s="52">
        <f t="shared" si="60"/>
        <v>41.833333333333336</v>
      </c>
      <c r="R162" s="52"/>
      <c r="S162" s="52">
        <f t="shared" si="61"/>
        <v>24.166666666666668</v>
      </c>
      <c r="AC162" s="45" t="s">
        <v>53</v>
      </c>
      <c r="AD162" s="13">
        <v>1398</v>
      </c>
      <c r="AE162" s="22">
        <v>9548</v>
      </c>
      <c r="AF162" s="22">
        <v>11018</v>
      </c>
      <c r="AG162" s="22">
        <v>9768</v>
      </c>
      <c r="AH162" s="22">
        <v>12167</v>
      </c>
      <c r="AI162" s="22">
        <v>10588</v>
      </c>
      <c r="AJ162" s="25"/>
      <c r="AK162" s="25"/>
      <c r="AL162" s="25"/>
      <c r="AM162" s="25"/>
      <c r="AN162" s="25"/>
      <c r="AO162" s="25"/>
      <c r="AP162" s="49" t="s">
        <v>88</v>
      </c>
    </row>
    <row r="163" spans="2:42" ht="17.149999999999999" x14ac:dyDescent="0.3">
      <c r="B163" s="67"/>
      <c r="C163" s="14">
        <v>253</v>
      </c>
      <c r="D163" s="14">
        <v>321</v>
      </c>
      <c r="E163" s="14">
        <v>367</v>
      </c>
      <c r="F163" s="14">
        <v>271</v>
      </c>
      <c r="G163" s="14">
        <v>3426</v>
      </c>
      <c r="H163" s="14">
        <v>354</v>
      </c>
      <c r="I163" s="14">
        <v>-31</v>
      </c>
      <c r="J163" s="14">
        <v>-10</v>
      </c>
      <c r="K163" s="14">
        <v>37</v>
      </c>
      <c r="L163" s="14">
        <v>-33</v>
      </c>
      <c r="M163" s="14">
        <v>42</v>
      </c>
      <c r="N163" s="14">
        <v>-5</v>
      </c>
      <c r="O163" s="8" t="s">
        <v>90</v>
      </c>
      <c r="Q163">
        <f t="shared" si="60"/>
        <v>832</v>
      </c>
      <c r="S163">
        <f t="shared" si="61"/>
        <v>0</v>
      </c>
      <c r="AC163" s="46"/>
      <c r="AD163" s="14">
        <v>25</v>
      </c>
      <c r="AE163" s="14">
        <v>101</v>
      </c>
      <c r="AF163" s="15">
        <v>183</v>
      </c>
      <c r="AG163" s="15">
        <v>171</v>
      </c>
      <c r="AH163" s="15">
        <v>178</v>
      </c>
      <c r="AI163" s="15">
        <v>151</v>
      </c>
      <c r="AJ163" s="26"/>
      <c r="AK163" s="26"/>
      <c r="AL163" s="26"/>
      <c r="AM163" s="26"/>
      <c r="AN163" s="26"/>
      <c r="AO163" s="26"/>
      <c r="AP163" s="51" t="s">
        <v>89</v>
      </c>
    </row>
    <row r="164" spans="2:42" ht="17.149999999999999" x14ac:dyDescent="0.3">
      <c r="B164" s="68"/>
      <c r="C164" s="17">
        <v>9</v>
      </c>
      <c r="D164" s="17">
        <v>12</v>
      </c>
      <c r="E164" s="18">
        <v>15</v>
      </c>
      <c r="F164" s="21">
        <v>51</v>
      </c>
      <c r="G164" s="17">
        <v>10</v>
      </c>
      <c r="H164" s="17">
        <v>10</v>
      </c>
      <c r="I164" s="17">
        <v>-5</v>
      </c>
      <c r="J164" s="17">
        <v>-3</v>
      </c>
      <c r="K164" s="17">
        <v>12</v>
      </c>
      <c r="L164" s="17">
        <v>-5</v>
      </c>
      <c r="M164" s="17">
        <v>6</v>
      </c>
      <c r="N164" s="17">
        <v>-4</v>
      </c>
      <c r="O164" s="8" t="s">
        <v>91</v>
      </c>
      <c r="Q164">
        <f t="shared" si="60"/>
        <v>17.833333333333332</v>
      </c>
      <c r="S164">
        <f t="shared" si="61"/>
        <v>0.16666666666666666</v>
      </c>
      <c r="X164" s="48" t="s">
        <v>103</v>
      </c>
      <c r="AC164" s="46"/>
      <c r="AD164" s="14"/>
      <c r="AE164" s="15"/>
      <c r="AF164" s="15"/>
      <c r="AG164" s="15"/>
      <c r="AH164" s="15"/>
      <c r="AI164" s="15"/>
      <c r="AJ164" s="26"/>
      <c r="AK164" s="26"/>
      <c r="AL164" s="26"/>
      <c r="AM164" s="26"/>
      <c r="AN164" s="26"/>
      <c r="AO164" s="26"/>
      <c r="AP164" s="8"/>
    </row>
    <row r="165" spans="2:42" x14ac:dyDescent="0.3">
      <c r="B165" s="66" t="s">
        <v>47</v>
      </c>
      <c r="C165" s="23">
        <v>184549</v>
      </c>
      <c r="D165" s="13">
        <v>7412</v>
      </c>
      <c r="E165" s="13">
        <v>15505</v>
      </c>
      <c r="F165" s="13">
        <v>9427</v>
      </c>
      <c r="G165" s="13">
        <v>17492</v>
      </c>
      <c r="H165" s="13">
        <v>13289</v>
      </c>
      <c r="I165" s="25"/>
      <c r="J165" s="25"/>
      <c r="K165" s="25"/>
      <c r="L165" s="25"/>
      <c r="M165" s="25"/>
      <c r="N165" s="25"/>
      <c r="O165" s="49" t="s">
        <v>88</v>
      </c>
      <c r="P165" s="50" t="s">
        <v>170</v>
      </c>
      <c r="Q165" s="50">
        <f t="shared" si="60"/>
        <v>41279</v>
      </c>
      <c r="R165" s="50"/>
      <c r="S165" s="50"/>
      <c r="T165" s="50" t="s">
        <v>171</v>
      </c>
      <c r="U165" s="50">
        <f>Q165-Q157</f>
        <v>40110.166666666664</v>
      </c>
      <c r="X165" s="52" t="s">
        <v>167</v>
      </c>
      <c r="AC165" s="47"/>
      <c r="AD165" s="17"/>
      <c r="AE165" s="17"/>
      <c r="AF165" s="18"/>
      <c r="AG165" s="18"/>
      <c r="AH165" s="18"/>
      <c r="AI165" s="18"/>
      <c r="AJ165" s="27"/>
      <c r="AK165" s="27"/>
      <c r="AL165" s="27"/>
      <c r="AM165" s="27"/>
      <c r="AN165" s="27"/>
      <c r="AO165" s="27"/>
      <c r="AP165" s="8"/>
    </row>
    <row r="166" spans="2:42" x14ac:dyDescent="0.3">
      <c r="B166" s="67"/>
      <c r="C166" s="28">
        <v>148</v>
      </c>
      <c r="D166" s="20">
        <v>72</v>
      </c>
      <c r="E166" s="20">
        <v>76</v>
      </c>
      <c r="F166" s="20">
        <v>81</v>
      </c>
      <c r="G166" s="20">
        <v>66</v>
      </c>
      <c r="H166" s="16">
        <v>97</v>
      </c>
      <c r="I166" s="26"/>
      <c r="J166" s="26"/>
      <c r="K166" s="26"/>
      <c r="L166" s="26"/>
      <c r="M166" s="26"/>
      <c r="N166" s="26"/>
      <c r="O166" s="51" t="s">
        <v>89</v>
      </c>
      <c r="P166" s="52" t="s">
        <v>167</v>
      </c>
      <c r="Q166" s="52">
        <f t="shared" si="60"/>
        <v>90</v>
      </c>
      <c r="R166" s="52"/>
      <c r="S166" s="52"/>
      <c r="T166" s="52" t="s">
        <v>167</v>
      </c>
      <c r="U166" s="52">
        <f t="shared" ref="U166:U172" si="63">Q166-Q158</f>
        <v>58.5</v>
      </c>
      <c r="X166" s="50" t="s">
        <v>97</v>
      </c>
      <c r="Y166" s="53">
        <f>(U165-$S$152)/($Q$152-$S$152)</f>
        <v>0.32390932911112347</v>
      </c>
      <c r="AC166" s="45" t="s">
        <v>56</v>
      </c>
      <c r="AD166" s="63">
        <v>33676</v>
      </c>
      <c r="AE166" s="65">
        <v>63619</v>
      </c>
      <c r="AF166" s="40">
        <v>46839</v>
      </c>
      <c r="AG166" s="58">
        <v>78388</v>
      </c>
      <c r="AH166" s="63">
        <v>35456</v>
      </c>
      <c r="AI166" s="64">
        <v>43118</v>
      </c>
      <c r="AJ166" s="25"/>
      <c r="AK166" s="25"/>
      <c r="AL166" s="25"/>
      <c r="AM166" s="25"/>
      <c r="AN166" s="25"/>
      <c r="AO166" s="25"/>
      <c r="AP166" s="49" t="s">
        <v>88</v>
      </c>
    </row>
    <row r="167" spans="2:42" ht="17.149999999999999" x14ac:dyDescent="0.3">
      <c r="B167" s="67"/>
      <c r="C167" s="20">
        <v>183715</v>
      </c>
      <c r="D167" s="14">
        <v>6578</v>
      </c>
      <c r="E167" s="14">
        <v>14671</v>
      </c>
      <c r="F167" s="14">
        <v>8593</v>
      </c>
      <c r="G167" s="14">
        <v>16658</v>
      </c>
      <c r="H167" s="14">
        <v>12455</v>
      </c>
      <c r="I167" s="26"/>
      <c r="J167" s="26"/>
      <c r="K167" s="26"/>
      <c r="L167" s="26"/>
      <c r="M167" s="26"/>
      <c r="N167" s="26"/>
      <c r="O167" s="8" t="s">
        <v>90</v>
      </c>
      <c r="Q167">
        <f t="shared" si="60"/>
        <v>40445</v>
      </c>
      <c r="T167" s="48" t="s">
        <v>108</v>
      </c>
      <c r="U167">
        <f t="shared" si="63"/>
        <v>40110.166666666664</v>
      </c>
      <c r="X167" s="52" t="s">
        <v>98</v>
      </c>
      <c r="Y167" s="54">
        <f>(U166-$U$152)/($W$152-$U$152)</f>
        <v>0.29216467463479412</v>
      </c>
      <c r="AC167" s="46"/>
      <c r="AD167" s="14">
        <v>73</v>
      </c>
      <c r="AE167" s="14">
        <v>66</v>
      </c>
      <c r="AF167" s="14">
        <v>70</v>
      </c>
      <c r="AG167" s="14">
        <v>69</v>
      </c>
      <c r="AH167" s="14">
        <v>56</v>
      </c>
      <c r="AI167" s="14">
        <v>55</v>
      </c>
      <c r="AJ167" s="26"/>
      <c r="AK167" s="26"/>
      <c r="AL167" s="26"/>
      <c r="AM167" s="26"/>
      <c r="AN167" s="26"/>
      <c r="AO167" s="26"/>
      <c r="AP167" s="51" t="s">
        <v>89</v>
      </c>
    </row>
    <row r="168" spans="2:42" ht="25.75" x14ac:dyDescent="0.3">
      <c r="B168" s="68"/>
      <c r="C168" s="34">
        <v>124</v>
      </c>
      <c r="D168" s="21">
        <v>48</v>
      </c>
      <c r="E168" s="21">
        <v>52</v>
      </c>
      <c r="F168" s="21">
        <v>57</v>
      </c>
      <c r="G168" s="21">
        <v>42</v>
      </c>
      <c r="H168" s="19">
        <v>73</v>
      </c>
      <c r="I168" s="27"/>
      <c r="J168" s="27"/>
      <c r="K168" s="27"/>
      <c r="L168" s="27"/>
      <c r="M168" s="27"/>
      <c r="N168" s="27"/>
      <c r="O168" s="8" t="s">
        <v>91</v>
      </c>
      <c r="Q168">
        <f t="shared" si="60"/>
        <v>66</v>
      </c>
      <c r="U168">
        <f t="shared" si="63"/>
        <v>58.5</v>
      </c>
      <c r="X168" s="50" t="s">
        <v>99</v>
      </c>
      <c r="Y168" s="53">
        <f>(U169-$S$152)/($Q$152-$S$152)</f>
        <v>3.7298198897001003</v>
      </c>
      <c r="AC168" s="46"/>
      <c r="AD168" s="14">
        <f>AD166-$Q$134</f>
        <v>32663.833333333332</v>
      </c>
      <c r="AE168" s="14">
        <f t="shared" ref="AE168:AI168" si="64">AE166-$Q$134</f>
        <v>62606.833333333336</v>
      </c>
      <c r="AF168" s="14">
        <f t="shared" si="64"/>
        <v>45826.833333333336</v>
      </c>
      <c r="AG168" s="14">
        <f t="shared" si="64"/>
        <v>77375.833333333328</v>
      </c>
      <c r="AH168" s="14">
        <f t="shared" si="64"/>
        <v>34443.833333333336</v>
      </c>
      <c r="AI168" s="14">
        <f t="shared" si="64"/>
        <v>42105.833333333336</v>
      </c>
      <c r="AJ168" s="26"/>
      <c r="AK168" s="26"/>
      <c r="AL168" s="26"/>
      <c r="AM168" s="26"/>
      <c r="AN168" s="26"/>
      <c r="AO168" s="26"/>
      <c r="AP168" s="55" t="s">
        <v>109</v>
      </c>
    </row>
    <row r="169" spans="2:42" ht="25.75" x14ac:dyDescent="0.3">
      <c r="B169" s="66" t="s">
        <v>50</v>
      </c>
      <c r="C169" s="22">
        <v>182458</v>
      </c>
      <c r="D169" s="23">
        <v>258212</v>
      </c>
      <c r="E169" s="22">
        <v>101446</v>
      </c>
      <c r="F169" s="40">
        <v>688348</v>
      </c>
      <c r="G169" s="24">
        <v>300263</v>
      </c>
      <c r="H169" s="41">
        <v>1275446</v>
      </c>
      <c r="I169" s="25"/>
      <c r="J169" s="25"/>
      <c r="K169" s="25"/>
      <c r="L169" s="25"/>
      <c r="M169" s="25"/>
      <c r="N169" s="25"/>
      <c r="O169" s="49" t="s">
        <v>88</v>
      </c>
      <c r="P169" s="50" t="s">
        <v>172</v>
      </c>
      <c r="Q169" s="50">
        <f t="shared" si="60"/>
        <v>467695.5</v>
      </c>
      <c r="R169" s="50"/>
      <c r="S169" s="50"/>
      <c r="T169" s="50" t="s">
        <v>173</v>
      </c>
      <c r="U169" s="50">
        <f t="shared" si="63"/>
        <v>466029.5</v>
      </c>
      <c r="X169" s="52" t="s">
        <v>102</v>
      </c>
      <c r="Y169" s="54">
        <f>(U170-$U$152)/($W$152-$U$152)</f>
        <v>0.73041168658698541</v>
      </c>
      <c r="AC169" s="46"/>
      <c r="AD169" s="14">
        <f>AD167-$Q$135</f>
        <v>37.333333333333336</v>
      </c>
      <c r="AE169" s="14">
        <f t="shared" ref="AE169:AI169" si="65">AE167-$Q$135</f>
        <v>30.333333333333336</v>
      </c>
      <c r="AF169" s="14">
        <f t="shared" si="65"/>
        <v>34.333333333333336</v>
      </c>
      <c r="AG169" s="14">
        <f t="shared" si="65"/>
        <v>33.333333333333336</v>
      </c>
      <c r="AH169" s="14">
        <f t="shared" si="65"/>
        <v>20.333333333333336</v>
      </c>
      <c r="AI169" s="14">
        <f t="shared" si="65"/>
        <v>19.333333333333336</v>
      </c>
      <c r="AJ169" s="26"/>
      <c r="AK169" s="26"/>
      <c r="AL169" s="26"/>
      <c r="AM169" s="26"/>
      <c r="AN169" s="26"/>
      <c r="AO169" s="26"/>
      <c r="AP169" s="51" t="s">
        <v>110</v>
      </c>
    </row>
    <row r="170" spans="2:42" ht="17.149999999999999" x14ac:dyDescent="0.3">
      <c r="B170" s="67"/>
      <c r="C170" s="30">
        <v>111</v>
      </c>
      <c r="D170" s="28">
        <v>140</v>
      </c>
      <c r="E170" s="16">
        <v>96</v>
      </c>
      <c r="F170" s="42">
        <v>354</v>
      </c>
      <c r="G170" s="29">
        <v>229</v>
      </c>
      <c r="H170" s="42">
        <v>332</v>
      </c>
      <c r="I170" s="26"/>
      <c r="J170" s="26"/>
      <c r="K170" s="26"/>
      <c r="L170" s="26"/>
      <c r="M170" s="26"/>
      <c r="N170" s="26"/>
      <c r="O170" s="51" t="s">
        <v>89</v>
      </c>
      <c r="P170" s="52" t="s">
        <v>167</v>
      </c>
      <c r="Q170" s="52">
        <f t="shared" si="60"/>
        <v>210.33333333333334</v>
      </c>
      <c r="R170" s="52"/>
      <c r="S170" s="52"/>
      <c r="T170" s="52" t="s">
        <v>167</v>
      </c>
      <c r="U170" s="52">
        <f t="shared" si="63"/>
        <v>168.5</v>
      </c>
      <c r="AC170" s="46"/>
      <c r="AD170" s="56">
        <f>(AD166-$S$153)/($Q$153-$S$153)</f>
        <v>0.26337899397322206</v>
      </c>
      <c r="AE170" s="56">
        <f t="shared" ref="AE170:AI170" si="66">(AE166-$S$153)/($Q$153-$S$153)</f>
        <v>0.50282147036323266</v>
      </c>
      <c r="AF170" s="56">
        <f t="shared" si="66"/>
        <v>0.36863836400033057</v>
      </c>
      <c r="AG170" s="56">
        <f t="shared" si="66"/>
        <v>0.62092339514712425</v>
      </c>
      <c r="AH170" s="56">
        <f t="shared" si="66"/>
        <v>0.27761295877214731</v>
      </c>
      <c r="AI170" s="56">
        <f t="shared" si="66"/>
        <v>0.33888298028302666</v>
      </c>
      <c r="AJ170" s="26"/>
      <c r="AK170" s="26"/>
      <c r="AL170" s="26"/>
      <c r="AM170" s="26"/>
      <c r="AN170" s="26"/>
      <c r="AO170" s="26"/>
      <c r="AP170" s="55" t="s">
        <v>115</v>
      </c>
    </row>
    <row r="171" spans="2:42" ht="17.149999999999999" x14ac:dyDescent="0.3">
      <c r="B171" s="67"/>
      <c r="C171" s="15">
        <v>181624</v>
      </c>
      <c r="D171" s="20">
        <v>257378</v>
      </c>
      <c r="E171" s="15">
        <v>100612</v>
      </c>
      <c r="F171" s="43">
        <v>687514</v>
      </c>
      <c r="G171" s="16">
        <v>299429</v>
      </c>
      <c r="H171" s="42">
        <v>1274612</v>
      </c>
      <c r="I171" s="26"/>
      <c r="J171" s="26"/>
      <c r="K171" s="26"/>
      <c r="L171" s="26"/>
      <c r="M171" s="26"/>
      <c r="N171" s="26"/>
      <c r="O171" s="8" t="s">
        <v>90</v>
      </c>
      <c r="Q171">
        <f t="shared" si="60"/>
        <v>466861.5</v>
      </c>
      <c r="T171" s="48" t="s">
        <v>108</v>
      </c>
      <c r="U171">
        <f t="shared" si="63"/>
        <v>466029.5</v>
      </c>
      <c r="AC171" s="46"/>
      <c r="AD171" s="56">
        <f>(AD167-$U$154)/($W$154-$U$154)</f>
        <v>0.23107569721115537</v>
      </c>
      <c r="AE171" s="56">
        <f t="shared" ref="AE171:AI171" si="67">(AE167-$U$154)/($W$154-$U$154)</f>
        <v>0.20318725099601595</v>
      </c>
      <c r="AF171" s="56">
        <f t="shared" si="67"/>
        <v>0.21912350597609562</v>
      </c>
      <c r="AG171" s="56">
        <f t="shared" si="67"/>
        <v>0.2151394422310757</v>
      </c>
      <c r="AH171" s="56">
        <f t="shared" si="67"/>
        <v>0.16334661354581673</v>
      </c>
      <c r="AI171" s="56">
        <f t="shared" si="67"/>
        <v>0.15936254980079681</v>
      </c>
      <c r="AJ171" s="26"/>
      <c r="AK171" s="26"/>
      <c r="AL171" s="26"/>
      <c r="AM171" s="26"/>
      <c r="AN171" s="26"/>
      <c r="AO171" s="26"/>
      <c r="AP171" s="51" t="s">
        <v>116</v>
      </c>
    </row>
    <row r="172" spans="2:42" ht="17.149999999999999" x14ac:dyDescent="0.3">
      <c r="B172" s="68"/>
      <c r="C172" s="36">
        <v>87</v>
      </c>
      <c r="D172" s="34">
        <v>116</v>
      </c>
      <c r="E172" s="19">
        <v>72</v>
      </c>
      <c r="F172" s="44">
        <v>330</v>
      </c>
      <c r="G172" s="35">
        <v>205</v>
      </c>
      <c r="H172" s="44">
        <v>308</v>
      </c>
      <c r="I172" s="27"/>
      <c r="J172" s="27"/>
      <c r="K172" s="27"/>
      <c r="L172" s="27"/>
      <c r="M172" s="27"/>
      <c r="N172" s="27"/>
      <c r="O172" s="8" t="s">
        <v>91</v>
      </c>
      <c r="Q172">
        <f t="shared" si="60"/>
        <v>186.33333333333334</v>
      </c>
      <c r="U172">
        <f t="shared" si="63"/>
        <v>168.5</v>
      </c>
      <c r="AC172" s="46"/>
      <c r="AD172" s="56">
        <f>(AD168-$S$152)/($Q$152-$S$152)</f>
        <v>0.26436390970228618</v>
      </c>
      <c r="AE172" s="56">
        <f t="shared" ref="AE172:AI172" si="68">(AE168-$S$152)/($Q$152-$S$152)</f>
        <v>0.50380638609229678</v>
      </c>
      <c r="AF172" s="56">
        <f t="shared" si="68"/>
        <v>0.36962327972939468</v>
      </c>
      <c r="AG172" s="56">
        <f t="shared" si="68"/>
        <v>0.62190831087618847</v>
      </c>
      <c r="AH172" s="56">
        <f t="shared" si="68"/>
        <v>0.27859787450121143</v>
      </c>
      <c r="AI172" s="56">
        <f t="shared" si="68"/>
        <v>0.33986789601209083</v>
      </c>
      <c r="AJ172" s="26"/>
      <c r="AK172" s="26"/>
      <c r="AL172" s="26"/>
      <c r="AM172" s="26"/>
      <c r="AN172" s="26"/>
      <c r="AO172" s="26"/>
      <c r="AP172" s="55" t="s">
        <v>117</v>
      </c>
    </row>
    <row r="173" spans="2:42" ht="17.149999999999999" x14ac:dyDescent="0.3">
      <c r="B173" s="66" t="s">
        <v>53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8" t="s">
        <v>88</v>
      </c>
      <c r="AC173" s="47"/>
      <c r="AD173" s="57">
        <f>(AD169-$U$152)/($W$152-$U$152)</f>
        <v>0.20783532536520585</v>
      </c>
      <c r="AE173" s="57">
        <f t="shared" ref="AE173:AI173" si="69">(AE169-$U$152)/($W$152-$U$152)</f>
        <v>0.17994687915006641</v>
      </c>
      <c r="AF173" s="57">
        <f t="shared" si="69"/>
        <v>0.1958831341301461</v>
      </c>
      <c r="AG173" s="57">
        <f t="shared" si="69"/>
        <v>0.19189907038512619</v>
      </c>
      <c r="AH173" s="57">
        <f t="shared" si="69"/>
        <v>0.14010624169986721</v>
      </c>
      <c r="AI173" s="57">
        <f t="shared" si="69"/>
        <v>0.1361221779548473</v>
      </c>
      <c r="AJ173" s="27"/>
      <c r="AK173" s="27"/>
      <c r="AL173" s="27"/>
      <c r="AM173" s="27"/>
      <c r="AN173" s="27"/>
      <c r="AO173" s="27"/>
      <c r="AP173" s="51" t="s">
        <v>118</v>
      </c>
    </row>
    <row r="174" spans="2:42" x14ac:dyDescent="0.3">
      <c r="B174" s="67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8" t="s">
        <v>89</v>
      </c>
      <c r="AC174" s="45" t="s">
        <v>59</v>
      </c>
      <c r="AD174" s="22">
        <v>7211</v>
      </c>
      <c r="AE174" s="23">
        <v>15880</v>
      </c>
      <c r="AF174" s="64">
        <v>43094</v>
      </c>
      <c r="AG174" s="64">
        <v>42779</v>
      </c>
      <c r="AH174" s="22">
        <v>12670</v>
      </c>
      <c r="AI174" s="13">
        <v>6516</v>
      </c>
      <c r="AJ174" s="25"/>
      <c r="AK174" s="25"/>
      <c r="AL174" s="25"/>
      <c r="AM174" s="25"/>
      <c r="AN174" s="25"/>
      <c r="AO174" s="25"/>
      <c r="AP174" s="49" t="s">
        <v>88</v>
      </c>
    </row>
    <row r="175" spans="2:42" ht="17.149999999999999" x14ac:dyDescent="0.3">
      <c r="B175" s="67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8" t="s">
        <v>90</v>
      </c>
      <c r="AC175" s="46"/>
      <c r="AD175" s="14">
        <v>56</v>
      </c>
      <c r="AE175" s="14">
        <v>66</v>
      </c>
      <c r="AF175" s="14">
        <v>55</v>
      </c>
      <c r="AG175" s="15">
        <v>169</v>
      </c>
      <c r="AH175" s="14">
        <v>53</v>
      </c>
      <c r="AI175" s="14">
        <v>40</v>
      </c>
      <c r="AJ175" s="26"/>
      <c r="AK175" s="26"/>
      <c r="AL175" s="26"/>
      <c r="AM175" s="26"/>
      <c r="AN175" s="26"/>
      <c r="AO175" s="26"/>
      <c r="AP175" s="51" t="s">
        <v>89</v>
      </c>
    </row>
    <row r="176" spans="2:42" ht="25.75" x14ac:dyDescent="0.3">
      <c r="B176" s="68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8" t="s">
        <v>91</v>
      </c>
      <c r="AC176" s="46"/>
      <c r="AD176" s="14">
        <f>AD174-$Q$138</f>
        <v>6178.166666666667</v>
      </c>
      <c r="AE176" s="14">
        <f t="shared" ref="AE176:AI176" si="70">AE174-$Q$138</f>
        <v>14847.166666666666</v>
      </c>
      <c r="AF176" s="14">
        <f t="shared" si="70"/>
        <v>42061.166666666664</v>
      </c>
      <c r="AG176" s="14">
        <f t="shared" si="70"/>
        <v>41746.166666666664</v>
      </c>
      <c r="AH176" s="14">
        <f t="shared" si="70"/>
        <v>11637.166666666666</v>
      </c>
      <c r="AI176" s="14">
        <f t="shared" si="70"/>
        <v>5483.166666666667</v>
      </c>
      <c r="AJ176" s="26"/>
      <c r="AK176" s="26"/>
      <c r="AL176" s="26"/>
      <c r="AM176" s="26"/>
      <c r="AN176" s="26"/>
      <c r="AO176" s="26"/>
      <c r="AP176" s="55" t="s">
        <v>109</v>
      </c>
    </row>
    <row r="177" spans="2:42" ht="25.75" x14ac:dyDescent="0.3">
      <c r="B177" s="66" t="s">
        <v>56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8" t="s">
        <v>88</v>
      </c>
      <c r="AC177" s="46"/>
      <c r="AD177" s="14">
        <f>AD175-Q139</f>
        <v>26.833333333333332</v>
      </c>
      <c r="AE177" s="14">
        <f t="shared" ref="AE177:AI177" si="71">AE175-R139</f>
        <v>66</v>
      </c>
      <c r="AF177" s="14">
        <f t="shared" si="71"/>
        <v>55</v>
      </c>
      <c r="AG177" s="14">
        <f t="shared" si="71"/>
        <v>169</v>
      </c>
      <c r="AH177" s="14">
        <f t="shared" si="71"/>
        <v>53</v>
      </c>
      <c r="AI177" s="14">
        <f t="shared" si="71"/>
        <v>40</v>
      </c>
      <c r="AJ177" s="26"/>
      <c r="AK177" s="26"/>
      <c r="AL177" s="26"/>
      <c r="AM177" s="26"/>
      <c r="AN177" s="26"/>
      <c r="AO177" s="26"/>
      <c r="AP177" s="51" t="s">
        <v>110</v>
      </c>
    </row>
    <row r="178" spans="2:42" ht="17.149999999999999" x14ac:dyDescent="0.3">
      <c r="B178" s="67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8" t="s">
        <v>89</v>
      </c>
      <c r="AC178" s="46"/>
      <c r="AD178" s="56">
        <f>(AD174-$S$153)/($Q$153-$S$153)</f>
        <v>5.1748725207178818E-2</v>
      </c>
      <c r="AE178" s="56">
        <f t="shared" ref="AE178:AI178" si="72">(AE174-$S$153)/($Q$153-$S$153)</f>
        <v>0.12107133242171986</v>
      </c>
      <c r="AF178" s="56">
        <f t="shared" si="72"/>
        <v>0.33869106165652429</v>
      </c>
      <c r="AG178" s="56">
        <f t="shared" si="72"/>
        <v>0.33617212968368082</v>
      </c>
      <c r="AH178" s="56">
        <f t="shared" si="72"/>
        <v>9.5402216127028816E-2</v>
      </c>
      <c r="AI178" s="56">
        <f t="shared" si="72"/>
        <v>4.6191081648047895E-2</v>
      </c>
      <c r="AJ178" s="26"/>
      <c r="AK178" s="26"/>
      <c r="AL178" s="26"/>
      <c r="AM178" s="26"/>
      <c r="AN178" s="26"/>
      <c r="AO178" s="26"/>
      <c r="AP178" s="55" t="s">
        <v>115</v>
      </c>
    </row>
    <row r="179" spans="2:42" ht="17.149999999999999" x14ac:dyDescent="0.3">
      <c r="B179" s="67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8" t="s">
        <v>90</v>
      </c>
      <c r="AC179" s="46"/>
      <c r="AD179" s="56">
        <f>(AD175-$U$154)/($W$154-$U$154)</f>
        <v>0.16334661354581673</v>
      </c>
      <c r="AE179" s="56">
        <f t="shared" ref="AE179:AI179" si="73">(AE175-$U$154)/($W$154-$U$154)</f>
        <v>0.20318725099601595</v>
      </c>
      <c r="AF179" s="56">
        <f t="shared" si="73"/>
        <v>0.15936254980079681</v>
      </c>
      <c r="AG179" s="56">
        <f t="shared" si="73"/>
        <v>0.61354581673306774</v>
      </c>
      <c r="AH179" s="56">
        <f t="shared" si="73"/>
        <v>0.15139442231075698</v>
      </c>
      <c r="AI179" s="56">
        <f t="shared" si="73"/>
        <v>9.9601593625498003E-2</v>
      </c>
      <c r="AJ179" s="26"/>
      <c r="AK179" s="26"/>
      <c r="AL179" s="26"/>
      <c r="AM179" s="26"/>
      <c r="AN179" s="26"/>
      <c r="AO179" s="26"/>
      <c r="AP179" s="51" t="s">
        <v>116</v>
      </c>
    </row>
    <row r="180" spans="2:42" ht="17.149999999999999" x14ac:dyDescent="0.3">
      <c r="B180" s="68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8" t="s">
        <v>91</v>
      </c>
      <c r="AC180" s="46"/>
      <c r="AD180" s="56">
        <f>(AD176-$S$152)/($Q$152-$S$152)</f>
        <v>5.2568377674532665E-2</v>
      </c>
      <c r="AE180" s="56">
        <f t="shared" ref="AE180:AI180" si="74">(AE176-$S$152)/($Q$152-$S$152)</f>
        <v>0.12189098488907367</v>
      </c>
      <c r="AF180" s="56">
        <f t="shared" si="74"/>
        <v>0.33951071412387807</v>
      </c>
      <c r="AG180" s="56">
        <f t="shared" si="74"/>
        <v>0.33699178215103454</v>
      </c>
      <c r="AH180" s="56">
        <f t="shared" si="74"/>
        <v>9.6221868594382629E-2</v>
      </c>
      <c r="AI180" s="56">
        <f t="shared" si="74"/>
        <v>4.7010734115401735E-2</v>
      </c>
      <c r="AJ180" s="26"/>
      <c r="AK180" s="26"/>
      <c r="AL180" s="26"/>
      <c r="AM180" s="26"/>
      <c r="AN180" s="26"/>
      <c r="AO180" s="26"/>
      <c r="AP180" s="55" t="s">
        <v>117</v>
      </c>
    </row>
    <row r="181" spans="2:42" ht="17.149999999999999" x14ac:dyDescent="0.3">
      <c r="B181" s="66" t="s">
        <v>59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8" t="s">
        <v>88</v>
      </c>
      <c r="AC181" s="47"/>
      <c r="AD181" s="57">
        <f>(AD177-$U$152)/($W$152-$U$152)</f>
        <v>0.16600265604249667</v>
      </c>
      <c r="AE181" s="57">
        <f t="shared" ref="AE181:AI181" si="75">(AE177-$U$152)/($W$152-$U$152)</f>
        <v>0.32204515272244355</v>
      </c>
      <c r="AF181" s="57">
        <f t="shared" si="75"/>
        <v>0.27822045152722441</v>
      </c>
      <c r="AG181" s="57">
        <f t="shared" si="75"/>
        <v>0.73240371845949537</v>
      </c>
      <c r="AH181" s="57">
        <f t="shared" si="75"/>
        <v>0.27025232403718458</v>
      </c>
      <c r="AI181" s="57">
        <f t="shared" si="75"/>
        <v>0.2184594953519256</v>
      </c>
      <c r="AJ181" s="27"/>
      <c r="AK181" s="27"/>
      <c r="AL181" s="27"/>
      <c r="AM181" s="27"/>
      <c r="AN181" s="27"/>
      <c r="AO181" s="27"/>
      <c r="AP181" s="51" t="s">
        <v>118</v>
      </c>
    </row>
    <row r="182" spans="2:42" x14ac:dyDescent="0.3">
      <c r="B182" s="67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8" t="s">
        <v>89</v>
      </c>
    </row>
    <row r="183" spans="2:42" ht="17.149999999999999" x14ac:dyDescent="0.3">
      <c r="B183" s="67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8" t="s">
        <v>90</v>
      </c>
      <c r="AC183" s="4" t="s">
        <v>75</v>
      </c>
      <c r="AD183" s="4"/>
    </row>
    <row r="184" spans="2:42" ht="17.149999999999999" x14ac:dyDescent="0.3">
      <c r="B184" s="68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8" t="s">
        <v>91</v>
      </c>
      <c r="AC184" s="5"/>
      <c r="AD184" s="6">
        <v>1</v>
      </c>
      <c r="AE184" s="6">
        <v>2</v>
      </c>
      <c r="AF184" s="6">
        <v>3</v>
      </c>
      <c r="AG184" s="6">
        <v>4</v>
      </c>
      <c r="AH184" s="6">
        <v>5</v>
      </c>
      <c r="AI184" s="6">
        <v>6</v>
      </c>
      <c r="AJ184" s="6">
        <v>7</v>
      </c>
      <c r="AK184" s="6">
        <v>8</v>
      </c>
      <c r="AL184" s="6">
        <v>9</v>
      </c>
      <c r="AM184" s="6">
        <v>10</v>
      </c>
      <c r="AN184" s="6">
        <v>11</v>
      </c>
      <c r="AO184" s="6">
        <v>12</v>
      </c>
    </row>
    <row r="185" spans="2:42" x14ac:dyDescent="0.3">
      <c r="AC185" s="45" t="s">
        <v>37</v>
      </c>
      <c r="AD185" s="61">
        <v>31047</v>
      </c>
      <c r="AE185" s="65">
        <v>59587</v>
      </c>
      <c r="AF185" s="65">
        <v>62704</v>
      </c>
      <c r="AG185" s="13">
        <v>649</v>
      </c>
      <c r="AH185" s="13">
        <v>641</v>
      </c>
      <c r="AI185" s="13">
        <v>651</v>
      </c>
      <c r="AJ185" s="13">
        <v>1631</v>
      </c>
      <c r="AK185" s="13">
        <v>1585</v>
      </c>
      <c r="AL185" s="13">
        <v>1561</v>
      </c>
      <c r="AM185" s="13">
        <v>669</v>
      </c>
      <c r="AN185" s="13">
        <v>698</v>
      </c>
      <c r="AO185" s="13">
        <v>679</v>
      </c>
      <c r="AP185" s="49" t="s">
        <v>88</v>
      </c>
    </row>
    <row r="186" spans="2:42" x14ac:dyDescent="0.3">
      <c r="AC186" s="46"/>
      <c r="AD186" s="14">
        <v>17</v>
      </c>
      <c r="AE186" s="14">
        <v>16</v>
      </c>
      <c r="AF186" s="14">
        <v>14</v>
      </c>
      <c r="AG186" s="14">
        <v>61</v>
      </c>
      <c r="AH186" s="14">
        <v>74</v>
      </c>
      <c r="AI186" s="14">
        <v>68</v>
      </c>
      <c r="AJ186" s="14">
        <v>17</v>
      </c>
      <c r="AK186" s="14">
        <v>19</v>
      </c>
      <c r="AL186" s="14">
        <v>15</v>
      </c>
      <c r="AM186" s="15">
        <v>178</v>
      </c>
      <c r="AN186" s="15">
        <v>162</v>
      </c>
      <c r="AO186" s="15">
        <v>113</v>
      </c>
      <c r="AP186" s="51" t="s">
        <v>89</v>
      </c>
    </row>
    <row r="187" spans="2:42" x14ac:dyDescent="0.3">
      <c r="AC187" s="46"/>
      <c r="AD187" s="30"/>
      <c r="AE187" s="33"/>
      <c r="AF187" s="33"/>
      <c r="AG187" s="14"/>
      <c r="AH187" s="14"/>
      <c r="AI187" s="14"/>
      <c r="AJ187" s="14"/>
      <c r="AK187" s="14"/>
      <c r="AL187" s="14"/>
      <c r="AM187" s="14"/>
      <c r="AN187" s="14"/>
      <c r="AO187" s="14"/>
      <c r="AP187" s="8"/>
    </row>
    <row r="188" spans="2:42" x14ac:dyDescent="0.3">
      <c r="AC188" s="4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8"/>
      <c r="AN188" s="18"/>
      <c r="AO188" s="18"/>
      <c r="AP188" s="8"/>
    </row>
    <row r="189" spans="2:42" x14ac:dyDescent="0.3">
      <c r="AC189" s="45" t="s">
        <v>41</v>
      </c>
      <c r="AD189" s="13">
        <v>1270</v>
      </c>
      <c r="AE189" s="13">
        <v>1242</v>
      </c>
      <c r="AF189" s="13">
        <v>1288</v>
      </c>
      <c r="AG189" s="13">
        <v>1266</v>
      </c>
      <c r="AH189" s="13">
        <v>1217</v>
      </c>
      <c r="AI189" s="13">
        <v>1207</v>
      </c>
      <c r="AJ189" s="13">
        <v>1246</v>
      </c>
      <c r="AK189" s="13">
        <v>1225</v>
      </c>
      <c r="AL189" s="13">
        <v>1251</v>
      </c>
      <c r="AM189" s="13">
        <v>1246</v>
      </c>
      <c r="AN189" s="13">
        <v>1224</v>
      </c>
      <c r="AO189" s="13">
        <v>1243</v>
      </c>
      <c r="AP189" s="49" t="s">
        <v>88</v>
      </c>
    </row>
    <row r="190" spans="2:42" x14ac:dyDescent="0.3">
      <c r="AC190" s="46"/>
      <c r="AD190" s="14">
        <v>27</v>
      </c>
      <c r="AE190" s="14">
        <v>33</v>
      </c>
      <c r="AF190" s="14">
        <v>44</v>
      </c>
      <c r="AG190" s="14">
        <v>54</v>
      </c>
      <c r="AH190" s="14">
        <v>38</v>
      </c>
      <c r="AI190" s="14">
        <v>31</v>
      </c>
      <c r="AJ190" s="14">
        <v>21</v>
      </c>
      <c r="AK190" s="14">
        <v>21</v>
      </c>
      <c r="AL190" s="14">
        <v>23</v>
      </c>
      <c r="AM190" s="14">
        <v>25</v>
      </c>
      <c r="AN190" s="14">
        <v>25</v>
      </c>
      <c r="AO190" s="14">
        <v>28</v>
      </c>
      <c r="AP190" s="51" t="s">
        <v>89</v>
      </c>
    </row>
    <row r="191" spans="2:42" x14ac:dyDescent="0.3">
      <c r="AC191" s="46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8"/>
    </row>
    <row r="192" spans="2:42" x14ac:dyDescent="0.3">
      <c r="AC192" s="4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8"/>
    </row>
    <row r="193" spans="29:42" x14ac:dyDescent="0.3">
      <c r="AC193" s="45" t="s">
        <v>44</v>
      </c>
      <c r="AD193" s="13">
        <v>1526</v>
      </c>
      <c r="AE193" s="13">
        <v>1404</v>
      </c>
      <c r="AF193" s="13">
        <v>1578</v>
      </c>
      <c r="AG193" s="13">
        <v>1264</v>
      </c>
      <c r="AH193" s="13">
        <v>1566</v>
      </c>
      <c r="AI193" s="13">
        <v>1347</v>
      </c>
      <c r="AJ193" s="13">
        <v>799</v>
      </c>
      <c r="AK193" s="13">
        <v>787</v>
      </c>
      <c r="AL193" s="13">
        <v>775</v>
      </c>
      <c r="AM193" s="13">
        <v>814</v>
      </c>
      <c r="AN193" s="13">
        <v>804</v>
      </c>
      <c r="AO193" s="13">
        <v>857</v>
      </c>
      <c r="AP193" s="49" t="s">
        <v>88</v>
      </c>
    </row>
    <row r="194" spans="29:42" x14ac:dyDescent="0.3">
      <c r="AC194" s="46"/>
      <c r="AD194" s="15">
        <v>125</v>
      </c>
      <c r="AE194" s="14">
        <v>60</v>
      </c>
      <c r="AF194" s="14">
        <v>68</v>
      </c>
      <c r="AG194" s="14">
        <v>70</v>
      </c>
      <c r="AH194" s="14">
        <v>90</v>
      </c>
      <c r="AI194" s="14">
        <v>53</v>
      </c>
      <c r="AJ194" s="14">
        <v>18</v>
      </c>
      <c r="AK194" s="14">
        <v>20</v>
      </c>
      <c r="AL194" s="14">
        <v>23</v>
      </c>
      <c r="AM194" s="14">
        <v>17</v>
      </c>
      <c r="AN194" s="14">
        <v>15</v>
      </c>
      <c r="AO194" s="14">
        <v>21</v>
      </c>
      <c r="AP194" s="51" t="s">
        <v>89</v>
      </c>
    </row>
    <row r="195" spans="29:42" x14ac:dyDescent="0.3">
      <c r="AC195" s="46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8"/>
    </row>
    <row r="196" spans="29:42" x14ac:dyDescent="0.3">
      <c r="AC196" s="47"/>
      <c r="AD196" s="18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8"/>
    </row>
    <row r="197" spans="29:42" x14ac:dyDescent="0.3">
      <c r="AC197" s="45" t="s">
        <v>47</v>
      </c>
      <c r="AD197" s="13">
        <v>1392</v>
      </c>
      <c r="AE197" s="13">
        <v>1330</v>
      </c>
      <c r="AF197" s="13">
        <v>2440</v>
      </c>
      <c r="AG197" s="13">
        <v>1411</v>
      </c>
      <c r="AH197" s="13">
        <v>1505</v>
      </c>
      <c r="AI197" s="13">
        <v>1470</v>
      </c>
      <c r="AJ197" s="25"/>
      <c r="AK197" s="25"/>
      <c r="AL197" s="25"/>
      <c r="AM197" s="25"/>
      <c r="AN197" s="25"/>
      <c r="AO197" s="25"/>
      <c r="AP197" s="49" t="s">
        <v>88</v>
      </c>
    </row>
    <row r="198" spans="29:42" x14ac:dyDescent="0.3">
      <c r="AC198" s="46"/>
      <c r="AD198" s="14">
        <v>85</v>
      </c>
      <c r="AE198" s="14">
        <v>39</v>
      </c>
      <c r="AF198" s="14">
        <v>56</v>
      </c>
      <c r="AG198" s="14">
        <v>52</v>
      </c>
      <c r="AH198" s="14">
        <v>55</v>
      </c>
      <c r="AI198" s="14">
        <v>52</v>
      </c>
      <c r="AJ198" s="26"/>
      <c r="AK198" s="26"/>
      <c r="AL198" s="26"/>
      <c r="AM198" s="26"/>
      <c r="AN198" s="26"/>
      <c r="AO198" s="26"/>
      <c r="AP198" s="51" t="s">
        <v>89</v>
      </c>
    </row>
    <row r="199" spans="29:42" ht="25.75" x14ac:dyDescent="0.3">
      <c r="AC199" s="46"/>
      <c r="AD199" s="14">
        <f>AD197-$Q$157</f>
        <v>223.16666666666674</v>
      </c>
      <c r="AE199" s="14">
        <f t="shared" ref="AE199:AI199" si="76">AE197-$Q$157</f>
        <v>161.16666666666674</v>
      </c>
      <c r="AF199" s="14">
        <f t="shared" si="76"/>
        <v>1271.1666666666667</v>
      </c>
      <c r="AG199" s="14">
        <f t="shared" si="76"/>
        <v>242.16666666666674</v>
      </c>
      <c r="AH199" s="14">
        <f t="shared" si="76"/>
        <v>336.16666666666674</v>
      </c>
      <c r="AI199" s="14">
        <f t="shared" si="76"/>
        <v>301.16666666666674</v>
      </c>
      <c r="AJ199" s="26"/>
      <c r="AK199" s="26"/>
      <c r="AL199" s="26"/>
      <c r="AM199" s="26"/>
      <c r="AN199" s="26"/>
      <c r="AO199" s="26"/>
      <c r="AP199" s="55" t="s">
        <v>109</v>
      </c>
    </row>
    <row r="200" spans="29:42" ht="25.75" x14ac:dyDescent="0.3">
      <c r="AC200" s="46"/>
      <c r="AD200" s="14">
        <f>AD198-$Q$158</f>
        <v>53.5</v>
      </c>
      <c r="AE200" s="14">
        <f t="shared" ref="AE200:AI200" si="77">AE198-$Q$158</f>
        <v>7.5</v>
      </c>
      <c r="AF200" s="14">
        <f t="shared" si="77"/>
        <v>24.5</v>
      </c>
      <c r="AG200" s="14">
        <f t="shared" si="77"/>
        <v>20.5</v>
      </c>
      <c r="AH200" s="14">
        <f t="shared" si="77"/>
        <v>23.5</v>
      </c>
      <c r="AI200" s="14">
        <f t="shared" si="77"/>
        <v>20.5</v>
      </c>
      <c r="AJ200" s="26"/>
      <c r="AK200" s="26"/>
      <c r="AL200" s="26"/>
      <c r="AM200" s="26"/>
      <c r="AN200" s="26"/>
      <c r="AO200" s="26"/>
      <c r="AP200" s="51" t="s">
        <v>110</v>
      </c>
    </row>
    <row r="201" spans="29:42" ht="17.149999999999999" x14ac:dyDescent="0.3">
      <c r="AC201" s="46"/>
      <c r="AD201" s="56">
        <f>(AD197-$S$153)/($Q$153-$S$153)</f>
        <v>5.2164548897933949E-3</v>
      </c>
      <c r="AE201" s="56">
        <f t="shared" ref="AE201:AI201" si="78">(AE197-$S$153)/($Q$153-$S$153)</f>
        <v>4.7206651046622899E-3</v>
      </c>
      <c r="AF201" s="56">
        <f t="shared" si="78"/>
        <v>1.359690158039658E-2</v>
      </c>
      <c r="AG201" s="56">
        <f t="shared" si="78"/>
        <v>5.3683904691077654E-3</v>
      </c>
      <c r="AH201" s="56">
        <f t="shared" si="78"/>
        <v>6.1200717562420208E-3</v>
      </c>
      <c r="AI201" s="56">
        <f t="shared" si="78"/>
        <v>5.8401904259260742E-3</v>
      </c>
      <c r="AJ201" s="26"/>
      <c r="AK201" s="26"/>
      <c r="AL201" s="26"/>
      <c r="AM201" s="26"/>
      <c r="AN201" s="26"/>
      <c r="AO201" s="26"/>
      <c r="AP201" s="55" t="s">
        <v>115</v>
      </c>
    </row>
    <row r="202" spans="29:42" ht="17.149999999999999" x14ac:dyDescent="0.3">
      <c r="AC202" s="46"/>
      <c r="AD202" s="56">
        <f>(AD198-$U$154)/($W$154-$U$154)</f>
        <v>0.2788844621513944</v>
      </c>
      <c r="AE202" s="56">
        <f t="shared" ref="AE202:AI202" si="79">(AE198-$U$154)/($W$154-$U$154)</f>
        <v>9.5617529880478086E-2</v>
      </c>
      <c r="AF202" s="56">
        <f t="shared" si="79"/>
        <v>0.16334661354581673</v>
      </c>
      <c r="AG202" s="56">
        <f t="shared" si="79"/>
        <v>0.14741035856573706</v>
      </c>
      <c r="AH202" s="56">
        <f t="shared" si="79"/>
        <v>0.15936254980079681</v>
      </c>
      <c r="AI202" s="56">
        <f t="shared" si="79"/>
        <v>0.14741035856573706</v>
      </c>
      <c r="AJ202" s="26"/>
      <c r="AK202" s="26"/>
      <c r="AL202" s="26"/>
      <c r="AM202" s="26"/>
      <c r="AN202" s="26"/>
      <c r="AO202" s="26"/>
      <c r="AP202" s="51" t="s">
        <v>116</v>
      </c>
    </row>
    <row r="203" spans="29:42" ht="17.149999999999999" x14ac:dyDescent="0.3">
      <c r="AC203" s="46"/>
      <c r="AD203" s="56">
        <f>(AD199-$S$152)/($Q$152-$S$152)</f>
        <v>4.9485684736338452E-3</v>
      </c>
      <c r="AE203" s="56">
        <f t="shared" ref="AE203:AI203" si="80">(AE199-$S$152)/($Q$152-$S$152)</f>
        <v>4.452778688502741E-3</v>
      </c>
      <c r="AF203" s="56">
        <f t="shared" si="80"/>
        <v>1.332901516423703E-2</v>
      </c>
      <c r="AG203" s="56">
        <f t="shared" si="80"/>
        <v>5.1005040529482166E-3</v>
      </c>
      <c r="AH203" s="56">
        <f t="shared" si="80"/>
        <v>5.8521853400824711E-3</v>
      </c>
      <c r="AI203" s="56">
        <f t="shared" si="80"/>
        <v>5.5723040097665254E-3</v>
      </c>
      <c r="AJ203" s="26"/>
      <c r="AK203" s="26"/>
      <c r="AL203" s="26"/>
      <c r="AM203" s="26"/>
      <c r="AN203" s="26"/>
      <c r="AO203" s="26"/>
      <c r="AP203" s="55" t="s">
        <v>117</v>
      </c>
    </row>
    <row r="204" spans="29:42" ht="17.149999999999999" x14ac:dyDescent="0.3">
      <c r="AC204" s="47"/>
      <c r="AD204" s="57">
        <f>(AD200-$U$152)/($W$152-$U$152)</f>
        <v>0.27224435590969454</v>
      </c>
      <c r="AE204" s="57">
        <f t="shared" ref="AE204:AI204" si="81">(AE200-$U$152)/($W$152-$U$152)</f>
        <v>8.8977423638778211E-2</v>
      </c>
      <c r="AF204" s="57">
        <f t="shared" si="81"/>
        <v>0.15670650730411684</v>
      </c>
      <c r="AG204" s="57">
        <f t="shared" si="81"/>
        <v>0.14077025232403717</v>
      </c>
      <c r="AH204" s="57">
        <f t="shared" si="81"/>
        <v>0.15272244355909692</v>
      </c>
      <c r="AI204" s="57">
        <f t="shared" si="81"/>
        <v>0.14077025232403717</v>
      </c>
      <c r="AJ204" s="27"/>
      <c r="AK204" s="27"/>
      <c r="AL204" s="27"/>
      <c r="AM204" s="27"/>
      <c r="AN204" s="27"/>
      <c r="AO204" s="27"/>
      <c r="AP204" s="51" t="s">
        <v>118</v>
      </c>
    </row>
    <row r="205" spans="29:42" x14ac:dyDescent="0.3">
      <c r="AC205" s="45" t="s">
        <v>50</v>
      </c>
      <c r="AD205" s="13">
        <v>748</v>
      </c>
      <c r="AE205" s="13">
        <v>799</v>
      </c>
      <c r="AF205" s="13">
        <v>767</v>
      </c>
      <c r="AG205" s="13">
        <v>788</v>
      </c>
      <c r="AH205" s="13">
        <v>788</v>
      </c>
      <c r="AI205" s="13">
        <v>749</v>
      </c>
      <c r="AJ205" s="25"/>
      <c r="AK205" s="25"/>
      <c r="AL205" s="25"/>
      <c r="AM205" s="25"/>
      <c r="AN205" s="25"/>
      <c r="AO205" s="25"/>
      <c r="AP205" s="49" t="s">
        <v>88</v>
      </c>
    </row>
    <row r="206" spans="29:42" x14ac:dyDescent="0.3">
      <c r="AC206" s="46"/>
      <c r="AD206" s="14">
        <v>19</v>
      </c>
      <c r="AE206" s="14">
        <v>20</v>
      </c>
      <c r="AF206" s="14">
        <v>23</v>
      </c>
      <c r="AG206" s="14">
        <v>20</v>
      </c>
      <c r="AH206" s="14">
        <v>17</v>
      </c>
      <c r="AI206" s="14">
        <v>22</v>
      </c>
      <c r="AJ206" s="26"/>
      <c r="AK206" s="26"/>
      <c r="AL206" s="26"/>
      <c r="AM206" s="26"/>
      <c r="AN206" s="26"/>
      <c r="AO206" s="26"/>
      <c r="AP206" s="51" t="s">
        <v>89</v>
      </c>
    </row>
    <row r="207" spans="29:42" ht="25.75" x14ac:dyDescent="0.3">
      <c r="AC207" s="46"/>
      <c r="AD207" s="14">
        <f>AD205-$Q$161</f>
        <v>-918</v>
      </c>
      <c r="AE207" s="14">
        <f t="shared" ref="AE207:AI207" si="82">AE205-$Q$161</f>
        <v>-867</v>
      </c>
      <c r="AF207" s="14">
        <f t="shared" si="82"/>
        <v>-899</v>
      </c>
      <c r="AG207" s="14">
        <f t="shared" si="82"/>
        <v>-878</v>
      </c>
      <c r="AH207" s="14">
        <f t="shared" si="82"/>
        <v>-878</v>
      </c>
      <c r="AI207" s="14">
        <f t="shared" si="82"/>
        <v>-917</v>
      </c>
      <c r="AJ207" s="26"/>
      <c r="AK207" s="26"/>
      <c r="AL207" s="26"/>
      <c r="AM207" s="26"/>
      <c r="AN207" s="26"/>
      <c r="AO207" s="26"/>
      <c r="AP207" s="55" t="s">
        <v>109</v>
      </c>
    </row>
    <row r="208" spans="29:42" ht="25.75" x14ac:dyDescent="0.3">
      <c r="AC208" s="46"/>
      <c r="AD208" s="14">
        <f>AD206-$Q$162</f>
        <v>-22.833333333333336</v>
      </c>
      <c r="AE208" s="14">
        <f t="shared" ref="AE208:AI208" si="83">AE206-$Q$162</f>
        <v>-21.833333333333336</v>
      </c>
      <c r="AF208" s="14">
        <f t="shared" si="83"/>
        <v>-18.833333333333336</v>
      </c>
      <c r="AG208" s="14">
        <f t="shared" si="83"/>
        <v>-21.833333333333336</v>
      </c>
      <c r="AH208" s="14">
        <f t="shared" si="83"/>
        <v>-24.833333333333336</v>
      </c>
      <c r="AI208" s="14">
        <f t="shared" si="83"/>
        <v>-19.833333333333336</v>
      </c>
      <c r="AJ208" s="26"/>
      <c r="AK208" s="26"/>
      <c r="AL208" s="26"/>
      <c r="AM208" s="26"/>
      <c r="AN208" s="26"/>
      <c r="AO208" s="26"/>
      <c r="AP208" s="51" t="s">
        <v>110</v>
      </c>
    </row>
    <row r="209" spans="29:42" ht="17.149999999999999" x14ac:dyDescent="0.3">
      <c r="AC209" s="46"/>
      <c r="AD209" s="56">
        <f>(AD205-$S$153)/($Q$153-$S$153)</f>
        <v>6.6638411979987459E-5</v>
      </c>
      <c r="AE209" s="56">
        <f t="shared" ref="AE209:AI209" si="84">(AE205-$S$153)/($Q$153-$S$153)</f>
        <v>4.7446549329750883E-4</v>
      </c>
      <c r="AF209" s="56">
        <f t="shared" si="84"/>
        <v>2.1857399129435816E-4</v>
      </c>
      <c r="AG209" s="56">
        <f t="shared" si="84"/>
        <v>3.8650278948392576E-4</v>
      </c>
      <c r="AH209" s="56">
        <f t="shared" si="84"/>
        <v>3.8650278948392576E-4</v>
      </c>
      <c r="AI209" s="56">
        <f t="shared" si="84"/>
        <v>7.4635021417585918E-5</v>
      </c>
      <c r="AJ209" s="26"/>
      <c r="AK209" s="26"/>
      <c r="AL209" s="26"/>
      <c r="AM209" s="26"/>
      <c r="AN209" s="26"/>
      <c r="AO209" s="26"/>
      <c r="AP209" s="55" t="s">
        <v>115</v>
      </c>
    </row>
    <row r="210" spans="29:42" ht="17.149999999999999" x14ac:dyDescent="0.3">
      <c r="AC210" s="46"/>
      <c r="AD210" s="56">
        <f>(AD206-$U$154)/($W$154-$U$154)</f>
        <v>1.5936254980079681E-2</v>
      </c>
      <c r="AE210" s="56">
        <f t="shared" ref="AE210:AI210" si="85">(AE206-$U$154)/($W$154-$U$154)</f>
        <v>1.9920318725099601E-2</v>
      </c>
      <c r="AF210" s="56">
        <f t="shared" si="85"/>
        <v>3.1872509960159362E-2</v>
      </c>
      <c r="AG210" s="56">
        <f t="shared" si="85"/>
        <v>1.9920318725099601E-2</v>
      </c>
      <c r="AH210" s="56">
        <f t="shared" si="85"/>
        <v>7.9681274900398405E-3</v>
      </c>
      <c r="AI210" s="56">
        <f t="shared" si="85"/>
        <v>2.7888446215139442E-2</v>
      </c>
      <c r="AJ210" s="26"/>
      <c r="AK210" s="26"/>
      <c r="AL210" s="26"/>
      <c r="AM210" s="26"/>
      <c r="AN210" s="26"/>
      <c r="AO210" s="26"/>
      <c r="AP210" s="51" t="s">
        <v>116</v>
      </c>
    </row>
    <row r="211" spans="29:42" ht="17.149999999999999" x14ac:dyDescent="0.3">
      <c r="AC211" s="46"/>
      <c r="AD211" s="56">
        <f>(AD207-$S$152)/($Q$152-$S$152)</f>
        <v>-4.1768956629055949E-3</v>
      </c>
      <c r="AE211" s="56">
        <f t="shared" ref="AE211:AI211" si="86">(AE207-$S$152)/($Q$152-$S$152)</f>
        <v>-3.7690685815880733E-3</v>
      </c>
      <c r="AF211" s="56">
        <f t="shared" si="86"/>
        <v>-4.0249600835912235E-3</v>
      </c>
      <c r="AG211" s="56">
        <f t="shared" si="86"/>
        <v>-3.8570312854016562E-3</v>
      </c>
      <c r="AH211" s="56">
        <f t="shared" si="86"/>
        <v>-3.8570312854016562E-3</v>
      </c>
      <c r="AI211" s="56">
        <f t="shared" si="86"/>
        <v>-4.1688990534679959E-3</v>
      </c>
      <c r="AJ211" s="26"/>
      <c r="AK211" s="26"/>
      <c r="AL211" s="26"/>
      <c r="AM211" s="26"/>
      <c r="AN211" s="26"/>
      <c r="AO211" s="26"/>
      <c r="AP211" s="55" t="s">
        <v>117</v>
      </c>
    </row>
    <row r="212" spans="29:42" ht="17.149999999999999" x14ac:dyDescent="0.3">
      <c r="AC212" s="47"/>
      <c r="AD212" s="57">
        <f>(AD208-$U$152)/($W$152-$U$152)</f>
        <v>-3.1872509960159376E-2</v>
      </c>
      <c r="AE212" s="57">
        <f t="shared" ref="AE212:AI212" si="87">(AE208-$U$152)/($W$152-$U$152)</f>
        <v>-2.7888446215139456E-2</v>
      </c>
      <c r="AF212" s="57">
        <f t="shared" si="87"/>
        <v>-1.5936254980079695E-2</v>
      </c>
      <c r="AG212" s="57">
        <f t="shared" si="87"/>
        <v>-2.7888446215139456E-2</v>
      </c>
      <c r="AH212" s="57">
        <f t="shared" si="87"/>
        <v>-3.9840637450199216E-2</v>
      </c>
      <c r="AI212" s="57">
        <f t="shared" si="87"/>
        <v>-1.9920318725099615E-2</v>
      </c>
      <c r="AJ212" s="27"/>
      <c r="AK212" s="27"/>
      <c r="AL212" s="27"/>
      <c r="AM212" s="27"/>
      <c r="AN212" s="27"/>
      <c r="AO212" s="27"/>
      <c r="AP212" s="51" t="s">
        <v>118</v>
      </c>
    </row>
    <row r="213" spans="29:42" x14ac:dyDescent="0.3">
      <c r="AC213" s="45" t="s">
        <v>53</v>
      </c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8" t="s">
        <v>88</v>
      </c>
    </row>
    <row r="214" spans="29:42" x14ac:dyDescent="0.3">
      <c r="AC214" s="4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8" t="s">
        <v>89</v>
      </c>
    </row>
    <row r="215" spans="29:42" ht="17.149999999999999" x14ac:dyDescent="0.3">
      <c r="AC215" s="4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8" t="s">
        <v>90</v>
      </c>
    </row>
    <row r="216" spans="29:42" ht="17.149999999999999" x14ac:dyDescent="0.3">
      <c r="AC216" s="4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8" t="s">
        <v>91</v>
      </c>
    </row>
    <row r="217" spans="29:42" x14ac:dyDescent="0.3">
      <c r="AC217" s="45" t="s">
        <v>56</v>
      </c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8" t="s">
        <v>88</v>
      </c>
    </row>
    <row r="218" spans="29:42" x14ac:dyDescent="0.3">
      <c r="AC218" s="4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8" t="s">
        <v>89</v>
      </c>
    </row>
    <row r="219" spans="29:42" ht="17.149999999999999" x14ac:dyDescent="0.3">
      <c r="AC219" s="4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8" t="s">
        <v>90</v>
      </c>
    </row>
    <row r="220" spans="29:42" ht="17.149999999999999" x14ac:dyDescent="0.3">
      <c r="AC220" s="4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8" t="s">
        <v>91</v>
      </c>
    </row>
    <row r="221" spans="29:42" x14ac:dyDescent="0.3">
      <c r="AC221" s="45" t="s">
        <v>59</v>
      </c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8" t="s">
        <v>88</v>
      </c>
    </row>
    <row r="222" spans="29:42" x14ac:dyDescent="0.3">
      <c r="AC222" s="4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8" t="s">
        <v>89</v>
      </c>
    </row>
    <row r="223" spans="29:42" ht="17.149999999999999" x14ac:dyDescent="0.3">
      <c r="AC223" s="4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8" t="s">
        <v>90</v>
      </c>
    </row>
    <row r="224" spans="29:42" ht="17.149999999999999" x14ac:dyDescent="0.3">
      <c r="AC224" s="4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8" t="s">
        <v>91</v>
      </c>
    </row>
  </sheetData>
  <mergeCells count="24">
    <mergeCell ref="B169:B172"/>
    <mergeCell ref="B173:B176"/>
    <mergeCell ref="B177:B180"/>
    <mergeCell ref="B181:B184"/>
    <mergeCell ref="B146:B149"/>
    <mergeCell ref="B153:B156"/>
    <mergeCell ref="B157:B160"/>
    <mergeCell ref="B161:B164"/>
    <mergeCell ref="B165:B168"/>
    <mergeCell ref="B126:B129"/>
    <mergeCell ref="B130:B133"/>
    <mergeCell ref="B134:B137"/>
    <mergeCell ref="B138:B141"/>
    <mergeCell ref="B142:B145"/>
    <mergeCell ref="B103:B106"/>
    <mergeCell ref="B107:B110"/>
    <mergeCell ref="B111:B114"/>
    <mergeCell ref="B118:B121"/>
    <mergeCell ref="B122:B125"/>
    <mergeCell ref="B83:B86"/>
    <mergeCell ref="B87:B90"/>
    <mergeCell ref="B91:B94"/>
    <mergeCell ref="B95:B98"/>
    <mergeCell ref="B99:B10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F462-449F-41CF-B5DE-07CBA365AB0A}">
  <dimension ref="A3:C39"/>
  <sheetViews>
    <sheetView workbookViewId="0">
      <selection activeCell="D13" sqref="D13"/>
    </sheetView>
  </sheetViews>
  <sheetFormatPr defaultRowHeight="12.45" x14ac:dyDescent="0.3"/>
  <cols>
    <col min="1" max="1" width="36.3828125" bestFit="1" customWidth="1"/>
    <col min="2" max="2" width="33.765625" bestFit="1" customWidth="1"/>
    <col min="3" max="3" width="33.07421875" bestFit="1" customWidth="1"/>
    <col min="4" max="4" width="35.53515625" bestFit="1" customWidth="1"/>
    <col min="5" max="5" width="34.921875" bestFit="1" customWidth="1"/>
  </cols>
  <sheetData>
    <row r="3" spans="1:3" x14ac:dyDescent="0.3">
      <c r="A3" s="70" t="s">
        <v>198</v>
      </c>
      <c r="B3" t="s">
        <v>200</v>
      </c>
      <c r="C3" t="s">
        <v>199</v>
      </c>
    </row>
    <row r="4" spans="1:3" x14ac:dyDescent="0.3">
      <c r="A4" s="71" t="s">
        <v>96</v>
      </c>
      <c r="B4" s="73">
        <v>2490.5833333333335</v>
      </c>
      <c r="C4" s="73">
        <v>35.75</v>
      </c>
    </row>
    <row r="5" spans="1:3" x14ac:dyDescent="0.3">
      <c r="A5" s="72" t="s">
        <v>179</v>
      </c>
      <c r="B5" s="73">
        <v>3631.6666666666665</v>
      </c>
      <c r="C5" s="73">
        <v>38.5</v>
      </c>
    </row>
    <row r="6" spans="1:3" x14ac:dyDescent="0.3">
      <c r="A6" s="72" t="s">
        <v>180</v>
      </c>
      <c r="B6" s="73">
        <v>1349.5</v>
      </c>
      <c r="C6" s="73">
        <v>33</v>
      </c>
    </row>
    <row r="7" spans="1:3" x14ac:dyDescent="0.3">
      <c r="A7" s="71" t="s">
        <v>121</v>
      </c>
      <c r="B7" s="73">
        <v>1167.1666666666667</v>
      </c>
      <c r="C7" s="73">
        <v>41.166666666666664</v>
      </c>
    </row>
    <row r="8" spans="1:3" x14ac:dyDescent="0.3">
      <c r="A8" s="72" t="s">
        <v>179</v>
      </c>
      <c r="B8" s="73">
        <v>1242.5</v>
      </c>
      <c r="C8" s="73">
        <v>46.166666666666664</v>
      </c>
    </row>
    <row r="9" spans="1:3" x14ac:dyDescent="0.3">
      <c r="A9" s="72" t="s">
        <v>180</v>
      </c>
      <c r="B9" s="73">
        <v>1091.8333333333333</v>
      </c>
      <c r="C9" s="73">
        <v>36.166666666666664</v>
      </c>
    </row>
    <row r="10" spans="1:3" x14ac:dyDescent="0.3">
      <c r="A10" s="71" t="s">
        <v>136</v>
      </c>
      <c r="B10" s="73">
        <v>295284.66666666669</v>
      </c>
      <c r="C10" s="73">
        <v>69.583333333333329</v>
      </c>
    </row>
    <row r="11" spans="1:3" x14ac:dyDescent="0.3">
      <c r="A11" s="72" t="s">
        <v>179</v>
      </c>
      <c r="B11" s="73">
        <v>273400.33333333331</v>
      </c>
      <c r="C11" s="73">
        <v>73.833333333333329</v>
      </c>
    </row>
    <row r="12" spans="1:3" x14ac:dyDescent="0.3">
      <c r="A12" s="72" t="s">
        <v>180</v>
      </c>
      <c r="B12" s="73">
        <v>317169</v>
      </c>
      <c r="C12" s="73">
        <v>65.333333333333329</v>
      </c>
    </row>
    <row r="13" spans="1:3" x14ac:dyDescent="0.3">
      <c r="A13" s="71" t="s">
        <v>122</v>
      </c>
      <c r="B13" s="73">
        <v>2896.5833333333335</v>
      </c>
      <c r="C13" s="73">
        <v>37.583333333333336</v>
      </c>
    </row>
    <row r="14" spans="1:3" x14ac:dyDescent="0.3">
      <c r="A14" s="72" t="s">
        <v>179</v>
      </c>
      <c r="B14" s="73">
        <v>4265</v>
      </c>
      <c r="C14" s="73">
        <v>38.333333333333336</v>
      </c>
    </row>
    <row r="15" spans="1:3" x14ac:dyDescent="0.3">
      <c r="A15" s="72" t="s">
        <v>180</v>
      </c>
      <c r="B15" s="73">
        <v>1528.1666666666667</v>
      </c>
      <c r="C15" s="73">
        <v>36.833333333333336</v>
      </c>
    </row>
    <row r="16" spans="1:3" x14ac:dyDescent="0.3">
      <c r="A16" s="71" t="s">
        <v>187</v>
      </c>
      <c r="B16" s="73">
        <v>834</v>
      </c>
      <c r="C16" s="73">
        <v>24.166666666666668</v>
      </c>
    </row>
    <row r="17" spans="1:3" x14ac:dyDescent="0.3">
      <c r="A17" s="72" t="s">
        <v>181</v>
      </c>
      <c r="B17" s="73">
        <v>834</v>
      </c>
      <c r="C17" s="73">
        <v>24.166666666666668</v>
      </c>
    </row>
    <row r="18" spans="1:3" x14ac:dyDescent="0.3">
      <c r="A18" s="71" t="s">
        <v>185</v>
      </c>
      <c r="B18" s="73">
        <v>1493.3333333333333</v>
      </c>
      <c r="C18" s="73">
        <v>15</v>
      </c>
    </row>
    <row r="19" spans="1:3" x14ac:dyDescent="0.3">
      <c r="A19" s="72" t="s">
        <v>181</v>
      </c>
      <c r="B19" s="73">
        <v>1493.3333333333333</v>
      </c>
      <c r="C19" s="73">
        <v>15</v>
      </c>
    </row>
    <row r="20" spans="1:3" x14ac:dyDescent="0.3">
      <c r="A20" s="71" t="s">
        <v>186</v>
      </c>
      <c r="B20" s="73">
        <v>700.66666666666663</v>
      </c>
      <c r="C20" s="73">
        <v>266</v>
      </c>
    </row>
    <row r="21" spans="1:3" x14ac:dyDescent="0.3">
      <c r="A21" s="72" t="s">
        <v>181</v>
      </c>
      <c r="B21" s="73">
        <v>700.66666666666663</v>
      </c>
      <c r="C21" s="73">
        <v>266</v>
      </c>
    </row>
    <row r="22" spans="1:3" x14ac:dyDescent="0.3">
      <c r="A22" s="71" t="s">
        <v>182</v>
      </c>
      <c r="B22" s="73">
        <v>1135.3333333333333</v>
      </c>
      <c r="C22" s="73">
        <v>29.833333333333332</v>
      </c>
    </row>
    <row r="23" spans="1:3" x14ac:dyDescent="0.3">
      <c r="A23" s="72" t="s">
        <v>181</v>
      </c>
      <c r="B23" s="73">
        <v>1135.3333333333333</v>
      </c>
      <c r="C23" s="73">
        <v>29.833333333333332</v>
      </c>
    </row>
    <row r="24" spans="1:3" x14ac:dyDescent="0.3">
      <c r="A24" s="71" t="s">
        <v>95</v>
      </c>
      <c r="B24" s="73">
        <v>137259.75</v>
      </c>
      <c r="C24" s="73">
        <v>74</v>
      </c>
    </row>
    <row r="25" spans="1:3" x14ac:dyDescent="0.3">
      <c r="A25" s="72" t="s">
        <v>179</v>
      </c>
      <c r="B25" s="73">
        <v>138271.66666666666</v>
      </c>
      <c r="C25" s="73">
        <v>73</v>
      </c>
    </row>
    <row r="26" spans="1:3" x14ac:dyDescent="0.3">
      <c r="A26" s="72" t="s">
        <v>180</v>
      </c>
      <c r="B26" s="73">
        <v>136247.83333333334</v>
      </c>
      <c r="C26" s="73">
        <v>75</v>
      </c>
    </row>
    <row r="27" spans="1:3" x14ac:dyDescent="0.3">
      <c r="A27" s="71" t="s">
        <v>148</v>
      </c>
      <c r="B27" s="73">
        <v>109214.41666666667</v>
      </c>
      <c r="C27" s="73">
        <v>69.916666666666671</v>
      </c>
    </row>
    <row r="28" spans="1:3" x14ac:dyDescent="0.3">
      <c r="A28" s="72" t="s">
        <v>179</v>
      </c>
      <c r="B28" s="73">
        <v>177249</v>
      </c>
      <c r="C28" s="73">
        <v>80.833333333333329</v>
      </c>
    </row>
    <row r="29" spans="1:3" x14ac:dyDescent="0.3">
      <c r="A29" s="72" t="s">
        <v>180</v>
      </c>
      <c r="B29" s="73">
        <v>41179.833333333336</v>
      </c>
      <c r="C29" s="73">
        <v>59</v>
      </c>
    </row>
    <row r="30" spans="1:3" x14ac:dyDescent="0.3">
      <c r="A30" s="71" t="s">
        <v>183</v>
      </c>
      <c r="B30" s="73">
        <v>125792.66666666667</v>
      </c>
      <c r="C30" s="73">
        <v>18</v>
      </c>
    </row>
    <row r="31" spans="1:3" x14ac:dyDescent="0.3">
      <c r="A31" s="72" t="s">
        <v>181</v>
      </c>
      <c r="B31" s="73">
        <v>125792.66666666667</v>
      </c>
      <c r="C31" s="73">
        <v>18</v>
      </c>
    </row>
    <row r="32" spans="1:3" x14ac:dyDescent="0.3">
      <c r="A32" s="71" t="s">
        <v>184</v>
      </c>
      <c r="B32" s="73">
        <v>739.66666666666663</v>
      </c>
      <c r="C32" s="73">
        <v>165.66666666666666</v>
      </c>
    </row>
    <row r="33" spans="1:3" x14ac:dyDescent="0.3">
      <c r="A33" s="72" t="s">
        <v>181</v>
      </c>
      <c r="B33" s="73">
        <v>739.66666666666663</v>
      </c>
      <c r="C33" s="73">
        <v>165.66666666666666</v>
      </c>
    </row>
    <row r="34" spans="1:3" x14ac:dyDescent="0.3">
      <c r="A34" s="71" t="s">
        <v>167</v>
      </c>
      <c r="B34" s="73">
        <v>254487.25</v>
      </c>
      <c r="C34" s="73">
        <v>150.16666666666666</v>
      </c>
    </row>
    <row r="35" spans="1:3" x14ac:dyDescent="0.3">
      <c r="A35" s="72" t="s">
        <v>179</v>
      </c>
      <c r="B35" s="73">
        <v>41279</v>
      </c>
      <c r="C35" s="73">
        <v>90</v>
      </c>
    </row>
    <row r="36" spans="1:3" x14ac:dyDescent="0.3">
      <c r="A36" s="72" t="s">
        <v>180</v>
      </c>
      <c r="B36" s="73">
        <v>467695.5</v>
      </c>
      <c r="C36" s="73">
        <v>210.33333333333334</v>
      </c>
    </row>
    <row r="37" spans="1:3" x14ac:dyDescent="0.3">
      <c r="A37" s="71" t="s">
        <v>135</v>
      </c>
      <c r="B37" s="73">
        <v>100739.83333333333</v>
      </c>
      <c r="C37" s="73">
        <v>54.666666666666664</v>
      </c>
    </row>
    <row r="38" spans="1:3" x14ac:dyDescent="0.3">
      <c r="A38" s="72" t="s">
        <v>179</v>
      </c>
      <c r="B38" s="73">
        <v>200315</v>
      </c>
      <c r="C38" s="73">
        <v>70.833333333333329</v>
      </c>
    </row>
    <row r="39" spans="1:3" x14ac:dyDescent="0.3">
      <c r="A39" s="72" t="s">
        <v>180</v>
      </c>
      <c r="B39" s="73">
        <v>1164.6666666666667</v>
      </c>
      <c r="C39" s="73">
        <v>38.5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8A0E-2F13-4779-B90C-2E34314C5D21}">
  <dimension ref="A1:I121"/>
  <sheetViews>
    <sheetView tabSelected="1" workbookViewId="0">
      <selection activeCell="J15" sqref="J15"/>
    </sheetView>
  </sheetViews>
  <sheetFormatPr defaultRowHeight="12.45" x14ac:dyDescent="0.3"/>
  <cols>
    <col min="2" max="2" width="11.61328125" bestFit="1" customWidth="1"/>
    <col min="3" max="3" width="14.53515625" bestFit="1" customWidth="1"/>
    <col min="4" max="4" width="18.23046875" bestFit="1" customWidth="1"/>
    <col min="5" max="5" width="14.84375" bestFit="1" customWidth="1"/>
    <col min="6" max="6" width="32.4609375" bestFit="1" customWidth="1"/>
    <col min="7" max="7" width="11.23046875" bestFit="1" customWidth="1"/>
    <col min="8" max="8" width="23.84375" bestFit="1" customWidth="1"/>
    <col min="9" max="9" width="23.23046875" bestFit="1" customWidth="1"/>
  </cols>
  <sheetData>
    <row r="1" spans="1:9" s="69" customFormat="1" x14ac:dyDescent="0.3">
      <c r="A1" s="69" t="s">
        <v>174</v>
      </c>
      <c r="B1" s="69" t="s">
        <v>188</v>
      </c>
      <c r="C1" s="69" t="s">
        <v>189</v>
      </c>
      <c r="D1" s="69" t="s">
        <v>191</v>
      </c>
      <c r="E1" s="69" t="s">
        <v>190</v>
      </c>
      <c r="F1" s="69" t="s">
        <v>175</v>
      </c>
      <c r="G1" s="69" t="s">
        <v>178</v>
      </c>
      <c r="H1" s="69" t="s">
        <v>176</v>
      </c>
      <c r="I1" s="69" t="s">
        <v>177</v>
      </c>
    </row>
    <row r="2" spans="1:9" x14ac:dyDescent="0.3">
      <c r="A2">
        <v>1</v>
      </c>
      <c r="B2" t="s">
        <v>44</v>
      </c>
      <c r="C2">
        <v>7</v>
      </c>
      <c r="D2">
        <v>91</v>
      </c>
      <c r="E2" t="s">
        <v>192</v>
      </c>
      <c r="F2" t="s">
        <v>96</v>
      </c>
      <c r="G2" t="s">
        <v>179</v>
      </c>
      <c r="H2" cm="1">
        <f t="array" aca="1" ref="H2" ca="1">INDIRECT(_xlfn.CONCAT("Sheet1!",E2,D2))</f>
        <v>1235</v>
      </c>
      <c r="I2" cm="1">
        <f t="array" aca="1" ref="I2" ca="1">INDIRECT(_xlfn.CONCAT("Sheet1!",E2,D2+1))</f>
        <v>31</v>
      </c>
    </row>
    <row r="3" spans="1:9" x14ac:dyDescent="0.3">
      <c r="A3">
        <v>1</v>
      </c>
      <c r="B3" t="s">
        <v>44</v>
      </c>
      <c r="C3">
        <v>8</v>
      </c>
      <c r="D3">
        <v>91</v>
      </c>
      <c r="E3" t="s">
        <v>193</v>
      </c>
      <c r="F3" t="s">
        <v>96</v>
      </c>
      <c r="G3" t="s">
        <v>179</v>
      </c>
      <c r="H3" cm="1">
        <f t="array" aca="1" ref="H3" ca="1">INDIRECT(_xlfn.CONCAT("Sheet1!",E3,D3))</f>
        <v>14547</v>
      </c>
      <c r="I3" cm="1">
        <f t="array" aca="1" ref="I3" ca="1">INDIRECT(_xlfn.CONCAT("Sheet1!",E3,D3+1))</f>
        <v>44</v>
      </c>
    </row>
    <row r="4" spans="1:9" x14ac:dyDescent="0.3">
      <c r="A4">
        <v>1</v>
      </c>
      <c r="B4" t="s">
        <v>44</v>
      </c>
      <c r="C4">
        <v>9</v>
      </c>
      <c r="D4">
        <v>91</v>
      </c>
      <c r="E4" t="s">
        <v>194</v>
      </c>
      <c r="F4" t="s">
        <v>96</v>
      </c>
      <c r="G4" t="s">
        <v>179</v>
      </c>
      <c r="H4" cm="1">
        <f t="array" aca="1" ref="H4" ca="1">INDIRECT(_xlfn.CONCAT("Sheet1!",E4,D4))</f>
        <v>1443</v>
      </c>
      <c r="I4" cm="1">
        <f t="array" aca="1" ref="I4" ca="1">INDIRECT(_xlfn.CONCAT("Sheet1!",E4,D4+1))</f>
        <v>38</v>
      </c>
    </row>
    <row r="5" spans="1:9" x14ac:dyDescent="0.3">
      <c r="A5">
        <v>1</v>
      </c>
      <c r="B5" t="s">
        <v>44</v>
      </c>
      <c r="C5">
        <v>10</v>
      </c>
      <c r="D5">
        <v>91</v>
      </c>
      <c r="E5" t="s">
        <v>195</v>
      </c>
      <c r="F5" t="s">
        <v>96</v>
      </c>
      <c r="G5" t="s">
        <v>179</v>
      </c>
      <c r="H5" cm="1">
        <f t="array" aca="1" ref="H5" ca="1">INDIRECT(_xlfn.CONCAT("Sheet1!",E5,D5))</f>
        <v>1490</v>
      </c>
      <c r="I5" cm="1">
        <f t="array" aca="1" ref="I5" ca="1">INDIRECT(_xlfn.CONCAT("Sheet1!",E5,D5+1))</f>
        <v>34</v>
      </c>
    </row>
    <row r="6" spans="1:9" x14ac:dyDescent="0.3">
      <c r="A6">
        <v>1</v>
      </c>
      <c r="B6" t="s">
        <v>44</v>
      </c>
      <c r="C6">
        <v>11</v>
      </c>
      <c r="D6">
        <v>91</v>
      </c>
      <c r="E6" t="s">
        <v>196</v>
      </c>
      <c r="F6" t="s">
        <v>96</v>
      </c>
      <c r="G6" t="s">
        <v>179</v>
      </c>
      <c r="H6" cm="1">
        <f t="array" aca="1" ref="H6" ca="1">INDIRECT(_xlfn.CONCAT("Sheet1!",E6,D6))</f>
        <v>1512</v>
      </c>
      <c r="I6" cm="1">
        <f t="array" aca="1" ref="I6" ca="1">INDIRECT(_xlfn.CONCAT("Sheet1!",E6,D6+1))</f>
        <v>41</v>
      </c>
    </row>
    <row r="7" spans="1:9" x14ac:dyDescent="0.3">
      <c r="A7">
        <v>1</v>
      </c>
      <c r="B7" t="s">
        <v>44</v>
      </c>
      <c r="C7">
        <v>12</v>
      </c>
      <c r="D7">
        <v>91</v>
      </c>
      <c r="E7" t="s">
        <v>197</v>
      </c>
      <c r="F7" t="s">
        <v>96</v>
      </c>
      <c r="G7" t="s">
        <v>179</v>
      </c>
      <c r="H7" cm="1">
        <f t="array" aca="1" ref="H7" ca="1">INDIRECT(_xlfn.CONCAT("Sheet1!",E7,D7))</f>
        <v>1563</v>
      </c>
      <c r="I7" cm="1">
        <f t="array" aca="1" ref="I7" ca="1">INDIRECT(_xlfn.CONCAT("Sheet1!",E7,D7+1))</f>
        <v>43</v>
      </c>
    </row>
    <row r="8" spans="1:9" x14ac:dyDescent="0.3">
      <c r="A8">
        <v>1</v>
      </c>
      <c r="B8" t="s">
        <v>47</v>
      </c>
      <c r="C8">
        <v>7</v>
      </c>
      <c r="D8">
        <v>95</v>
      </c>
      <c r="E8" t="s">
        <v>192</v>
      </c>
      <c r="F8" t="s">
        <v>96</v>
      </c>
      <c r="G8" t="s">
        <v>180</v>
      </c>
      <c r="H8" cm="1">
        <f t="array" aca="1" ref="H8" ca="1">INDIRECT(_xlfn.CONCAT("Sheet1!",E8,D8))</f>
        <v>1148</v>
      </c>
      <c r="I8" cm="1">
        <f t="array" aca="1" ref="I8" ca="1">INDIRECT(_xlfn.CONCAT("Sheet1!",E8,D8+1))</f>
        <v>32</v>
      </c>
    </row>
    <row r="9" spans="1:9" x14ac:dyDescent="0.3">
      <c r="A9">
        <v>1</v>
      </c>
      <c r="B9" t="s">
        <v>47</v>
      </c>
      <c r="C9">
        <v>8</v>
      </c>
      <c r="D9">
        <v>95</v>
      </c>
      <c r="E9" t="s">
        <v>193</v>
      </c>
      <c r="F9" t="s">
        <v>96</v>
      </c>
      <c r="G9" t="s">
        <v>180</v>
      </c>
      <c r="H9" cm="1">
        <f t="array" aca="1" ref="H9" ca="1">INDIRECT(_xlfn.CONCAT("Sheet1!",E9,D9))</f>
        <v>1322</v>
      </c>
      <c r="I9" cm="1">
        <f t="array" aca="1" ref="I9" ca="1">INDIRECT(_xlfn.CONCAT("Sheet1!",E9,D9+1))</f>
        <v>31</v>
      </c>
    </row>
    <row r="10" spans="1:9" x14ac:dyDescent="0.3">
      <c r="A10">
        <v>1</v>
      </c>
      <c r="B10" t="s">
        <v>47</v>
      </c>
      <c r="C10">
        <v>9</v>
      </c>
      <c r="D10">
        <v>95</v>
      </c>
      <c r="E10" t="s">
        <v>194</v>
      </c>
      <c r="F10" t="s">
        <v>96</v>
      </c>
      <c r="G10" t="s">
        <v>180</v>
      </c>
      <c r="H10" cm="1">
        <f t="array" aca="1" ref="H10" ca="1">INDIRECT(_xlfn.CONCAT("Sheet1!",E10,D10))</f>
        <v>1347</v>
      </c>
      <c r="I10" cm="1">
        <f t="array" aca="1" ref="I10" ca="1">INDIRECT(_xlfn.CONCAT("Sheet1!",E10,D10+1))</f>
        <v>34</v>
      </c>
    </row>
    <row r="11" spans="1:9" x14ac:dyDescent="0.3">
      <c r="A11">
        <v>1</v>
      </c>
      <c r="B11" t="s">
        <v>47</v>
      </c>
      <c r="C11">
        <v>10</v>
      </c>
      <c r="D11">
        <v>95</v>
      </c>
      <c r="E11" t="s">
        <v>195</v>
      </c>
      <c r="F11" t="s">
        <v>96</v>
      </c>
      <c r="G11" t="s">
        <v>180</v>
      </c>
      <c r="H11" cm="1">
        <f t="array" aca="1" ref="H11" ca="1">INDIRECT(_xlfn.CONCAT("Sheet1!",E11,D11))</f>
        <v>1388</v>
      </c>
      <c r="I11" cm="1">
        <f t="array" aca="1" ref="I11" ca="1">INDIRECT(_xlfn.CONCAT("Sheet1!",E11,D11+1))</f>
        <v>29</v>
      </c>
    </row>
    <row r="12" spans="1:9" x14ac:dyDescent="0.3">
      <c r="A12">
        <v>1</v>
      </c>
      <c r="B12" t="s">
        <v>47</v>
      </c>
      <c r="C12">
        <v>11</v>
      </c>
      <c r="D12">
        <v>95</v>
      </c>
      <c r="E12" t="s">
        <v>196</v>
      </c>
      <c r="F12" t="s">
        <v>96</v>
      </c>
      <c r="G12" t="s">
        <v>180</v>
      </c>
      <c r="H12" cm="1">
        <f t="array" aca="1" ref="H12" ca="1">INDIRECT(_xlfn.CONCAT("Sheet1!",E12,D12))</f>
        <v>1419</v>
      </c>
      <c r="I12" cm="1">
        <f t="array" aca="1" ref="I12" ca="1">INDIRECT(_xlfn.CONCAT("Sheet1!",E12,D12+1))</f>
        <v>39</v>
      </c>
    </row>
    <row r="13" spans="1:9" x14ac:dyDescent="0.3">
      <c r="A13">
        <v>1</v>
      </c>
      <c r="B13" t="s">
        <v>47</v>
      </c>
      <c r="C13">
        <v>12</v>
      </c>
      <c r="D13">
        <v>95</v>
      </c>
      <c r="E13" t="s">
        <v>197</v>
      </c>
      <c r="F13" t="s">
        <v>96</v>
      </c>
      <c r="G13" t="s">
        <v>180</v>
      </c>
      <c r="H13" cm="1">
        <f t="array" aca="1" ref="H13" ca="1">INDIRECT(_xlfn.CONCAT("Sheet1!",E13,D13))</f>
        <v>1473</v>
      </c>
      <c r="I13" cm="1">
        <f t="array" aca="1" ref="I13" ca="1">INDIRECT(_xlfn.CONCAT("Sheet1!",E13,D13+1))</f>
        <v>33</v>
      </c>
    </row>
    <row r="14" spans="1:9" x14ac:dyDescent="0.3">
      <c r="A14">
        <v>1</v>
      </c>
      <c r="B14" t="s">
        <v>56</v>
      </c>
      <c r="C14">
        <v>1</v>
      </c>
      <c r="D14">
        <v>107</v>
      </c>
      <c r="E14" t="s">
        <v>44</v>
      </c>
      <c r="F14" t="s">
        <v>121</v>
      </c>
      <c r="G14" t="s">
        <v>179</v>
      </c>
      <c r="H14" cm="1">
        <f t="array" aca="1" ref="H14" ca="1">INDIRECT(_xlfn.CONCAT("Sheet1!",E14,D14))</f>
        <v>1050</v>
      </c>
      <c r="I14" cm="1">
        <f t="array" aca="1" ref="I14" ca="1">INDIRECT(_xlfn.CONCAT("Sheet1!",E14,D14+1))</f>
        <v>39</v>
      </c>
    </row>
    <row r="15" spans="1:9" x14ac:dyDescent="0.3">
      <c r="A15">
        <v>1</v>
      </c>
      <c r="B15" t="s">
        <v>56</v>
      </c>
      <c r="C15">
        <v>2</v>
      </c>
      <c r="D15">
        <v>107</v>
      </c>
      <c r="E15" t="s">
        <v>47</v>
      </c>
      <c r="F15" t="s">
        <v>121</v>
      </c>
      <c r="G15" t="s">
        <v>179</v>
      </c>
      <c r="H15" cm="1">
        <f t="array" aca="1" ref="H15" ca="1">INDIRECT(_xlfn.CONCAT("Sheet1!",E15,D15))</f>
        <v>1193</v>
      </c>
      <c r="I15" cm="1">
        <f t="array" aca="1" ref="I15" ca="1">INDIRECT(_xlfn.CONCAT("Sheet1!",E15,D15+1))</f>
        <v>46</v>
      </c>
    </row>
    <row r="16" spans="1:9" x14ac:dyDescent="0.3">
      <c r="A16">
        <v>1</v>
      </c>
      <c r="B16" t="s">
        <v>56</v>
      </c>
      <c r="C16">
        <v>3</v>
      </c>
      <c r="D16">
        <v>107</v>
      </c>
      <c r="E16" t="s">
        <v>50</v>
      </c>
      <c r="F16" t="s">
        <v>121</v>
      </c>
      <c r="G16" t="s">
        <v>179</v>
      </c>
      <c r="H16" cm="1">
        <f t="array" aca="1" ref="H16" ca="1">INDIRECT(_xlfn.CONCAT("Sheet1!",E16,D16))</f>
        <v>1249</v>
      </c>
      <c r="I16" cm="1">
        <f t="array" aca="1" ref="I16" ca="1">INDIRECT(_xlfn.CONCAT("Sheet1!",E16,D16+1))</f>
        <v>76</v>
      </c>
    </row>
    <row r="17" spans="1:9" x14ac:dyDescent="0.3">
      <c r="A17">
        <v>1</v>
      </c>
      <c r="B17" t="s">
        <v>56</v>
      </c>
      <c r="C17">
        <v>4</v>
      </c>
      <c r="D17">
        <v>107</v>
      </c>
      <c r="E17" t="s">
        <v>53</v>
      </c>
      <c r="F17" t="s">
        <v>121</v>
      </c>
      <c r="G17" t="s">
        <v>179</v>
      </c>
      <c r="H17" cm="1">
        <f t="array" aca="1" ref="H17" ca="1">INDIRECT(_xlfn.CONCAT("Sheet1!",E17,D17))</f>
        <v>1246</v>
      </c>
      <c r="I17" cm="1">
        <f t="array" aca="1" ref="I17" ca="1">INDIRECT(_xlfn.CONCAT("Sheet1!",E17,D17+1))</f>
        <v>39</v>
      </c>
    </row>
    <row r="18" spans="1:9" x14ac:dyDescent="0.3">
      <c r="A18">
        <v>1</v>
      </c>
      <c r="B18" t="s">
        <v>56</v>
      </c>
      <c r="C18">
        <v>5</v>
      </c>
      <c r="D18">
        <v>107</v>
      </c>
      <c r="E18" t="s">
        <v>56</v>
      </c>
      <c r="F18" t="s">
        <v>121</v>
      </c>
      <c r="G18" t="s">
        <v>179</v>
      </c>
      <c r="H18" cm="1">
        <f t="array" aca="1" ref="H18" ca="1">INDIRECT(_xlfn.CONCAT("Sheet1!",E18,D18))</f>
        <v>1392</v>
      </c>
      <c r="I18" cm="1">
        <f t="array" aca="1" ref="I18" ca="1">INDIRECT(_xlfn.CONCAT("Sheet1!",E18,D18+1))</f>
        <v>43</v>
      </c>
    </row>
    <row r="19" spans="1:9" x14ac:dyDescent="0.3">
      <c r="A19">
        <v>1</v>
      </c>
      <c r="B19" t="s">
        <v>56</v>
      </c>
      <c r="C19">
        <v>6</v>
      </c>
      <c r="D19">
        <v>107</v>
      </c>
      <c r="E19" t="s">
        <v>59</v>
      </c>
      <c r="F19" t="s">
        <v>121</v>
      </c>
      <c r="G19" t="s">
        <v>179</v>
      </c>
      <c r="H19" cm="1">
        <f t="array" aca="1" ref="H19" ca="1">INDIRECT(_xlfn.CONCAT("Sheet1!",E19,D19))</f>
        <v>1325</v>
      </c>
      <c r="I19" cm="1">
        <f t="array" aca="1" ref="I19" ca="1">INDIRECT(_xlfn.CONCAT("Sheet1!",E19,D19+1))</f>
        <v>34</v>
      </c>
    </row>
    <row r="20" spans="1:9" x14ac:dyDescent="0.3">
      <c r="A20">
        <v>1</v>
      </c>
      <c r="B20" t="s">
        <v>59</v>
      </c>
      <c r="C20">
        <v>1</v>
      </c>
      <c r="D20">
        <v>111</v>
      </c>
      <c r="E20" t="s">
        <v>44</v>
      </c>
      <c r="F20" t="s">
        <v>121</v>
      </c>
      <c r="G20" t="s">
        <v>180</v>
      </c>
      <c r="H20" cm="1">
        <f t="array" aca="1" ref="H20" ca="1">INDIRECT(_xlfn.CONCAT("Sheet1!",E20,D20))</f>
        <v>1034</v>
      </c>
      <c r="I20" cm="1">
        <f t="array" aca="1" ref="I20" ca="1">INDIRECT(_xlfn.CONCAT("Sheet1!",E20,D20+1))</f>
        <v>34</v>
      </c>
    </row>
    <row r="21" spans="1:9" x14ac:dyDescent="0.3">
      <c r="A21">
        <v>1</v>
      </c>
      <c r="B21" t="s">
        <v>59</v>
      </c>
      <c r="C21">
        <v>2</v>
      </c>
      <c r="D21">
        <v>111</v>
      </c>
      <c r="E21" t="s">
        <v>47</v>
      </c>
      <c r="F21" t="s">
        <v>121</v>
      </c>
      <c r="G21" t="s">
        <v>180</v>
      </c>
      <c r="H21" cm="1">
        <f t="array" aca="1" ref="H21" ca="1">INDIRECT(_xlfn.CONCAT("Sheet1!",E21,D21))</f>
        <v>1007</v>
      </c>
      <c r="I21" cm="1">
        <f t="array" aca="1" ref="I21" ca="1">INDIRECT(_xlfn.CONCAT("Sheet1!",E21,D21+1))</f>
        <v>37</v>
      </c>
    </row>
    <row r="22" spans="1:9" x14ac:dyDescent="0.3">
      <c r="A22">
        <v>1</v>
      </c>
      <c r="B22" t="s">
        <v>59</v>
      </c>
      <c r="C22">
        <v>3</v>
      </c>
      <c r="D22">
        <v>111</v>
      </c>
      <c r="E22" t="s">
        <v>50</v>
      </c>
      <c r="F22" t="s">
        <v>121</v>
      </c>
      <c r="G22" t="s">
        <v>180</v>
      </c>
      <c r="H22" cm="1">
        <f t="array" aca="1" ref="H22" ca="1">INDIRECT(_xlfn.CONCAT("Sheet1!",E22,D22))</f>
        <v>1012</v>
      </c>
      <c r="I22" cm="1">
        <f t="array" aca="1" ref="I22" ca="1">INDIRECT(_xlfn.CONCAT("Sheet1!",E22,D22+1))</f>
        <v>41</v>
      </c>
    </row>
    <row r="23" spans="1:9" x14ac:dyDescent="0.3">
      <c r="A23">
        <v>1</v>
      </c>
      <c r="B23" t="s">
        <v>59</v>
      </c>
      <c r="C23">
        <v>4</v>
      </c>
      <c r="D23">
        <v>111</v>
      </c>
      <c r="E23" t="s">
        <v>53</v>
      </c>
      <c r="F23" t="s">
        <v>121</v>
      </c>
      <c r="G23" t="s">
        <v>180</v>
      </c>
      <c r="H23" cm="1">
        <f t="array" aca="1" ref="H23" ca="1">INDIRECT(_xlfn.CONCAT("Sheet1!",E23,D23))</f>
        <v>1035</v>
      </c>
      <c r="I23" cm="1">
        <f t="array" aca="1" ref="I23" ca="1">INDIRECT(_xlfn.CONCAT("Sheet1!",E23,D23+1))</f>
        <v>34</v>
      </c>
    </row>
    <row r="24" spans="1:9" x14ac:dyDescent="0.3">
      <c r="A24">
        <v>1</v>
      </c>
      <c r="B24" t="s">
        <v>59</v>
      </c>
      <c r="C24">
        <v>5</v>
      </c>
      <c r="D24">
        <v>111</v>
      </c>
      <c r="E24" t="s">
        <v>56</v>
      </c>
      <c r="F24" t="s">
        <v>121</v>
      </c>
      <c r="G24" t="s">
        <v>180</v>
      </c>
      <c r="H24" cm="1">
        <f t="array" aca="1" ref="H24" ca="1">INDIRECT(_xlfn.CONCAT("Sheet1!",E24,D24))</f>
        <v>1237</v>
      </c>
      <c r="I24" cm="1">
        <f t="array" aca="1" ref="I24" ca="1">INDIRECT(_xlfn.CONCAT("Sheet1!",E24,D24+1))</f>
        <v>36</v>
      </c>
    </row>
    <row r="25" spans="1:9" x14ac:dyDescent="0.3">
      <c r="A25">
        <v>1</v>
      </c>
      <c r="B25" t="s">
        <v>59</v>
      </c>
      <c r="C25">
        <v>6</v>
      </c>
      <c r="D25">
        <v>111</v>
      </c>
      <c r="E25" t="s">
        <v>59</v>
      </c>
      <c r="F25" t="s">
        <v>121</v>
      </c>
      <c r="G25" t="s">
        <v>180</v>
      </c>
      <c r="H25" cm="1">
        <f t="array" aca="1" ref="H25" ca="1">INDIRECT(_xlfn.CONCAT("Sheet1!",E25,D25))</f>
        <v>1226</v>
      </c>
      <c r="I25" cm="1">
        <f t="array" aca="1" ref="I25" ca="1">INDIRECT(_xlfn.CONCAT("Sheet1!",E25,D25+1))</f>
        <v>35</v>
      </c>
    </row>
    <row r="26" spans="1:9" x14ac:dyDescent="0.3">
      <c r="A26">
        <v>2</v>
      </c>
      <c r="B26" t="s">
        <v>44</v>
      </c>
      <c r="C26">
        <v>7</v>
      </c>
      <c r="D26">
        <v>126</v>
      </c>
      <c r="E26" t="s">
        <v>192</v>
      </c>
      <c r="F26" t="s">
        <v>136</v>
      </c>
      <c r="G26" t="s">
        <v>179</v>
      </c>
      <c r="H26" cm="1">
        <f t="array" aca="1" ref="H26" ca="1">INDIRECT(_xlfn.CONCAT("Sheet1!",E26,D26))</f>
        <v>223882</v>
      </c>
      <c r="I26" cm="1">
        <f t="array" aca="1" ref="I26" ca="1">INDIRECT(_xlfn.CONCAT("Sheet1!",E26,D26+1))</f>
        <v>59</v>
      </c>
    </row>
    <row r="27" spans="1:9" x14ac:dyDescent="0.3">
      <c r="A27">
        <v>2</v>
      </c>
      <c r="B27" t="s">
        <v>44</v>
      </c>
      <c r="C27">
        <v>8</v>
      </c>
      <c r="D27">
        <v>126</v>
      </c>
      <c r="E27" t="s">
        <v>193</v>
      </c>
      <c r="F27" t="s">
        <v>136</v>
      </c>
      <c r="G27" t="s">
        <v>179</v>
      </c>
      <c r="H27" cm="1">
        <f t="array" aca="1" ref="H27" ca="1">INDIRECT(_xlfn.CONCAT("Sheet1!",E27,D27))</f>
        <v>296896</v>
      </c>
      <c r="I27" cm="1">
        <f t="array" aca="1" ref="I27" ca="1">INDIRECT(_xlfn.CONCAT("Sheet1!",E27,D27+1))</f>
        <v>66</v>
      </c>
    </row>
    <row r="28" spans="1:9" x14ac:dyDescent="0.3">
      <c r="A28">
        <v>2</v>
      </c>
      <c r="B28" t="s">
        <v>44</v>
      </c>
      <c r="C28">
        <v>9</v>
      </c>
      <c r="D28">
        <v>126</v>
      </c>
      <c r="E28" t="s">
        <v>194</v>
      </c>
      <c r="F28" t="s">
        <v>136</v>
      </c>
      <c r="G28" t="s">
        <v>179</v>
      </c>
      <c r="H28" cm="1">
        <f t="array" aca="1" ref="H28" ca="1">INDIRECT(_xlfn.CONCAT("Sheet1!",E28,D28))</f>
        <v>239814</v>
      </c>
      <c r="I28" cm="1">
        <f t="array" aca="1" ref="I28" ca="1">INDIRECT(_xlfn.CONCAT("Sheet1!",E28,D28+1))</f>
        <v>84</v>
      </c>
    </row>
    <row r="29" spans="1:9" x14ac:dyDescent="0.3">
      <c r="A29">
        <v>2</v>
      </c>
      <c r="B29" t="s">
        <v>44</v>
      </c>
      <c r="C29">
        <v>10</v>
      </c>
      <c r="D29">
        <v>126</v>
      </c>
      <c r="E29" t="s">
        <v>195</v>
      </c>
      <c r="F29" t="s">
        <v>136</v>
      </c>
      <c r="G29" t="s">
        <v>179</v>
      </c>
      <c r="H29" cm="1">
        <f t="array" aca="1" ref="H29" ca="1">INDIRECT(_xlfn.CONCAT("Sheet1!",E29,D29))</f>
        <v>268478</v>
      </c>
      <c r="I29" cm="1">
        <f t="array" aca="1" ref="I29" ca="1">INDIRECT(_xlfn.CONCAT("Sheet1!",E29,D29+1))</f>
        <v>77</v>
      </c>
    </row>
    <row r="30" spans="1:9" x14ac:dyDescent="0.3">
      <c r="A30">
        <v>2</v>
      </c>
      <c r="B30" t="s">
        <v>44</v>
      </c>
      <c r="C30">
        <v>11</v>
      </c>
      <c r="D30">
        <v>126</v>
      </c>
      <c r="E30" t="s">
        <v>196</v>
      </c>
      <c r="F30" t="s">
        <v>136</v>
      </c>
      <c r="G30" t="s">
        <v>179</v>
      </c>
      <c r="H30" cm="1">
        <f t="array" aca="1" ref="H30" ca="1">INDIRECT(_xlfn.CONCAT("Sheet1!",E30,D30))</f>
        <v>328138</v>
      </c>
      <c r="I30" cm="1">
        <f t="array" aca="1" ref="I30" ca="1">INDIRECT(_xlfn.CONCAT("Sheet1!",E30,D30+1))</f>
        <v>96</v>
      </c>
    </row>
    <row r="31" spans="1:9" x14ac:dyDescent="0.3">
      <c r="A31">
        <v>2</v>
      </c>
      <c r="B31" t="s">
        <v>44</v>
      </c>
      <c r="C31">
        <v>12</v>
      </c>
      <c r="D31">
        <v>126</v>
      </c>
      <c r="E31" t="s">
        <v>197</v>
      </c>
      <c r="F31" t="s">
        <v>136</v>
      </c>
      <c r="G31" t="s">
        <v>179</v>
      </c>
      <c r="H31" cm="1">
        <f t="array" aca="1" ref="H31" ca="1">INDIRECT(_xlfn.CONCAT("Sheet1!",E31,D31))</f>
        <v>283194</v>
      </c>
      <c r="I31" cm="1">
        <f t="array" aca="1" ref="I31" ca="1">INDIRECT(_xlfn.CONCAT("Sheet1!",E31,D31+1))</f>
        <v>61</v>
      </c>
    </row>
    <row r="32" spans="1:9" x14ac:dyDescent="0.3">
      <c r="A32">
        <v>2</v>
      </c>
      <c r="B32" t="s">
        <v>47</v>
      </c>
      <c r="C32">
        <v>7</v>
      </c>
      <c r="D32">
        <v>130</v>
      </c>
      <c r="E32" t="s">
        <v>192</v>
      </c>
      <c r="F32" t="s">
        <v>136</v>
      </c>
      <c r="G32" t="s">
        <v>180</v>
      </c>
      <c r="H32" cm="1">
        <f t="array" aca="1" ref="H32" ca="1">INDIRECT(_xlfn.CONCAT("Sheet1!",E32,D32))</f>
        <v>327890</v>
      </c>
      <c r="I32" cm="1">
        <f t="array" aca="1" ref="I32" ca="1">INDIRECT(_xlfn.CONCAT("Sheet1!",E32,D32+1))</f>
        <v>66</v>
      </c>
    </row>
    <row r="33" spans="1:9" x14ac:dyDescent="0.3">
      <c r="A33">
        <v>2</v>
      </c>
      <c r="B33" t="s">
        <v>47</v>
      </c>
      <c r="C33">
        <v>8</v>
      </c>
      <c r="D33">
        <v>130</v>
      </c>
      <c r="E33" t="s">
        <v>193</v>
      </c>
      <c r="F33" t="s">
        <v>136</v>
      </c>
      <c r="G33" t="s">
        <v>180</v>
      </c>
      <c r="H33" cm="1">
        <f t="array" aca="1" ref="H33" ca="1">INDIRECT(_xlfn.CONCAT("Sheet1!",E33,D33))</f>
        <v>350795</v>
      </c>
      <c r="I33" cm="1">
        <f t="array" aca="1" ref="I33" ca="1">INDIRECT(_xlfn.CONCAT("Sheet1!",E33,D33+1))</f>
        <v>54</v>
      </c>
    </row>
    <row r="34" spans="1:9" x14ac:dyDescent="0.3">
      <c r="A34">
        <v>2</v>
      </c>
      <c r="B34" t="s">
        <v>47</v>
      </c>
      <c r="C34">
        <v>9</v>
      </c>
      <c r="D34">
        <v>130</v>
      </c>
      <c r="E34" t="s">
        <v>194</v>
      </c>
      <c r="F34" t="s">
        <v>136</v>
      </c>
      <c r="G34" t="s">
        <v>180</v>
      </c>
      <c r="H34" cm="1">
        <f t="array" aca="1" ref="H34" ca="1">INDIRECT(_xlfn.CONCAT("Sheet1!",E34,D34))</f>
        <v>222264</v>
      </c>
      <c r="I34" cm="1">
        <f t="array" aca="1" ref="I34" ca="1">INDIRECT(_xlfn.CONCAT("Sheet1!",E34,D34+1))</f>
        <v>66</v>
      </c>
    </row>
    <row r="35" spans="1:9" x14ac:dyDescent="0.3">
      <c r="A35">
        <v>2</v>
      </c>
      <c r="B35" t="s">
        <v>47</v>
      </c>
      <c r="C35">
        <v>10</v>
      </c>
      <c r="D35">
        <v>130</v>
      </c>
      <c r="E35" t="s">
        <v>195</v>
      </c>
      <c r="F35" t="s">
        <v>136</v>
      </c>
      <c r="G35" t="s">
        <v>180</v>
      </c>
      <c r="H35" cm="1">
        <f t="array" aca="1" ref="H35" ca="1">INDIRECT(_xlfn.CONCAT("Sheet1!",E35,D35))</f>
        <v>359776</v>
      </c>
      <c r="I35" cm="1">
        <f t="array" aca="1" ref="I35" ca="1">INDIRECT(_xlfn.CONCAT("Sheet1!",E35,D35+1))</f>
        <v>62</v>
      </c>
    </row>
    <row r="36" spans="1:9" x14ac:dyDescent="0.3">
      <c r="A36">
        <v>2</v>
      </c>
      <c r="B36" t="s">
        <v>47</v>
      </c>
      <c r="C36">
        <v>11</v>
      </c>
      <c r="D36">
        <v>130</v>
      </c>
      <c r="E36" t="s">
        <v>196</v>
      </c>
      <c r="F36" t="s">
        <v>136</v>
      </c>
      <c r="G36" t="s">
        <v>180</v>
      </c>
      <c r="H36" cm="1">
        <f t="array" aca="1" ref="H36" ca="1">INDIRECT(_xlfn.CONCAT("Sheet1!",E36,D36))</f>
        <v>335053</v>
      </c>
      <c r="I36" cm="1">
        <f t="array" aca="1" ref="I36" ca="1">INDIRECT(_xlfn.CONCAT("Sheet1!",E36,D36+1))</f>
        <v>81</v>
      </c>
    </row>
    <row r="37" spans="1:9" x14ac:dyDescent="0.3">
      <c r="A37">
        <v>2</v>
      </c>
      <c r="B37" t="s">
        <v>47</v>
      </c>
      <c r="C37">
        <v>12</v>
      </c>
      <c r="D37">
        <v>130</v>
      </c>
      <c r="E37" t="s">
        <v>197</v>
      </c>
      <c r="F37" t="s">
        <v>136</v>
      </c>
      <c r="G37" t="s">
        <v>180</v>
      </c>
      <c r="H37" cm="1">
        <f t="array" aca="1" ref="H37" ca="1">INDIRECT(_xlfn.CONCAT("Sheet1!",E37,D37))</f>
        <v>307236</v>
      </c>
      <c r="I37" cm="1">
        <f t="array" aca="1" ref="I37" ca="1">INDIRECT(_xlfn.CONCAT("Sheet1!",E37,D37+1))</f>
        <v>63</v>
      </c>
    </row>
    <row r="38" spans="1:9" x14ac:dyDescent="0.3">
      <c r="A38">
        <v>1</v>
      </c>
      <c r="B38" t="s">
        <v>56</v>
      </c>
      <c r="C38">
        <v>7</v>
      </c>
      <c r="D38">
        <v>107</v>
      </c>
      <c r="E38" t="s">
        <v>192</v>
      </c>
      <c r="F38" t="s">
        <v>122</v>
      </c>
      <c r="G38" t="s">
        <v>179</v>
      </c>
      <c r="H38" cm="1">
        <f t="array" aca="1" ref="H38" ca="1">INDIRECT(_xlfn.CONCAT("Sheet1!",E38,D38))</f>
        <v>12886</v>
      </c>
      <c r="I38" cm="1">
        <f t="array" aca="1" ref="I38" ca="1">INDIRECT(_xlfn.CONCAT("Sheet1!",E38,D38+1))</f>
        <v>48</v>
      </c>
    </row>
    <row r="39" spans="1:9" x14ac:dyDescent="0.3">
      <c r="A39">
        <v>1</v>
      </c>
      <c r="B39" t="s">
        <v>56</v>
      </c>
      <c r="C39">
        <v>8</v>
      </c>
      <c r="D39">
        <v>107</v>
      </c>
      <c r="E39" t="s">
        <v>193</v>
      </c>
      <c r="F39" t="s">
        <v>122</v>
      </c>
      <c r="G39" t="s">
        <v>179</v>
      </c>
      <c r="H39" cm="1">
        <f t="array" aca="1" ref="H39" ca="1">INDIRECT(_xlfn.CONCAT("Sheet1!",E39,D39))</f>
        <v>1659</v>
      </c>
      <c r="I39" cm="1">
        <f t="array" aca="1" ref="I39" ca="1">INDIRECT(_xlfn.CONCAT("Sheet1!",E39,D39+1))</f>
        <v>38</v>
      </c>
    </row>
    <row r="40" spans="1:9" x14ac:dyDescent="0.3">
      <c r="A40">
        <v>1</v>
      </c>
      <c r="B40" t="s">
        <v>56</v>
      </c>
      <c r="C40">
        <v>9</v>
      </c>
      <c r="D40">
        <v>107</v>
      </c>
      <c r="E40" t="s">
        <v>194</v>
      </c>
      <c r="F40" t="s">
        <v>122</v>
      </c>
      <c r="G40" t="s">
        <v>179</v>
      </c>
      <c r="H40" cm="1">
        <f t="array" aca="1" ref="H40" ca="1">INDIRECT(_xlfn.CONCAT("Sheet1!",E40,D40))</f>
        <v>1609</v>
      </c>
      <c r="I40" cm="1">
        <f t="array" aca="1" ref="I40" ca="1">INDIRECT(_xlfn.CONCAT("Sheet1!",E40,D40+1))</f>
        <v>31</v>
      </c>
    </row>
    <row r="41" spans="1:9" x14ac:dyDescent="0.3">
      <c r="A41">
        <v>1</v>
      </c>
      <c r="B41" t="s">
        <v>56</v>
      </c>
      <c r="C41">
        <v>10</v>
      </c>
      <c r="D41">
        <v>107</v>
      </c>
      <c r="E41" t="s">
        <v>195</v>
      </c>
      <c r="F41" t="s">
        <v>122</v>
      </c>
      <c r="G41" t="s">
        <v>179</v>
      </c>
      <c r="H41" cm="1">
        <f t="array" aca="1" ref="H41" ca="1">INDIRECT(_xlfn.CONCAT("Sheet1!",E41,D41))</f>
        <v>1517</v>
      </c>
      <c r="I41" cm="1">
        <f t="array" aca="1" ref="I41" ca="1">INDIRECT(_xlfn.CONCAT("Sheet1!",E41,D41+1))</f>
        <v>33</v>
      </c>
    </row>
    <row r="42" spans="1:9" x14ac:dyDescent="0.3">
      <c r="A42">
        <v>1</v>
      </c>
      <c r="B42" t="s">
        <v>56</v>
      </c>
      <c r="C42">
        <v>11</v>
      </c>
      <c r="D42">
        <v>107</v>
      </c>
      <c r="E42" t="s">
        <v>196</v>
      </c>
      <c r="F42" t="s">
        <v>122</v>
      </c>
      <c r="G42" t="s">
        <v>179</v>
      </c>
      <c r="H42" cm="1">
        <f t="array" aca="1" ref="H42" ca="1">INDIRECT(_xlfn.CONCAT("Sheet1!",E42,D42))</f>
        <v>3918</v>
      </c>
      <c r="I42" cm="1">
        <f t="array" aca="1" ref="I42" ca="1">INDIRECT(_xlfn.CONCAT("Sheet1!",E42,D42+1))</f>
        <v>44</v>
      </c>
    </row>
    <row r="43" spans="1:9" x14ac:dyDescent="0.3">
      <c r="A43">
        <v>1</v>
      </c>
      <c r="B43" t="s">
        <v>56</v>
      </c>
      <c r="C43">
        <v>12</v>
      </c>
      <c r="D43">
        <v>107</v>
      </c>
      <c r="E43" t="s">
        <v>197</v>
      </c>
      <c r="F43" t="s">
        <v>122</v>
      </c>
      <c r="G43" t="s">
        <v>179</v>
      </c>
      <c r="H43" cm="1">
        <f t="array" aca="1" ref="H43" ca="1">INDIRECT(_xlfn.CONCAT("Sheet1!",E43,D43))</f>
        <v>4001</v>
      </c>
      <c r="I43" cm="1">
        <f t="array" aca="1" ref="I43" ca="1">INDIRECT(_xlfn.CONCAT("Sheet1!",E43,D43+1))</f>
        <v>36</v>
      </c>
    </row>
    <row r="44" spans="1:9" x14ac:dyDescent="0.3">
      <c r="A44">
        <v>1</v>
      </c>
      <c r="B44" t="s">
        <v>59</v>
      </c>
      <c r="C44">
        <v>7</v>
      </c>
      <c r="D44">
        <v>111</v>
      </c>
      <c r="E44" t="s">
        <v>192</v>
      </c>
      <c r="F44" t="s">
        <v>122</v>
      </c>
      <c r="G44" t="s">
        <v>180</v>
      </c>
      <c r="H44" cm="1">
        <f t="array" aca="1" ref="H44" ca="1">INDIRECT(_xlfn.CONCAT("Sheet1!",E44,D44))</f>
        <v>1304</v>
      </c>
      <c r="I44" cm="1">
        <f t="array" aca="1" ref="I44" ca="1">INDIRECT(_xlfn.CONCAT("Sheet1!",E44,D44+1))</f>
        <v>35</v>
      </c>
    </row>
    <row r="45" spans="1:9" x14ac:dyDescent="0.3">
      <c r="A45">
        <v>1</v>
      </c>
      <c r="B45" t="s">
        <v>59</v>
      </c>
      <c r="C45">
        <v>8</v>
      </c>
      <c r="D45">
        <v>111</v>
      </c>
      <c r="E45" t="s">
        <v>193</v>
      </c>
      <c r="F45" t="s">
        <v>122</v>
      </c>
      <c r="G45" t="s">
        <v>180</v>
      </c>
      <c r="H45" cm="1">
        <f t="array" aca="1" ref="H45" ca="1">INDIRECT(_xlfn.CONCAT("Sheet1!",E45,D45))</f>
        <v>1453</v>
      </c>
      <c r="I45" cm="1">
        <f t="array" aca="1" ref="I45" ca="1">INDIRECT(_xlfn.CONCAT("Sheet1!",E45,D45+1))</f>
        <v>29</v>
      </c>
    </row>
    <row r="46" spans="1:9" x14ac:dyDescent="0.3">
      <c r="A46">
        <v>1</v>
      </c>
      <c r="B46" t="s">
        <v>59</v>
      </c>
      <c r="C46">
        <v>9</v>
      </c>
      <c r="D46">
        <v>111</v>
      </c>
      <c r="E46" t="s">
        <v>194</v>
      </c>
      <c r="F46" t="s">
        <v>122</v>
      </c>
      <c r="G46" t="s">
        <v>180</v>
      </c>
      <c r="H46" cm="1">
        <f t="array" aca="1" ref="H46" ca="1">INDIRECT(_xlfn.CONCAT("Sheet1!",E46,D46))</f>
        <v>1637</v>
      </c>
      <c r="I46" cm="1">
        <f t="array" aca="1" ref="I46" ca="1">INDIRECT(_xlfn.CONCAT("Sheet1!",E46,D46+1))</f>
        <v>42</v>
      </c>
    </row>
    <row r="47" spans="1:9" x14ac:dyDescent="0.3">
      <c r="A47">
        <v>1</v>
      </c>
      <c r="B47" t="s">
        <v>59</v>
      </c>
      <c r="C47">
        <v>10</v>
      </c>
      <c r="D47">
        <v>111</v>
      </c>
      <c r="E47" t="s">
        <v>195</v>
      </c>
      <c r="F47" t="s">
        <v>122</v>
      </c>
      <c r="G47" t="s">
        <v>180</v>
      </c>
      <c r="H47" cm="1">
        <f t="array" aca="1" ref="H47" ca="1">INDIRECT(_xlfn.CONCAT("Sheet1!",E47,D47))</f>
        <v>1461</v>
      </c>
      <c r="I47" cm="1">
        <f t="array" aca="1" ref="I47" ca="1">INDIRECT(_xlfn.CONCAT("Sheet1!",E47,D47+1))</f>
        <v>25</v>
      </c>
    </row>
    <row r="48" spans="1:9" x14ac:dyDescent="0.3">
      <c r="A48">
        <v>1</v>
      </c>
      <c r="B48" t="s">
        <v>59</v>
      </c>
      <c r="C48">
        <v>11</v>
      </c>
      <c r="D48">
        <v>111</v>
      </c>
      <c r="E48" t="s">
        <v>196</v>
      </c>
      <c r="F48" t="s">
        <v>122</v>
      </c>
      <c r="G48" t="s">
        <v>180</v>
      </c>
      <c r="H48" cm="1">
        <f t="array" aca="1" ref="H48" ca="1">INDIRECT(_xlfn.CONCAT("Sheet1!",E48,D48))</f>
        <v>1939</v>
      </c>
      <c r="I48" cm="1">
        <f t="array" aca="1" ref="I48" ca="1">INDIRECT(_xlfn.CONCAT("Sheet1!",E48,D48+1))</f>
        <v>59</v>
      </c>
    </row>
    <row r="49" spans="1:9" x14ac:dyDescent="0.3">
      <c r="A49">
        <v>1</v>
      </c>
      <c r="B49" t="s">
        <v>59</v>
      </c>
      <c r="C49">
        <v>12</v>
      </c>
      <c r="D49">
        <v>111</v>
      </c>
      <c r="E49" t="s">
        <v>197</v>
      </c>
      <c r="F49" t="s">
        <v>122</v>
      </c>
      <c r="G49" t="s">
        <v>180</v>
      </c>
      <c r="H49" cm="1">
        <f t="array" aca="1" ref="H49" ca="1">INDIRECT(_xlfn.CONCAT("Sheet1!",E49,D49))</f>
        <v>1375</v>
      </c>
      <c r="I49" cm="1">
        <f t="array" aca="1" ref="I49" ca="1">INDIRECT(_xlfn.CONCAT("Sheet1!",E49,D49+1))</f>
        <v>31</v>
      </c>
    </row>
    <row r="50" spans="1:9" x14ac:dyDescent="0.3">
      <c r="A50">
        <v>3</v>
      </c>
      <c r="B50" t="s">
        <v>44</v>
      </c>
      <c r="C50">
        <v>7</v>
      </c>
      <c r="D50">
        <v>161</v>
      </c>
      <c r="E50" t="s">
        <v>192</v>
      </c>
      <c r="F50" t="s">
        <v>187</v>
      </c>
      <c r="G50" t="s">
        <v>181</v>
      </c>
      <c r="H50" cm="1">
        <f t="array" aca="1" ref="H50" ca="1">INDIRECT(_xlfn.CONCAT("Sheet1!",E50,D50))</f>
        <v>803</v>
      </c>
      <c r="I50" cm="1">
        <f t="array" aca="1" ref="I50" ca="1">INDIRECT(_xlfn.CONCAT("Sheet1!",E50,D50+1))</f>
        <v>19</v>
      </c>
    </row>
    <row r="51" spans="1:9" x14ac:dyDescent="0.3">
      <c r="A51">
        <v>3</v>
      </c>
      <c r="B51" t="s">
        <v>44</v>
      </c>
      <c r="C51">
        <v>8</v>
      </c>
      <c r="D51">
        <v>161</v>
      </c>
      <c r="E51" t="s">
        <v>193</v>
      </c>
      <c r="F51" t="s">
        <v>187</v>
      </c>
      <c r="G51" t="s">
        <v>181</v>
      </c>
      <c r="H51" cm="1">
        <f t="array" aca="1" ref="H51" ca="1">INDIRECT(_xlfn.CONCAT("Sheet1!",E51,D51))</f>
        <v>824</v>
      </c>
      <c r="I51" cm="1">
        <f t="array" aca="1" ref="I51" ca="1">INDIRECT(_xlfn.CONCAT("Sheet1!",E51,D51+1))</f>
        <v>21</v>
      </c>
    </row>
    <row r="52" spans="1:9" x14ac:dyDescent="0.3">
      <c r="A52">
        <v>3</v>
      </c>
      <c r="B52" t="s">
        <v>44</v>
      </c>
      <c r="C52">
        <v>9</v>
      </c>
      <c r="D52">
        <v>161</v>
      </c>
      <c r="E52" t="s">
        <v>194</v>
      </c>
      <c r="F52" t="s">
        <v>187</v>
      </c>
      <c r="G52" t="s">
        <v>181</v>
      </c>
      <c r="H52" cm="1">
        <f t="array" aca="1" ref="H52" ca="1">INDIRECT(_xlfn.CONCAT("Sheet1!",E52,D52))</f>
        <v>871</v>
      </c>
      <c r="I52" cm="1">
        <f t="array" aca="1" ref="I52" ca="1">INDIRECT(_xlfn.CONCAT("Sheet1!",E52,D52+1))</f>
        <v>36</v>
      </c>
    </row>
    <row r="53" spans="1:9" x14ac:dyDescent="0.3">
      <c r="A53">
        <v>3</v>
      </c>
      <c r="B53" t="s">
        <v>44</v>
      </c>
      <c r="C53">
        <v>10</v>
      </c>
      <c r="D53">
        <v>161</v>
      </c>
      <c r="E53" t="s">
        <v>195</v>
      </c>
      <c r="F53" t="s">
        <v>187</v>
      </c>
      <c r="G53" t="s">
        <v>181</v>
      </c>
      <c r="H53" cm="1">
        <f t="array" aca="1" ref="H53" ca="1">INDIRECT(_xlfn.CONCAT("Sheet1!",E53,D53))</f>
        <v>801</v>
      </c>
      <c r="I53" cm="1">
        <f t="array" aca="1" ref="I53" ca="1">INDIRECT(_xlfn.CONCAT("Sheet1!",E53,D53+1))</f>
        <v>19</v>
      </c>
    </row>
    <row r="54" spans="1:9" x14ac:dyDescent="0.3">
      <c r="A54">
        <v>3</v>
      </c>
      <c r="B54" t="s">
        <v>44</v>
      </c>
      <c r="C54">
        <v>11</v>
      </c>
      <c r="D54">
        <v>161</v>
      </c>
      <c r="E54" t="s">
        <v>196</v>
      </c>
      <c r="F54" t="s">
        <v>187</v>
      </c>
      <c r="G54" t="s">
        <v>181</v>
      </c>
      <c r="H54" cm="1">
        <f t="array" aca="1" ref="H54" ca="1">INDIRECT(_xlfn.CONCAT("Sheet1!",E54,D54))</f>
        <v>876</v>
      </c>
      <c r="I54" cm="1">
        <f t="array" aca="1" ref="I54" ca="1">INDIRECT(_xlfn.CONCAT("Sheet1!",E54,D54+1))</f>
        <v>30</v>
      </c>
    </row>
    <row r="55" spans="1:9" x14ac:dyDescent="0.3">
      <c r="A55">
        <v>3</v>
      </c>
      <c r="B55" t="s">
        <v>44</v>
      </c>
      <c r="C55">
        <v>12</v>
      </c>
      <c r="D55">
        <v>161</v>
      </c>
      <c r="E55" t="s">
        <v>197</v>
      </c>
      <c r="F55" t="s">
        <v>187</v>
      </c>
      <c r="G55" t="s">
        <v>181</v>
      </c>
      <c r="H55" cm="1">
        <f t="array" aca="1" ref="H55" ca="1">INDIRECT(_xlfn.CONCAT("Sheet1!",E55,D55))</f>
        <v>829</v>
      </c>
      <c r="I55" cm="1">
        <f t="array" aca="1" ref="I55" ca="1">INDIRECT(_xlfn.CONCAT("Sheet1!",E55,D55+1))</f>
        <v>20</v>
      </c>
    </row>
    <row r="56" spans="1:9" x14ac:dyDescent="0.3">
      <c r="A56">
        <v>3</v>
      </c>
      <c r="B56" t="s">
        <v>37</v>
      </c>
      <c r="C56">
        <v>7</v>
      </c>
      <c r="D56">
        <v>153</v>
      </c>
      <c r="E56" t="s">
        <v>192</v>
      </c>
      <c r="F56" t="s">
        <v>185</v>
      </c>
      <c r="G56" t="s">
        <v>181</v>
      </c>
      <c r="H56" cm="1">
        <f t="array" aca="1" ref="H56" ca="1">INDIRECT(_xlfn.CONCAT("Sheet1!",E56,D56))</f>
        <v>1506</v>
      </c>
      <c r="I56" cm="1">
        <f t="array" aca="1" ref="I56" ca="1">INDIRECT(_xlfn.CONCAT("Sheet1!",E56,D56+1))</f>
        <v>15</v>
      </c>
    </row>
    <row r="57" spans="1:9" x14ac:dyDescent="0.3">
      <c r="A57">
        <v>3</v>
      </c>
      <c r="B57" t="s">
        <v>37</v>
      </c>
      <c r="C57">
        <v>8</v>
      </c>
      <c r="D57">
        <v>153</v>
      </c>
      <c r="E57" t="s">
        <v>193</v>
      </c>
      <c r="F57" t="s">
        <v>185</v>
      </c>
      <c r="G57" t="s">
        <v>181</v>
      </c>
      <c r="H57" cm="1">
        <f t="array" aca="1" ref="H57" ca="1">INDIRECT(_xlfn.CONCAT("Sheet1!",E57,D57))</f>
        <v>1532</v>
      </c>
      <c r="I57" cm="1">
        <f t="array" aca="1" ref="I57" ca="1">INDIRECT(_xlfn.CONCAT("Sheet1!",E57,D57+1))</f>
        <v>14</v>
      </c>
    </row>
    <row r="58" spans="1:9" x14ac:dyDescent="0.3">
      <c r="A58">
        <v>3</v>
      </c>
      <c r="B58" t="s">
        <v>37</v>
      </c>
      <c r="C58">
        <v>9</v>
      </c>
      <c r="D58">
        <v>153</v>
      </c>
      <c r="E58" t="s">
        <v>194</v>
      </c>
      <c r="F58" t="s">
        <v>185</v>
      </c>
      <c r="G58" t="s">
        <v>181</v>
      </c>
      <c r="H58" cm="1">
        <f t="array" aca="1" ref="H58" ca="1">INDIRECT(_xlfn.CONCAT("Sheet1!",E58,D58))</f>
        <v>1442</v>
      </c>
      <c r="I58" cm="1">
        <f t="array" aca="1" ref="I58" ca="1">INDIRECT(_xlfn.CONCAT("Sheet1!",E58,D58+1))</f>
        <v>16</v>
      </c>
    </row>
    <row r="59" spans="1:9" x14ac:dyDescent="0.3">
      <c r="A59">
        <v>3</v>
      </c>
      <c r="B59" t="s">
        <v>37</v>
      </c>
      <c r="C59">
        <v>10</v>
      </c>
      <c r="D59">
        <v>153</v>
      </c>
      <c r="E59" t="s">
        <v>195</v>
      </c>
      <c r="F59" t="s">
        <v>186</v>
      </c>
      <c r="G59" t="s">
        <v>181</v>
      </c>
      <c r="H59" cm="1">
        <f t="array" aca="1" ref="H59" ca="1">INDIRECT(_xlfn.CONCAT("Sheet1!",E59,D59))</f>
        <v>702</v>
      </c>
      <c r="I59" cm="1">
        <f t="array" aca="1" ref="I59" ca="1">INDIRECT(_xlfn.CONCAT("Sheet1!",E59,D59+1))</f>
        <v>285</v>
      </c>
    </row>
    <row r="60" spans="1:9" x14ac:dyDescent="0.3">
      <c r="A60">
        <v>3</v>
      </c>
      <c r="B60" t="s">
        <v>37</v>
      </c>
      <c r="C60">
        <v>11</v>
      </c>
      <c r="D60">
        <v>153</v>
      </c>
      <c r="E60" t="s">
        <v>196</v>
      </c>
      <c r="F60" t="s">
        <v>186</v>
      </c>
      <c r="G60" t="s">
        <v>181</v>
      </c>
      <c r="H60" cm="1">
        <f t="array" aca="1" ref="H60" ca="1">INDIRECT(_xlfn.CONCAT("Sheet1!",E60,D60))</f>
        <v>692</v>
      </c>
      <c r="I60" cm="1">
        <f t="array" aca="1" ref="I60" ca="1">INDIRECT(_xlfn.CONCAT("Sheet1!",E60,D60+1))</f>
        <v>262</v>
      </c>
    </row>
    <row r="61" spans="1:9" x14ac:dyDescent="0.3">
      <c r="A61">
        <v>3</v>
      </c>
      <c r="B61" t="s">
        <v>37</v>
      </c>
      <c r="C61">
        <v>12</v>
      </c>
      <c r="D61">
        <v>153</v>
      </c>
      <c r="E61" t="s">
        <v>197</v>
      </c>
      <c r="F61" t="s">
        <v>186</v>
      </c>
      <c r="G61" t="s">
        <v>181</v>
      </c>
      <c r="H61" cm="1">
        <f t="array" aca="1" ref="H61" ca="1">INDIRECT(_xlfn.CONCAT("Sheet1!",E61,D61))</f>
        <v>708</v>
      </c>
      <c r="I61" cm="1">
        <f t="array" aca="1" ref="I61" ca="1">INDIRECT(_xlfn.CONCAT("Sheet1!",E61,D61+1))</f>
        <v>251</v>
      </c>
    </row>
    <row r="62" spans="1:9" x14ac:dyDescent="0.3">
      <c r="A62">
        <v>3</v>
      </c>
      <c r="B62" t="s">
        <v>41</v>
      </c>
      <c r="C62">
        <v>7</v>
      </c>
      <c r="D62">
        <v>157</v>
      </c>
      <c r="E62" t="s">
        <v>192</v>
      </c>
      <c r="F62" t="s">
        <v>182</v>
      </c>
      <c r="G62" t="s">
        <v>181</v>
      </c>
      <c r="H62" cm="1">
        <f t="array" aca="1" ref="H62" ca="1">INDIRECT(_xlfn.CONCAT("Sheet1!",E62,D62))</f>
        <v>1074</v>
      </c>
      <c r="I62" cm="1">
        <f t="array" aca="1" ref="I62" ca="1">INDIRECT(_xlfn.CONCAT("Sheet1!",E62,D62+1))</f>
        <v>30</v>
      </c>
    </row>
    <row r="63" spans="1:9" x14ac:dyDescent="0.3">
      <c r="A63">
        <v>3</v>
      </c>
      <c r="B63" t="s">
        <v>41</v>
      </c>
      <c r="C63">
        <v>8</v>
      </c>
      <c r="D63">
        <v>157</v>
      </c>
      <c r="E63" t="s">
        <v>193</v>
      </c>
      <c r="F63" t="s">
        <v>182</v>
      </c>
      <c r="G63" t="s">
        <v>181</v>
      </c>
      <c r="H63" cm="1">
        <f t="array" aca="1" ref="H63" ca="1">INDIRECT(_xlfn.CONCAT("Sheet1!",E63,D63))</f>
        <v>1071</v>
      </c>
      <c r="I63" cm="1">
        <f t="array" aca="1" ref="I63" ca="1">INDIRECT(_xlfn.CONCAT("Sheet1!",E63,D63+1))</f>
        <v>29</v>
      </c>
    </row>
    <row r="64" spans="1:9" x14ac:dyDescent="0.3">
      <c r="A64">
        <v>3</v>
      </c>
      <c r="B64" t="s">
        <v>41</v>
      </c>
      <c r="C64">
        <v>9</v>
      </c>
      <c r="D64">
        <v>157</v>
      </c>
      <c r="E64" t="s">
        <v>194</v>
      </c>
      <c r="F64" t="s">
        <v>182</v>
      </c>
      <c r="G64" t="s">
        <v>181</v>
      </c>
      <c r="H64" cm="1">
        <f t="array" aca="1" ref="H64" ca="1">INDIRECT(_xlfn.CONCAT("Sheet1!",E64,D64))</f>
        <v>1099</v>
      </c>
      <c r="I64" cm="1">
        <f t="array" aca="1" ref="I64" ca="1">INDIRECT(_xlfn.CONCAT("Sheet1!",E64,D64+1))</f>
        <v>33</v>
      </c>
    </row>
    <row r="65" spans="1:9" x14ac:dyDescent="0.3">
      <c r="A65">
        <v>3</v>
      </c>
      <c r="B65" t="s">
        <v>41</v>
      </c>
      <c r="C65">
        <v>10</v>
      </c>
      <c r="D65">
        <v>157</v>
      </c>
      <c r="E65" t="s">
        <v>195</v>
      </c>
      <c r="F65" t="s">
        <v>182</v>
      </c>
      <c r="G65" t="s">
        <v>181</v>
      </c>
      <c r="H65" cm="1">
        <f t="array" aca="1" ref="H65" ca="1">INDIRECT(_xlfn.CONCAT("Sheet1!",E65,D65))</f>
        <v>1171</v>
      </c>
      <c r="I65" cm="1">
        <f t="array" aca="1" ref="I65" ca="1">INDIRECT(_xlfn.CONCAT("Sheet1!",E65,D65+1))</f>
        <v>28</v>
      </c>
    </row>
    <row r="66" spans="1:9" x14ac:dyDescent="0.3">
      <c r="A66">
        <v>3</v>
      </c>
      <c r="B66" t="s">
        <v>41</v>
      </c>
      <c r="C66">
        <v>11</v>
      </c>
      <c r="D66">
        <v>157</v>
      </c>
      <c r="E66" t="s">
        <v>196</v>
      </c>
      <c r="F66" t="s">
        <v>182</v>
      </c>
      <c r="G66" t="s">
        <v>181</v>
      </c>
      <c r="H66" cm="1">
        <f t="array" aca="1" ref="H66" ca="1">INDIRECT(_xlfn.CONCAT("Sheet1!",E66,D66))</f>
        <v>1200</v>
      </c>
      <c r="I66" cm="1">
        <f t="array" aca="1" ref="I66" ca="1">INDIRECT(_xlfn.CONCAT("Sheet1!",E66,D66+1))</f>
        <v>26</v>
      </c>
    </row>
    <row r="67" spans="1:9" x14ac:dyDescent="0.3">
      <c r="A67">
        <v>3</v>
      </c>
      <c r="B67" t="s">
        <v>41</v>
      </c>
      <c r="C67">
        <v>12</v>
      </c>
      <c r="D67">
        <v>157</v>
      </c>
      <c r="E67" t="s">
        <v>197</v>
      </c>
      <c r="F67" t="s">
        <v>182</v>
      </c>
      <c r="G67" t="s">
        <v>181</v>
      </c>
      <c r="H67" cm="1">
        <f t="array" aca="1" ref="H67" ca="1">INDIRECT(_xlfn.CONCAT("Sheet1!",E67,D67))</f>
        <v>1197</v>
      </c>
      <c r="I67" cm="1">
        <f t="array" aca="1" ref="I67" ca="1">INDIRECT(_xlfn.CONCAT("Sheet1!",E67,D67+1))</f>
        <v>33</v>
      </c>
    </row>
    <row r="68" spans="1:9" x14ac:dyDescent="0.3">
      <c r="A68">
        <v>1</v>
      </c>
      <c r="B68" t="s">
        <v>44</v>
      </c>
      <c r="C68">
        <v>1</v>
      </c>
      <c r="D68">
        <v>91</v>
      </c>
      <c r="E68" t="s">
        <v>44</v>
      </c>
      <c r="F68" t="s">
        <v>95</v>
      </c>
      <c r="G68" t="s">
        <v>179</v>
      </c>
      <c r="H68" cm="1">
        <f t="array" aca="1" ref="H68" ca="1">INDIRECT(_xlfn.CONCAT("Sheet1!",E68,D68))</f>
        <v>120819</v>
      </c>
      <c r="I68" cm="1">
        <f t="array" aca="1" ref="I68" ca="1">INDIRECT(_xlfn.CONCAT("Sheet1!",E68,D68+1))</f>
        <v>68</v>
      </c>
    </row>
    <row r="69" spans="1:9" x14ac:dyDescent="0.3">
      <c r="A69">
        <v>1</v>
      </c>
      <c r="B69" t="s">
        <v>44</v>
      </c>
      <c r="C69">
        <v>2</v>
      </c>
      <c r="D69">
        <v>91</v>
      </c>
      <c r="E69" t="s">
        <v>47</v>
      </c>
      <c r="F69" t="s">
        <v>95</v>
      </c>
      <c r="G69" t="s">
        <v>179</v>
      </c>
      <c r="H69" cm="1">
        <f t="array" aca="1" ref="H69" ca="1">INDIRECT(_xlfn.CONCAT("Sheet1!",E69,D69))</f>
        <v>136457</v>
      </c>
      <c r="I69" cm="1">
        <f t="array" aca="1" ref="I69" ca="1">INDIRECT(_xlfn.CONCAT("Sheet1!",E69,D69+1))</f>
        <v>73</v>
      </c>
    </row>
    <row r="70" spans="1:9" x14ac:dyDescent="0.3">
      <c r="A70">
        <v>1</v>
      </c>
      <c r="B70" t="s">
        <v>44</v>
      </c>
      <c r="C70">
        <v>3</v>
      </c>
      <c r="D70">
        <v>91</v>
      </c>
      <c r="E70" t="s">
        <v>50</v>
      </c>
      <c r="F70" t="s">
        <v>95</v>
      </c>
      <c r="G70" t="s">
        <v>179</v>
      </c>
      <c r="H70" cm="1">
        <f t="array" aca="1" ref="H70" ca="1">INDIRECT(_xlfn.CONCAT("Sheet1!",E70,D70))</f>
        <v>133088</v>
      </c>
      <c r="I70" cm="1">
        <f t="array" aca="1" ref="I70" ca="1">INDIRECT(_xlfn.CONCAT("Sheet1!",E70,D70+1))</f>
        <v>83</v>
      </c>
    </row>
    <row r="71" spans="1:9" x14ac:dyDescent="0.3">
      <c r="A71">
        <v>1</v>
      </c>
      <c r="B71" t="s">
        <v>44</v>
      </c>
      <c r="C71">
        <v>4</v>
      </c>
      <c r="D71">
        <v>91</v>
      </c>
      <c r="E71" t="s">
        <v>53</v>
      </c>
      <c r="F71" t="s">
        <v>95</v>
      </c>
      <c r="G71" t="s">
        <v>179</v>
      </c>
      <c r="H71" cm="1">
        <f t="array" aca="1" ref="H71" ca="1">INDIRECT(_xlfn.CONCAT("Sheet1!",E71,D71))</f>
        <v>134653</v>
      </c>
      <c r="I71" cm="1">
        <f t="array" aca="1" ref="I71" ca="1">INDIRECT(_xlfn.CONCAT("Sheet1!",E71,D71+1))</f>
        <v>78</v>
      </c>
    </row>
    <row r="72" spans="1:9" x14ac:dyDescent="0.3">
      <c r="A72">
        <v>1</v>
      </c>
      <c r="B72" t="s">
        <v>44</v>
      </c>
      <c r="C72">
        <v>5</v>
      </c>
      <c r="D72">
        <v>91</v>
      </c>
      <c r="E72" t="s">
        <v>56</v>
      </c>
      <c r="F72" t="s">
        <v>95</v>
      </c>
      <c r="G72" t="s">
        <v>179</v>
      </c>
      <c r="H72" cm="1">
        <f t="array" aca="1" ref="H72" ca="1">INDIRECT(_xlfn.CONCAT("Sheet1!",E72,D72))</f>
        <v>134271</v>
      </c>
      <c r="I72" cm="1">
        <f t="array" aca="1" ref="I72" ca="1">INDIRECT(_xlfn.CONCAT("Sheet1!",E72,D72+1))</f>
        <v>86</v>
      </c>
    </row>
    <row r="73" spans="1:9" x14ac:dyDescent="0.3">
      <c r="A73">
        <v>1</v>
      </c>
      <c r="B73" t="s">
        <v>44</v>
      </c>
      <c r="C73">
        <v>6</v>
      </c>
      <c r="D73">
        <v>91</v>
      </c>
      <c r="E73" t="s">
        <v>59</v>
      </c>
      <c r="F73" t="s">
        <v>95</v>
      </c>
      <c r="G73" t="s">
        <v>179</v>
      </c>
      <c r="H73" cm="1">
        <f t="array" aca="1" ref="H73" ca="1">INDIRECT(_xlfn.CONCAT("Sheet1!",E73,D73))</f>
        <v>170342</v>
      </c>
      <c r="I73" cm="1">
        <f t="array" aca="1" ref="I73" ca="1">INDIRECT(_xlfn.CONCAT("Sheet1!",E73,D73+1))</f>
        <v>50</v>
      </c>
    </row>
    <row r="74" spans="1:9" x14ac:dyDescent="0.3">
      <c r="A74">
        <v>1</v>
      </c>
      <c r="B74" t="s">
        <v>47</v>
      </c>
      <c r="C74">
        <v>1</v>
      </c>
      <c r="D74">
        <v>95</v>
      </c>
      <c r="E74" t="s">
        <v>44</v>
      </c>
      <c r="F74" t="s">
        <v>95</v>
      </c>
      <c r="G74" t="s">
        <v>180</v>
      </c>
      <c r="H74" cm="1">
        <f t="array" aca="1" ref="H74" ca="1">INDIRECT(_xlfn.CONCAT("Sheet1!",E74,D74))</f>
        <v>139128</v>
      </c>
      <c r="I74" cm="1">
        <f t="array" aca="1" ref="I74" ca="1">INDIRECT(_xlfn.CONCAT("Sheet1!",E74,D74+1))</f>
        <v>98</v>
      </c>
    </row>
    <row r="75" spans="1:9" x14ac:dyDescent="0.3">
      <c r="A75">
        <v>1</v>
      </c>
      <c r="B75" t="s">
        <v>47</v>
      </c>
      <c r="C75">
        <v>2</v>
      </c>
      <c r="D75">
        <v>95</v>
      </c>
      <c r="E75" t="s">
        <v>47</v>
      </c>
      <c r="F75" t="s">
        <v>95</v>
      </c>
      <c r="G75" t="s">
        <v>180</v>
      </c>
      <c r="H75" cm="1">
        <f t="array" aca="1" ref="H75" ca="1">INDIRECT(_xlfn.CONCAT("Sheet1!",E75,D75))</f>
        <v>136257</v>
      </c>
      <c r="I75" cm="1">
        <f t="array" aca="1" ref="I75" ca="1">INDIRECT(_xlfn.CONCAT("Sheet1!",E75,D75+1))</f>
        <v>69</v>
      </c>
    </row>
    <row r="76" spans="1:9" x14ac:dyDescent="0.3">
      <c r="A76">
        <v>1</v>
      </c>
      <c r="B76" t="s">
        <v>47</v>
      </c>
      <c r="C76">
        <v>3</v>
      </c>
      <c r="D76">
        <v>95</v>
      </c>
      <c r="E76" t="s">
        <v>50</v>
      </c>
      <c r="F76" t="s">
        <v>95</v>
      </c>
      <c r="G76" t="s">
        <v>180</v>
      </c>
      <c r="H76" cm="1">
        <f t="array" aca="1" ref="H76" ca="1">INDIRECT(_xlfn.CONCAT("Sheet1!",E76,D76))</f>
        <v>135587</v>
      </c>
      <c r="I76" cm="1">
        <f t="array" aca="1" ref="I76" ca="1">INDIRECT(_xlfn.CONCAT("Sheet1!",E76,D76+1))</f>
        <v>82</v>
      </c>
    </row>
    <row r="77" spans="1:9" x14ac:dyDescent="0.3">
      <c r="A77">
        <v>1</v>
      </c>
      <c r="B77" t="s">
        <v>47</v>
      </c>
      <c r="C77">
        <v>4</v>
      </c>
      <c r="D77">
        <v>95</v>
      </c>
      <c r="E77" t="s">
        <v>53</v>
      </c>
      <c r="F77" t="s">
        <v>95</v>
      </c>
      <c r="G77" t="s">
        <v>180</v>
      </c>
      <c r="H77" cm="1">
        <f t="array" aca="1" ref="H77" ca="1">INDIRECT(_xlfn.CONCAT("Sheet1!",E77,D77))</f>
        <v>127184</v>
      </c>
      <c r="I77" cm="1">
        <f t="array" aca="1" ref="I77" ca="1">INDIRECT(_xlfn.CONCAT("Sheet1!",E77,D77+1))</f>
        <v>86</v>
      </c>
    </row>
    <row r="78" spans="1:9" x14ac:dyDescent="0.3">
      <c r="A78">
        <v>1</v>
      </c>
      <c r="B78" t="s">
        <v>47</v>
      </c>
      <c r="C78">
        <v>5</v>
      </c>
      <c r="D78">
        <v>95</v>
      </c>
      <c r="E78" t="s">
        <v>56</v>
      </c>
      <c r="F78" t="s">
        <v>95</v>
      </c>
      <c r="G78" t="s">
        <v>180</v>
      </c>
      <c r="H78" cm="1">
        <f t="array" aca="1" ref="H78" ca="1">INDIRECT(_xlfn.CONCAT("Sheet1!",E78,D78))</f>
        <v>132957</v>
      </c>
      <c r="I78" cm="1">
        <f t="array" aca="1" ref="I78" ca="1">INDIRECT(_xlfn.CONCAT("Sheet1!",E78,D78+1))</f>
        <v>62</v>
      </c>
    </row>
    <row r="79" spans="1:9" x14ac:dyDescent="0.3">
      <c r="A79">
        <v>1</v>
      </c>
      <c r="B79" t="s">
        <v>47</v>
      </c>
      <c r="C79">
        <v>6</v>
      </c>
      <c r="D79">
        <v>95</v>
      </c>
      <c r="E79" t="s">
        <v>59</v>
      </c>
      <c r="F79" t="s">
        <v>95</v>
      </c>
      <c r="G79" t="s">
        <v>180</v>
      </c>
      <c r="H79" cm="1">
        <f t="array" aca="1" ref="H79" ca="1">INDIRECT(_xlfn.CONCAT("Sheet1!",E79,D79))</f>
        <v>146374</v>
      </c>
      <c r="I79" cm="1">
        <f t="array" aca="1" ref="I79" ca="1">INDIRECT(_xlfn.CONCAT("Sheet1!",E79,D79+1))</f>
        <v>53</v>
      </c>
    </row>
    <row r="80" spans="1:9" x14ac:dyDescent="0.3">
      <c r="A80">
        <v>2</v>
      </c>
      <c r="B80" t="s">
        <v>56</v>
      </c>
      <c r="C80">
        <v>1</v>
      </c>
      <c r="D80">
        <v>142</v>
      </c>
      <c r="E80" t="s">
        <v>44</v>
      </c>
      <c r="F80" t="s">
        <v>148</v>
      </c>
      <c r="G80" t="s">
        <v>179</v>
      </c>
      <c r="H80" cm="1">
        <f t="array" aca="1" ref="H80" ca="1">INDIRECT(_xlfn.CONCAT("Sheet1!",E80,D80))</f>
        <v>126948</v>
      </c>
      <c r="I80" cm="1">
        <f t="array" aca="1" ref="I80" ca="1">INDIRECT(_xlfn.CONCAT("Sheet1!",E80,D80+1))</f>
        <v>69</v>
      </c>
    </row>
    <row r="81" spans="1:9" x14ac:dyDescent="0.3">
      <c r="A81">
        <v>2</v>
      </c>
      <c r="B81" t="s">
        <v>56</v>
      </c>
      <c r="C81">
        <v>2</v>
      </c>
      <c r="D81">
        <v>142</v>
      </c>
      <c r="E81" t="s">
        <v>47</v>
      </c>
      <c r="F81" t="s">
        <v>148</v>
      </c>
      <c r="G81" t="s">
        <v>179</v>
      </c>
      <c r="H81" cm="1">
        <f t="array" aca="1" ref="H81" ca="1">INDIRECT(_xlfn.CONCAT("Sheet1!",E81,D81))</f>
        <v>177018</v>
      </c>
      <c r="I81" cm="1">
        <f t="array" aca="1" ref="I81" ca="1">INDIRECT(_xlfn.CONCAT("Sheet1!",E81,D81+1))</f>
        <v>75</v>
      </c>
    </row>
    <row r="82" spans="1:9" x14ac:dyDescent="0.3">
      <c r="A82">
        <v>2</v>
      </c>
      <c r="B82" t="s">
        <v>56</v>
      </c>
      <c r="C82">
        <v>3</v>
      </c>
      <c r="D82">
        <v>142</v>
      </c>
      <c r="E82" t="s">
        <v>50</v>
      </c>
      <c r="F82" t="s">
        <v>148</v>
      </c>
      <c r="G82" t="s">
        <v>179</v>
      </c>
      <c r="H82" cm="1">
        <f t="array" aca="1" ref="H82" ca="1">INDIRECT(_xlfn.CONCAT("Sheet1!",E82,D82))</f>
        <v>151001</v>
      </c>
      <c r="I82" cm="1">
        <f t="array" aca="1" ref="I82" ca="1">INDIRECT(_xlfn.CONCAT("Sheet1!",E82,D82+1))</f>
        <v>92</v>
      </c>
    </row>
    <row r="83" spans="1:9" x14ac:dyDescent="0.3">
      <c r="A83">
        <v>2</v>
      </c>
      <c r="B83" t="s">
        <v>56</v>
      </c>
      <c r="C83">
        <v>4</v>
      </c>
      <c r="D83">
        <v>142</v>
      </c>
      <c r="E83" t="s">
        <v>53</v>
      </c>
      <c r="F83" t="s">
        <v>148</v>
      </c>
      <c r="G83" t="s">
        <v>179</v>
      </c>
      <c r="H83" cm="1">
        <f t="array" aca="1" ref="H83" ca="1">INDIRECT(_xlfn.CONCAT("Sheet1!",E83,D83))</f>
        <v>201523</v>
      </c>
      <c r="I83" cm="1">
        <f t="array" aca="1" ref="I83" ca="1">INDIRECT(_xlfn.CONCAT("Sheet1!",E83,D83+1))</f>
        <v>85</v>
      </c>
    </row>
    <row r="84" spans="1:9" x14ac:dyDescent="0.3">
      <c r="A84">
        <v>2</v>
      </c>
      <c r="B84" t="s">
        <v>56</v>
      </c>
      <c r="C84">
        <v>5</v>
      </c>
      <c r="D84">
        <v>142</v>
      </c>
      <c r="E84" t="s">
        <v>56</v>
      </c>
      <c r="F84" t="s">
        <v>148</v>
      </c>
      <c r="G84" t="s">
        <v>179</v>
      </c>
      <c r="H84" cm="1">
        <f t="array" aca="1" ref="H84" ca="1">INDIRECT(_xlfn.CONCAT("Sheet1!",E84,D84))</f>
        <v>181190</v>
      </c>
      <c r="I84" cm="1">
        <f t="array" aca="1" ref="I84" ca="1">INDIRECT(_xlfn.CONCAT("Sheet1!",E84,D84+1))</f>
        <v>80</v>
      </c>
    </row>
    <row r="85" spans="1:9" x14ac:dyDescent="0.3">
      <c r="A85">
        <v>2</v>
      </c>
      <c r="B85" t="s">
        <v>56</v>
      </c>
      <c r="C85">
        <v>6</v>
      </c>
      <c r="D85">
        <v>142</v>
      </c>
      <c r="E85" t="s">
        <v>59</v>
      </c>
      <c r="F85" t="s">
        <v>148</v>
      </c>
      <c r="G85" t="s">
        <v>179</v>
      </c>
      <c r="H85" cm="1">
        <f t="array" aca="1" ref="H85" ca="1">INDIRECT(_xlfn.CONCAT("Sheet1!",E85,D85))</f>
        <v>225814</v>
      </c>
      <c r="I85" cm="1">
        <f t="array" aca="1" ref="I85" ca="1">INDIRECT(_xlfn.CONCAT("Sheet1!",E85,D85+1))</f>
        <v>84</v>
      </c>
    </row>
    <row r="86" spans="1:9" x14ac:dyDescent="0.3">
      <c r="A86">
        <v>2</v>
      </c>
      <c r="B86" t="s">
        <v>59</v>
      </c>
      <c r="C86">
        <v>1</v>
      </c>
      <c r="D86">
        <v>146</v>
      </c>
      <c r="E86" t="s">
        <v>44</v>
      </c>
      <c r="F86" t="s">
        <v>148</v>
      </c>
      <c r="G86" t="s">
        <v>180</v>
      </c>
      <c r="H86" cm="1">
        <f t="array" aca="1" ref="H86" ca="1">INDIRECT(_xlfn.CONCAT("Sheet1!",E86,D86))</f>
        <v>2183</v>
      </c>
      <c r="I86" cm="1">
        <f t="array" aca="1" ref="I86" ca="1">INDIRECT(_xlfn.CONCAT("Sheet1!",E86,D86+1))</f>
        <v>45</v>
      </c>
    </row>
    <row r="87" spans="1:9" x14ac:dyDescent="0.3">
      <c r="A87">
        <v>2</v>
      </c>
      <c r="B87" t="s">
        <v>59</v>
      </c>
      <c r="C87">
        <v>2</v>
      </c>
      <c r="D87">
        <v>146</v>
      </c>
      <c r="E87" t="s">
        <v>47</v>
      </c>
      <c r="F87" t="s">
        <v>148</v>
      </c>
      <c r="G87" t="s">
        <v>180</v>
      </c>
      <c r="H87" cm="1">
        <f t="array" aca="1" ref="H87" ca="1">INDIRECT(_xlfn.CONCAT("Sheet1!",E87,D87))</f>
        <v>3079</v>
      </c>
      <c r="I87" cm="1">
        <f t="array" aca="1" ref="I87" ca="1">INDIRECT(_xlfn.CONCAT("Sheet1!",E87,D87+1))</f>
        <v>68</v>
      </c>
    </row>
    <row r="88" spans="1:9" x14ac:dyDescent="0.3">
      <c r="A88">
        <v>2</v>
      </c>
      <c r="B88" t="s">
        <v>59</v>
      </c>
      <c r="C88">
        <v>3</v>
      </c>
      <c r="D88">
        <v>146</v>
      </c>
      <c r="E88" t="s">
        <v>50</v>
      </c>
      <c r="F88" t="s">
        <v>148</v>
      </c>
      <c r="G88" t="s">
        <v>180</v>
      </c>
      <c r="H88" cm="1">
        <f t="array" aca="1" ref="H88" ca="1">INDIRECT(_xlfn.CONCAT("Sheet1!",E88,D88))</f>
        <v>201376</v>
      </c>
      <c r="I88" cm="1">
        <f t="array" aca="1" ref="I88" ca="1">INDIRECT(_xlfn.CONCAT("Sheet1!",E88,D88+1))</f>
        <v>56</v>
      </c>
    </row>
    <row r="89" spans="1:9" x14ac:dyDescent="0.3">
      <c r="A89">
        <v>2</v>
      </c>
      <c r="B89" t="s">
        <v>59</v>
      </c>
      <c r="C89">
        <v>4</v>
      </c>
      <c r="D89">
        <v>146</v>
      </c>
      <c r="E89" t="s">
        <v>53</v>
      </c>
      <c r="F89" t="s">
        <v>148</v>
      </c>
      <c r="G89" t="s">
        <v>180</v>
      </c>
      <c r="H89" cm="1">
        <f t="array" aca="1" ref="H89" ca="1">INDIRECT(_xlfn.CONCAT("Sheet1!",E89,D89))</f>
        <v>4591</v>
      </c>
      <c r="I89" cm="1">
        <f t="array" aca="1" ref="I89" ca="1">INDIRECT(_xlfn.CONCAT("Sheet1!",E89,D89+1))</f>
        <v>67</v>
      </c>
    </row>
    <row r="90" spans="1:9" x14ac:dyDescent="0.3">
      <c r="A90">
        <v>2</v>
      </c>
      <c r="B90" t="s">
        <v>59</v>
      </c>
      <c r="C90">
        <v>5</v>
      </c>
      <c r="D90">
        <v>146</v>
      </c>
      <c r="E90" t="s">
        <v>56</v>
      </c>
      <c r="F90" t="s">
        <v>148</v>
      </c>
      <c r="G90" t="s">
        <v>180</v>
      </c>
      <c r="H90" cm="1">
        <f t="array" aca="1" ref="H90" ca="1">INDIRECT(_xlfn.CONCAT("Sheet1!",E90,D90))</f>
        <v>32817</v>
      </c>
      <c r="I90" cm="1">
        <f t="array" aca="1" ref="I90" ca="1">INDIRECT(_xlfn.CONCAT("Sheet1!",E90,D90+1))</f>
        <v>62</v>
      </c>
    </row>
    <row r="91" spans="1:9" x14ac:dyDescent="0.3">
      <c r="A91">
        <v>2</v>
      </c>
      <c r="B91" t="s">
        <v>59</v>
      </c>
      <c r="C91">
        <v>6</v>
      </c>
      <c r="D91">
        <v>146</v>
      </c>
      <c r="E91" t="s">
        <v>59</v>
      </c>
      <c r="F91" t="s">
        <v>148</v>
      </c>
      <c r="G91" t="s">
        <v>180</v>
      </c>
      <c r="H91" cm="1">
        <f t="array" aca="1" ref="H91" ca="1">INDIRECT(_xlfn.CONCAT("Sheet1!",E91,D91))</f>
        <v>3033</v>
      </c>
      <c r="I91" cm="1">
        <f t="array" aca="1" ref="I91" ca="1">INDIRECT(_xlfn.CONCAT("Sheet1!",E91,D91+1))</f>
        <v>56</v>
      </c>
    </row>
    <row r="92" spans="1:9" x14ac:dyDescent="0.3">
      <c r="A92">
        <v>3</v>
      </c>
      <c r="B92" t="s">
        <v>37</v>
      </c>
      <c r="C92">
        <v>1</v>
      </c>
      <c r="D92">
        <v>153</v>
      </c>
      <c r="E92" t="s">
        <v>44</v>
      </c>
      <c r="F92" t="s">
        <v>183</v>
      </c>
      <c r="G92" t="s">
        <v>181</v>
      </c>
      <c r="H92" cm="1">
        <f t="array" aca="1" ref="H92" ca="1">INDIRECT(_xlfn.CONCAT("Sheet1!",E92,D92))</f>
        <v>32331</v>
      </c>
      <c r="I92" cm="1">
        <f t="array" aca="1" ref="I92" ca="1">INDIRECT(_xlfn.CONCAT("Sheet1!",E92,D92+1))</f>
        <v>13</v>
      </c>
    </row>
    <row r="93" spans="1:9" x14ac:dyDescent="0.3">
      <c r="A93">
        <v>3</v>
      </c>
      <c r="B93" t="s">
        <v>37</v>
      </c>
      <c r="C93">
        <v>2</v>
      </c>
      <c r="D93">
        <v>153</v>
      </c>
      <c r="E93" t="s">
        <v>47</v>
      </c>
      <c r="F93" t="s">
        <v>183</v>
      </c>
      <c r="G93" t="s">
        <v>181</v>
      </c>
      <c r="H93" cm="1">
        <f t="array" aca="1" ref="H93" ca="1">INDIRECT(_xlfn.CONCAT("Sheet1!",E93,D93))</f>
        <v>166056</v>
      </c>
      <c r="I93" cm="1">
        <f t="array" aca="1" ref="I93" ca="1">INDIRECT(_xlfn.CONCAT("Sheet1!",E93,D93+1))</f>
        <v>19</v>
      </c>
    </row>
    <row r="94" spans="1:9" x14ac:dyDescent="0.3">
      <c r="A94">
        <v>3</v>
      </c>
      <c r="B94" t="s">
        <v>37</v>
      </c>
      <c r="C94">
        <v>3</v>
      </c>
      <c r="D94">
        <v>153</v>
      </c>
      <c r="E94" t="s">
        <v>50</v>
      </c>
      <c r="F94" t="s">
        <v>183</v>
      </c>
      <c r="G94" t="s">
        <v>181</v>
      </c>
      <c r="H94" cm="1">
        <f t="array" aca="1" ref="H94" ca="1">INDIRECT(_xlfn.CONCAT("Sheet1!",E94,D94))</f>
        <v>178991</v>
      </c>
      <c r="I94" cm="1">
        <f t="array" aca="1" ref="I94" ca="1">INDIRECT(_xlfn.CONCAT("Sheet1!",E94,D94+1))</f>
        <v>22</v>
      </c>
    </row>
    <row r="95" spans="1:9" x14ac:dyDescent="0.3">
      <c r="A95">
        <v>3</v>
      </c>
      <c r="B95" t="s">
        <v>37</v>
      </c>
      <c r="C95">
        <v>4</v>
      </c>
      <c r="D95">
        <v>153</v>
      </c>
      <c r="E95" t="s">
        <v>53</v>
      </c>
      <c r="F95" t="s">
        <v>184</v>
      </c>
      <c r="G95" t="s">
        <v>181</v>
      </c>
      <c r="H95" cm="1">
        <f t="array" aca="1" ref="H95" ca="1">INDIRECT(_xlfn.CONCAT("Sheet1!",E95,D95))</f>
        <v>753</v>
      </c>
      <c r="I95" cm="1">
        <f t="array" aca="1" ref="I95" ca="1">INDIRECT(_xlfn.CONCAT("Sheet1!",E95,D95+1))</f>
        <v>137</v>
      </c>
    </row>
    <row r="96" spans="1:9" x14ac:dyDescent="0.3">
      <c r="A96">
        <v>3</v>
      </c>
      <c r="B96" t="s">
        <v>37</v>
      </c>
      <c r="C96">
        <v>5</v>
      </c>
      <c r="D96">
        <v>153</v>
      </c>
      <c r="E96" t="s">
        <v>56</v>
      </c>
      <c r="F96" t="s">
        <v>184</v>
      </c>
      <c r="G96" t="s">
        <v>181</v>
      </c>
      <c r="H96" cm="1">
        <f t="array" aca="1" ref="H96" ca="1">INDIRECT(_xlfn.CONCAT("Sheet1!",E96,D96))</f>
        <v>770</v>
      </c>
      <c r="I96" cm="1">
        <f t="array" aca="1" ref="I96" ca="1">INDIRECT(_xlfn.CONCAT("Sheet1!",E96,D96+1))</f>
        <v>228</v>
      </c>
    </row>
    <row r="97" spans="1:9" x14ac:dyDescent="0.3">
      <c r="A97">
        <v>3</v>
      </c>
      <c r="B97" t="s">
        <v>37</v>
      </c>
      <c r="C97">
        <v>6</v>
      </c>
      <c r="D97">
        <v>153</v>
      </c>
      <c r="E97" t="s">
        <v>59</v>
      </c>
      <c r="F97" t="s">
        <v>184</v>
      </c>
      <c r="G97" t="s">
        <v>181</v>
      </c>
      <c r="H97" cm="1">
        <f t="array" aca="1" ref="H97" ca="1">INDIRECT(_xlfn.CONCAT("Sheet1!",E97,D97))</f>
        <v>696</v>
      </c>
      <c r="I97" cm="1">
        <f t="array" aca="1" ref="I97" ca="1">INDIRECT(_xlfn.CONCAT("Sheet1!",E97,D97+1))</f>
        <v>132</v>
      </c>
    </row>
    <row r="98" spans="1:9" x14ac:dyDescent="0.3">
      <c r="A98">
        <v>3</v>
      </c>
      <c r="B98" t="s">
        <v>47</v>
      </c>
      <c r="C98">
        <v>1</v>
      </c>
      <c r="D98">
        <v>165</v>
      </c>
      <c r="E98" t="s">
        <v>44</v>
      </c>
      <c r="F98" t="s">
        <v>167</v>
      </c>
      <c r="G98" t="s">
        <v>179</v>
      </c>
      <c r="H98" cm="1">
        <f t="array" aca="1" ref="H98" ca="1">INDIRECT(_xlfn.CONCAT("Sheet1!",E98,D98))</f>
        <v>184549</v>
      </c>
      <c r="I98" cm="1">
        <f t="array" aca="1" ref="I98" ca="1">INDIRECT(_xlfn.CONCAT("Sheet1!",E98,D98+1))</f>
        <v>148</v>
      </c>
    </row>
    <row r="99" spans="1:9" x14ac:dyDescent="0.3">
      <c r="A99">
        <v>3</v>
      </c>
      <c r="B99" t="s">
        <v>47</v>
      </c>
      <c r="C99">
        <v>2</v>
      </c>
      <c r="D99">
        <v>165</v>
      </c>
      <c r="E99" t="s">
        <v>47</v>
      </c>
      <c r="F99" t="s">
        <v>167</v>
      </c>
      <c r="G99" t="s">
        <v>179</v>
      </c>
      <c r="H99" cm="1">
        <f t="array" aca="1" ref="H99" ca="1">INDIRECT(_xlfn.CONCAT("Sheet1!",E99,D99))</f>
        <v>7412</v>
      </c>
      <c r="I99" cm="1">
        <f t="array" aca="1" ref="I99" ca="1">INDIRECT(_xlfn.CONCAT("Sheet1!",E99,D99+1))</f>
        <v>72</v>
      </c>
    </row>
    <row r="100" spans="1:9" x14ac:dyDescent="0.3">
      <c r="A100">
        <v>3</v>
      </c>
      <c r="B100" t="s">
        <v>47</v>
      </c>
      <c r="C100">
        <v>3</v>
      </c>
      <c r="D100">
        <v>165</v>
      </c>
      <c r="E100" t="s">
        <v>50</v>
      </c>
      <c r="F100" t="s">
        <v>167</v>
      </c>
      <c r="G100" t="s">
        <v>179</v>
      </c>
      <c r="H100" cm="1">
        <f t="array" aca="1" ref="H100" ca="1">INDIRECT(_xlfn.CONCAT("Sheet1!",E100,D100))</f>
        <v>15505</v>
      </c>
      <c r="I100" cm="1">
        <f t="array" aca="1" ref="I100" ca="1">INDIRECT(_xlfn.CONCAT("Sheet1!",E100,D100+1))</f>
        <v>76</v>
      </c>
    </row>
    <row r="101" spans="1:9" x14ac:dyDescent="0.3">
      <c r="A101">
        <v>3</v>
      </c>
      <c r="B101" t="s">
        <v>47</v>
      </c>
      <c r="C101">
        <v>4</v>
      </c>
      <c r="D101">
        <v>165</v>
      </c>
      <c r="E101" t="s">
        <v>53</v>
      </c>
      <c r="F101" t="s">
        <v>167</v>
      </c>
      <c r="G101" t="s">
        <v>179</v>
      </c>
      <c r="H101" cm="1">
        <f t="array" aca="1" ref="H101" ca="1">INDIRECT(_xlfn.CONCAT("Sheet1!",E101,D101))</f>
        <v>9427</v>
      </c>
      <c r="I101" cm="1">
        <f t="array" aca="1" ref="I101" ca="1">INDIRECT(_xlfn.CONCAT("Sheet1!",E101,D101+1))</f>
        <v>81</v>
      </c>
    </row>
    <row r="102" spans="1:9" x14ac:dyDescent="0.3">
      <c r="A102">
        <v>3</v>
      </c>
      <c r="B102" t="s">
        <v>47</v>
      </c>
      <c r="C102">
        <v>5</v>
      </c>
      <c r="D102">
        <v>165</v>
      </c>
      <c r="E102" t="s">
        <v>56</v>
      </c>
      <c r="F102" t="s">
        <v>167</v>
      </c>
      <c r="G102" t="s">
        <v>179</v>
      </c>
      <c r="H102" cm="1">
        <f t="array" aca="1" ref="H102" ca="1">INDIRECT(_xlfn.CONCAT("Sheet1!",E102,D102))</f>
        <v>17492</v>
      </c>
      <c r="I102" cm="1">
        <f t="array" aca="1" ref="I102" ca="1">INDIRECT(_xlfn.CONCAT("Sheet1!",E102,D102+1))</f>
        <v>66</v>
      </c>
    </row>
    <row r="103" spans="1:9" x14ac:dyDescent="0.3">
      <c r="A103">
        <v>3</v>
      </c>
      <c r="B103" t="s">
        <v>47</v>
      </c>
      <c r="C103">
        <v>6</v>
      </c>
      <c r="D103">
        <v>165</v>
      </c>
      <c r="E103" t="s">
        <v>59</v>
      </c>
      <c r="F103" t="s">
        <v>167</v>
      </c>
      <c r="G103" t="s">
        <v>179</v>
      </c>
      <c r="H103" cm="1">
        <f t="array" aca="1" ref="H103" ca="1">INDIRECT(_xlfn.CONCAT("Sheet1!",E103,D103))</f>
        <v>13289</v>
      </c>
      <c r="I103" cm="1">
        <f t="array" aca="1" ref="I103" ca="1">INDIRECT(_xlfn.CONCAT("Sheet1!",E103,D103+1))</f>
        <v>97</v>
      </c>
    </row>
    <row r="104" spans="1:9" x14ac:dyDescent="0.3">
      <c r="A104">
        <v>3</v>
      </c>
      <c r="B104" t="s">
        <v>50</v>
      </c>
      <c r="C104">
        <v>1</v>
      </c>
      <c r="D104">
        <v>169</v>
      </c>
      <c r="E104" t="s">
        <v>44</v>
      </c>
      <c r="F104" t="s">
        <v>167</v>
      </c>
      <c r="G104" t="s">
        <v>180</v>
      </c>
      <c r="H104" cm="1">
        <f t="array" aca="1" ref="H104" ca="1">INDIRECT(_xlfn.CONCAT("Sheet1!",E104,D104))</f>
        <v>182458</v>
      </c>
      <c r="I104" cm="1">
        <f t="array" aca="1" ref="I104" ca="1">INDIRECT(_xlfn.CONCAT("Sheet1!",E104,D104+1))</f>
        <v>111</v>
      </c>
    </row>
    <row r="105" spans="1:9" x14ac:dyDescent="0.3">
      <c r="A105">
        <v>3</v>
      </c>
      <c r="B105" t="s">
        <v>50</v>
      </c>
      <c r="C105">
        <v>2</v>
      </c>
      <c r="D105">
        <v>169</v>
      </c>
      <c r="E105" t="s">
        <v>47</v>
      </c>
      <c r="F105" t="s">
        <v>167</v>
      </c>
      <c r="G105" t="s">
        <v>180</v>
      </c>
      <c r="H105" cm="1">
        <f t="array" aca="1" ref="H105" ca="1">INDIRECT(_xlfn.CONCAT("Sheet1!",E105,D105))</f>
        <v>258212</v>
      </c>
      <c r="I105" cm="1">
        <f t="array" aca="1" ref="I105" ca="1">INDIRECT(_xlfn.CONCAT("Sheet1!",E105,D105+1))</f>
        <v>140</v>
      </c>
    </row>
    <row r="106" spans="1:9" x14ac:dyDescent="0.3">
      <c r="A106">
        <v>3</v>
      </c>
      <c r="B106" t="s">
        <v>50</v>
      </c>
      <c r="C106">
        <v>3</v>
      </c>
      <c r="D106">
        <v>169</v>
      </c>
      <c r="E106" t="s">
        <v>50</v>
      </c>
      <c r="F106" t="s">
        <v>167</v>
      </c>
      <c r="G106" t="s">
        <v>180</v>
      </c>
      <c r="H106" cm="1">
        <f t="array" aca="1" ref="H106" ca="1">INDIRECT(_xlfn.CONCAT("Sheet1!",E106,D106))</f>
        <v>101446</v>
      </c>
      <c r="I106" cm="1">
        <f t="array" aca="1" ref="I106" ca="1">INDIRECT(_xlfn.CONCAT("Sheet1!",E106,D106+1))</f>
        <v>96</v>
      </c>
    </row>
    <row r="107" spans="1:9" x14ac:dyDescent="0.3">
      <c r="A107">
        <v>3</v>
      </c>
      <c r="B107" t="s">
        <v>50</v>
      </c>
      <c r="C107">
        <v>4</v>
      </c>
      <c r="D107">
        <v>169</v>
      </c>
      <c r="E107" t="s">
        <v>53</v>
      </c>
      <c r="F107" t="s">
        <v>167</v>
      </c>
      <c r="G107" t="s">
        <v>180</v>
      </c>
      <c r="H107" cm="1">
        <f t="array" aca="1" ref="H107" ca="1">INDIRECT(_xlfn.CONCAT("Sheet1!",E107,D107))</f>
        <v>688348</v>
      </c>
      <c r="I107" cm="1">
        <f t="array" aca="1" ref="I107" ca="1">INDIRECT(_xlfn.CONCAT("Sheet1!",E107,D107+1))</f>
        <v>354</v>
      </c>
    </row>
    <row r="108" spans="1:9" x14ac:dyDescent="0.3">
      <c r="A108">
        <v>3</v>
      </c>
      <c r="B108" t="s">
        <v>50</v>
      </c>
      <c r="C108">
        <v>5</v>
      </c>
      <c r="D108">
        <v>169</v>
      </c>
      <c r="E108" t="s">
        <v>56</v>
      </c>
      <c r="F108" t="s">
        <v>167</v>
      </c>
      <c r="G108" t="s">
        <v>180</v>
      </c>
      <c r="H108" cm="1">
        <f t="array" aca="1" ref="H108" ca="1">INDIRECT(_xlfn.CONCAT("Sheet1!",E108,D108))</f>
        <v>300263</v>
      </c>
      <c r="I108" cm="1">
        <f t="array" aca="1" ref="I108" ca="1">INDIRECT(_xlfn.CONCAT("Sheet1!",E108,D108+1))</f>
        <v>229</v>
      </c>
    </row>
    <row r="109" spans="1:9" x14ac:dyDescent="0.3">
      <c r="A109">
        <v>3</v>
      </c>
      <c r="B109" t="s">
        <v>50</v>
      </c>
      <c r="C109">
        <v>6</v>
      </c>
      <c r="D109">
        <v>169</v>
      </c>
      <c r="E109" t="s">
        <v>59</v>
      </c>
      <c r="F109" t="s">
        <v>167</v>
      </c>
      <c r="G109" t="s">
        <v>180</v>
      </c>
      <c r="H109" cm="1">
        <f t="array" aca="1" ref="H109" ca="1">INDIRECT(_xlfn.CONCAT("Sheet1!",E109,D109))</f>
        <v>1275446</v>
      </c>
      <c r="I109" cm="1">
        <f t="array" aca="1" ref="I109" ca="1">INDIRECT(_xlfn.CONCAT("Sheet1!",E109,D109+1))</f>
        <v>332</v>
      </c>
    </row>
    <row r="110" spans="1:9" x14ac:dyDescent="0.3">
      <c r="A110">
        <v>2</v>
      </c>
      <c r="B110" t="s">
        <v>44</v>
      </c>
      <c r="C110">
        <v>1</v>
      </c>
      <c r="D110">
        <v>126</v>
      </c>
      <c r="E110" t="s">
        <v>44</v>
      </c>
      <c r="F110" t="s">
        <v>135</v>
      </c>
      <c r="G110" t="s">
        <v>179</v>
      </c>
      <c r="H110" cm="1">
        <f t="array" aca="1" ref="H110" ca="1">INDIRECT(_xlfn.CONCAT("Sheet1!",E110,D110))</f>
        <v>147685</v>
      </c>
      <c r="I110" cm="1">
        <f t="array" aca="1" ref="I110" ca="1">INDIRECT(_xlfn.CONCAT("Sheet1!",E110,D110+1))</f>
        <v>70</v>
      </c>
    </row>
    <row r="111" spans="1:9" x14ac:dyDescent="0.3">
      <c r="A111">
        <v>2</v>
      </c>
      <c r="B111" t="s">
        <v>44</v>
      </c>
      <c r="C111">
        <v>2</v>
      </c>
      <c r="D111">
        <v>126</v>
      </c>
      <c r="E111" t="s">
        <v>47</v>
      </c>
      <c r="F111" t="s">
        <v>135</v>
      </c>
      <c r="G111" t="s">
        <v>179</v>
      </c>
      <c r="H111" cm="1">
        <f t="array" aca="1" ref="H111" ca="1">INDIRECT(_xlfn.CONCAT("Sheet1!",E111,D111))</f>
        <v>188380</v>
      </c>
      <c r="I111" cm="1">
        <f t="array" aca="1" ref="I111" ca="1">INDIRECT(_xlfn.CONCAT("Sheet1!",E111,D111+1))</f>
        <v>63</v>
      </c>
    </row>
    <row r="112" spans="1:9" x14ac:dyDescent="0.3">
      <c r="A112">
        <v>2</v>
      </c>
      <c r="B112" t="s">
        <v>44</v>
      </c>
      <c r="C112">
        <v>3</v>
      </c>
      <c r="D112">
        <v>126</v>
      </c>
      <c r="E112" t="s">
        <v>50</v>
      </c>
      <c r="F112" t="s">
        <v>135</v>
      </c>
      <c r="G112" t="s">
        <v>179</v>
      </c>
      <c r="H112" cm="1">
        <f t="array" aca="1" ref="H112" ca="1">INDIRECT(_xlfn.CONCAT("Sheet1!",E112,D112))</f>
        <v>143250</v>
      </c>
      <c r="I112" cm="1">
        <f t="array" aca="1" ref="I112" ca="1">INDIRECT(_xlfn.CONCAT("Sheet1!",E112,D112+1))</f>
        <v>73</v>
      </c>
    </row>
    <row r="113" spans="1:9" x14ac:dyDescent="0.3">
      <c r="A113">
        <v>2</v>
      </c>
      <c r="B113" t="s">
        <v>44</v>
      </c>
      <c r="C113">
        <v>4</v>
      </c>
      <c r="D113">
        <v>126</v>
      </c>
      <c r="E113" t="s">
        <v>53</v>
      </c>
      <c r="F113" t="s">
        <v>135</v>
      </c>
      <c r="G113" t="s">
        <v>179</v>
      </c>
      <c r="H113" cm="1">
        <f t="array" aca="1" ref="H113" ca="1">INDIRECT(_xlfn.CONCAT("Sheet1!",E113,D113))</f>
        <v>288942</v>
      </c>
      <c r="I113" cm="1">
        <f t="array" aca="1" ref="I113" ca="1">INDIRECT(_xlfn.CONCAT("Sheet1!",E113,D113+1))</f>
        <v>91</v>
      </c>
    </row>
    <row r="114" spans="1:9" x14ac:dyDescent="0.3">
      <c r="A114">
        <v>2</v>
      </c>
      <c r="B114" t="s">
        <v>44</v>
      </c>
      <c r="C114">
        <v>5</v>
      </c>
      <c r="D114">
        <v>126</v>
      </c>
      <c r="E114" t="s">
        <v>56</v>
      </c>
      <c r="F114" t="s">
        <v>135</v>
      </c>
      <c r="G114" t="s">
        <v>179</v>
      </c>
      <c r="H114" cm="1">
        <f t="array" aca="1" ref="H114" ca="1">INDIRECT(_xlfn.CONCAT("Sheet1!",E114,D114))</f>
        <v>252404</v>
      </c>
      <c r="I114" cm="1">
        <f t="array" aca="1" ref="I114" ca="1">INDIRECT(_xlfn.CONCAT("Sheet1!",E114,D114+1))</f>
        <v>63</v>
      </c>
    </row>
    <row r="115" spans="1:9" x14ac:dyDescent="0.3">
      <c r="A115">
        <v>2</v>
      </c>
      <c r="B115" t="s">
        <v>44</v>
      </c>
      <c r="C115">
        <v>6</v>
      </c>
      <c r="D115">
        <v>126</v>
      </c>
      <c r="E115" t="s">
        <v>59</v>
      </c>
      <c r="F115" t="s">
        <v>135</v>
      </c>
      <c r="G115" t="s">
        <v>179</v>
      </c>
      <c r="H115" cm="1">
        <f t="array" aca="1" ref="H115" ca="1">INDIRECT(_xlfn.CONCAT("Sheet1!",E115,D115))</f>
        <v>181229</v>
      </c>
      <c r="I115" cm="1">
        <f t="array" aca="1" ref="I115" ca="1">INDIRECT(_xlfn.CONCAT("Sheet1!",E115,D115+1))</f>
        <v>65</v>
      </c>
    </row>
    <row r="116" spans="1:9" x14ac:dyDescent="0.3">
      <c r="A116">
        <v>2</v>
      </c>
      <c r="B116" t="s">
        <v>47</v>
      </c>
      <c r="C116">
        <v>1</v>
      </c>
      <c r="D116">
        <v>130</v>
      </c>
      <c r="E116" t="s">
        <v>44</v>
      </c>
      <c r="F116" t="s">
        <v>135</v>
      </c>
      <c r="G116" t="s">
        <v>180</v>
      </c>
      <c r="H116" cm="1">
        <f t="array" aca="1" ref="H116" ca="1">INDIRECT(_xlfn.CONCAT("Sheet1!",E116,D116))</f>
        <v>1267</v>
      </c>
      <c r="I116" cm="1">
        <f t="array" aca="1" ref="I116" ca="1">INDIRECT(_xlfn.CONCAT("Sheet1!",E116,D116+1))</f>
        <v>37</v>
      </c>
    </row>
    <row r="117" spans="1:9" x14ac:dyDescent="0.3">
      <c r="A117">
        <v>2</v>
      </c>
      <c r="B117" t="s">
        <v>47</v>
      </c>
      <c r="C117">
        <v>2</v>
      </c>
      <c r="D117">
        <v>130</v>
      </c>
      <c r="E117" t="s">
        <v>47</v>
      </c>
      <c r="F117" t="s">
        <v>135</v>
      </c>
      <c r="G117" t="s">
        <v>180</v>
      </c>
      <c r="H117" cm="1">
        <f t="array" aca="1" ref="H117" ca="1">INDIRECT(_xlfn.CONCAT("Sheet1!",E117,D117))</f>
        <v>1026</v>
      </c>
      <c r="I117" cm="1">
        <f t="array" aca="1" ref="I117" ca="1">INDIRECT(_xlfn.CONCAT("Sheet1!",E117,D117+1))</f>
        <v>33</v>
      </c>
    </row>
    <row r="118" spans="1:9" x14ac:dyDescent="0.3">
      <c r="A118">
        <v>2</v>
      </c>
      <c r="B118" t="s">
        <v>47</v>
      </c>
      <c r="C118">
        <v>3</v>
      </c>
      <c r="D118">
        <v>130</v>
      </c>
      <c r="E118" t="s">
        <v>50</v>
      </c>
      <c r="F118" t="s">
        <v>135</v>
      </c>
      <c r="G118" t="s">
        <v>180</v>
      </c>
      <c r="H118" cm="1">
        <f t="array" aca="1" ref="H118" ca="1">INDIRECT(_xlfn.CONCAT("Sheet1!",E118,D118))</f>
        <v>1030</v>
      </c>
      <c r="I118" cm="1">
        <f t="array" aca="1" ref="I118" ca="1">INDIRECT(_xlfn.CONCAT("Sheet1!",E118,D118+1))</f>
        <v>40</v>
      </c>
    </row>
    <row r="119" spans="1:9" x14ac:dyDescent="0.3">
      <c r="A119">
        <v>2</v>
      </c>
      <c r="B119" t="s">
        <v>47</v>
      </c>
      <c r="C119">
        <v>4</v>
      </c>
      <c r="D119">
        <v>130</v>
      </c>
      <c r="E119" t="s">
        <v>53</v>
      </c>
      <c r="F119" t="s">
        <v>135</v>
      </c>
      <c r="G119" t="s">
        <v>180</v>
      </c>
      <c r="H119" cm="1">
        <f t="array" aca="1" ref="H119" ca="1">INDIRECT(_xlfn.CONCAT("Sheet1!",E119,D119))</f>
        <v>1228</v>
      </c>
      <c r="I119" cm="1">
        <f t="array" aca="1" ref="I119" ca="1">INDIRECT(_xlfn.CONCAT("Sheet1!",E119,D119+1))</f>
        <v>39</v>
      </c>
    </row>
    <row r="120" spans="1:9" x14ac:dyDescent="0.3">
      <c r="A120">
        <v>2</v>
      </c>
      <c r="B120" t="s">
        <v>47</v>
      </c>
      <c r="C120">
        <v>5</v>
      </c>
      <c r="D120">
        <v>130</v>
      </c>
      <c r="E120" t="s">
        <v>56</v>
      </c>
      <c r="F120" t="s">
        <v>135</v>
      </c>
      <c r="G120" t="s">
        <v>180</v>
      </c>
      <c r="H120" cm="1">
        <f t="array" aca="1" ref="H120" ca="1">INDIRECT(_xlfn.CONCAT("Sheet1!",E120,D120))</f>
        <v>1158</v>
      </c>
      <c r="I120" cm="1">
        <f t="array" aca="1" ref="I120" ca="1">INDIRECT(_xlfn.CONCAT("Sheet1!",E120,D120+1))</f>
        <v>34</v>
      </c>
    </row>
    <row r="121" spans="1:9" x14ac:dyDescent="0.3">
      <c r="A121">
        <v>2</v>
      </c>
      <c r="B121" t="s">
        <v>47</v>
      </c>
      <c r="C121">
        <v>6</v>
      </c>
      <c r="D121">
        <v>130</v>
      </c>
      <c r="E121" t="s">
        <v>59</v>
      </c>
      <c r="F121" t="s">
        <v>135</v>
      </c>
      <c r="G121" t="s">
        <v>180</v>
      </c>
      <c r="H121" cm="1">
        <f t="array" aca="1" ref="H121" ca="1">INDIRECT(_xlfn.CONCAT("Sheet1!",E121,D121))</f>
        <v>1279</v>
      </c>
      <c r="I121" cm="1">
        <f t="array" aca="1" ref="I121" ca="1">INDIRECT(_xlfn.CONCAT("Sheet1!",E121,D121+1))</f>
        <v>48</v>
      </c>
    </row>
  </sheetData>
  <autoFilter ref="A1:I1" xr:uid="{BF658A0E-2F13-4779-B90C-2E34314C5D21}">
    <sortState xmlns:xlrd2="http://schemas.microsoft.com/office/spreadsheetml/2017/richdata2" ref="A2:I12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Schaffer</dc:creator>
  <cp:lastModifiedBy>Ashlee Liao</cp:lastModifiedBy>
  <dcterms:created xsi:type="dcterms:W3CDTF">2011-01-18T20:51:17Z</dcterms:created>
  <dcterms:modified xsi:type="dcterms:W3CDTF">2024-02-13T03:53:11Z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