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vargas/Desktop/IDS Final/"/>
    </mc:Choice>
  </mc:AlternateContent>
  <xr:revisionPtr revIDLastSave="0" documentId="8_{73BF641C-B4A9-7D45-8CCA-3E5E6786D3DD}" xr6:coauthVersionLast="36" xr6:coauthVersionMax="36" xr10:uidLastSave="{00000000-0000-0000-0000-000000000000}"/>
  <bookViews>
    <workbookView xWindow="1840" yWindow="760" windowWidth="23180" windowHeight="13000" xr2:uid="{D6B66822-64E1-1A42-AB5A-BD422B511187}"/>
  </bookViews>
  <sheets>
    <sheet name="significant-fires_2005-2019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07" i="1" l="1"/>
  <c r="G619" i="1" s="1"/>
  <c r="G620" i="1" s="1"/>
  <c r="G589" i="1"/>
  <c r="G549" i="1"/>
  <c r="G550" i="1" s="1"/>
  <c r="G563" i="1" s="1"/>
  <c r="G564" i="1" s="1"/>
  <c r="G530" i="1"/>
  <c r="G532" i="1" s="1"/>
  <c r="G536" i="1" s="1"/>
  <c r="G140" i="1"/>
  <c r="G503" i="1"/>
  <c r="G504" i="1" s="1"/>
  <c r="G505" i="1" s="1"/>
  <c r="G506" i="1" s="1"/>
  <c r="G502" i="1"/>
  <c r="G478" i="1"/>
  <c r="G480" i="1" s="1"/>
  <c r="G481" i="1" s="1"/>
  <c r="G396" i="1"/>
  <c r="G401" i="1" s="1"/>
  <c r="G171" i="1"/>
  <c r="G302" i="1" s="1"/>
  <c r="G34" i="1"/>
  <c r="G445" i="1"/>
  <c r="G456" i="1" s="1"/>
  <c r="G470" i="1" s="1"/>
  <c r="G472" i="1" s="1"/>
  <c r="G476" i="1" s="1"/>
  <c r="G477" i="1" s="1"/>
  <c r="G388" i="1"/>
  <c r="G393" i="1" s="1"/>
  <c r="G394" i="1" s="1"/>
  <c r="G398" i="1" s="1"/>
  <c r="G352" i="1"/>
  <c r="G333" i="1"/>
  <c r="G334" i="1" s="1"/>
  <c r="G335" i="1" s="1"/>
  <c r="G336" i="1" s="1"/>
  <c r="G324" i="1"/>
  <c r="G325" i="1" s="1"/>
  <c r="G326" i="1" s="1"/>
  <c r="G318" i="1"/>
  <c r="G308" i="1"/>
  <c r="G207" i="1"/>
  <c r="G208" i="1" s="1"/>
  <c r="G271" i="1" s="1"/>
  <c r="G272" i="1" s="1"/>
  <c r="G285" i="1" s="1"/>
  <c r="G286" i="1" s="1"/>
  <c r="G287" i="1" s="1"/>
  <c r="G288" i="1" s="1"/>
  <c r="G303" i="1" s="1"/>
  <c r="G304" i="1" s="1"/>
  <c r="G306" i="1" s="1"/>
  <c r="G307" i="1" s="1"/>
  <c r="G141" i="1"/>
  <c r="G142" i="1" s="1"/>
  <c r="G143" i="1" s="1"/>
  <c r="G147" i="1" s="1"/>
  <c r="G152" i="1" s="1"/>
  <c r="G165" i="1" s="1"/>
  <c r="G180" i="1" s="1"/>
  <c r="G181" i="1" s="1"/>
  <c r="G182" i="1" s="1"/>
  <c r="G187" i="1" s="1"/>
  <c r="G106" i="1"/>
  <c r="G107" i="1" s="1"/>
  <c r="G110" i="1" s="1"/>
  <c r="G133" i="1" s="1"/>
  <c r="G134" i="1" s="1"/>
  <c r="G135" i="1" s="1"/>
  <c r="G136" i="1" s="1"/>
  <c r="G137" i="1" s="1"/>
  <c r="G138" i="1" s="1"/>
  <c r="G139" i="1" s="1"/>
  <c r="G100" i="1"/>
  <c r="G97" i="1"/>
  <c r="G27" i="1"/>
  <c r="G33" i="1" s="1"/>
  <c r="G40" i="1" s="1"/>
  <c r="G41" i="1" s="1"/>
  <c r="G42" i="1" s="1"/>
  <c r="G60" i="1" s="1"/>
  <c r="G81" i="1" s="1"/>
  <c r="G82" i="1" s="1"/>
  <c r="G16" i="1"/>
  <c r="I53" i="1"/>
  <c r="G587" i="1"/>
  <c r="G446" i="1"/>
  <c r="G447" i="1" s="1"/>
  <c r="G448" i="1" s="1"/>
  <c r="G449" i="1" s="1"/>
  <c r="G345" i="1"/>
  <c r="G346" i="1" s="1"/>
  <c r="G177" i="1"/>
  <c r="G53" i="1"/>
  <c r="I299" i="1"/>
  <c r="I75" i="1"/>
  <c r="I96" i="1" s="1"/>
  <c r="I176" i="1" s="1"/>
  <c r="I68" i="1"/>
  <c r="I69" i="1" s="1"/>
  <c r="I70" i="1" s="1"/>
  <c r="I64" i="1"/>
  <c r="I434" i="1" s="1"/>
  <c r="G299" i="1"/>
  <c r="G75" i="1"/>
  <c r="G96" i="1" s="1"/>
  <c r="G176" i="1" s="1"/>
  <c r="G64" i="1"/>
  <c r="G65" i="1" s="1"/>
  <c r="G66" i="1" s="1"/>
  <c r="G70" i="1"/>
  <c r="G68" i="1" s="1"/>
  <c r="G69" i="1" s="1"/>
  <c r="G599" i="1" l="1"/>
  <c r="G605" i="1" s="1"/>
  <c r="G144" i="1"/>
  <c r="G145" i="1" s="1"/>
  <c r="G508" i="1" s="1"/>
  <c r="G509" i="1" s="1"/>
  <c r="G510" i="1" s="1"/>
  <c r="G512" i="1" s="1"/>
  <c r="I65" i="1"/>
  <c r="I66" i="1" s="1"/>
  <c r="G434" i="1"/>
  <c r="G543" i="1" l="1"/>
  <c r="G545" i="1" s="1"/>
</calcChain>
</file>

<file path=xl/sharedStrings.xml><?xml version="1.0" encoding="utf-8"?>
<sst xmlns="http://schemas.openxmlformats.org/spreadsheetml/2006/main" count="2253" uniqueCount="546">
  <si>
    <t>Year</t>
  </si>
  <si>
    <t>Name</t>
  </si>
  <si>
    <t>State</t>
  </si>
  <si>
    <t>Old Grouch Top</t>
  </si>
  <si>
    <t>AK</t>
  </si>
  <si>
    <t>Alaska</t>
  </si>
  <si>
    <t>L</t>
  </si>
  <si>
    <t>Frozen Calf</t>
  </si>
  <si>
    <t>Hess Creek</t>
  </si>
  <si>
    <t>Swan Lake</t>
  </si>
  <si>
    <t>Bearnose Hill</t>
  </si>
  <si>
    <t>Woodbury</t>
  </si>
  <si>
    <t>AZ</t>
  </si>
  <si>
    <t>Arizona</t>
  </si>
  <si>
    <t>U</t>
  </si>
  <si>
    <t>Sheep</t>
  </si>
  <si>
    <t>ID</t>
  </si>
  <si>
    <t>Idaho</t>
  </si>
  <si>
    <t>Black River</t>
  </si>
  <si>
    <t>North River</t>
  </si>
  <si>
    <t>Tractor Trail 2</t>
  </si>
  <si>
    <t>Hurst Creek</t>
  </si>
  <si>
    <t>Little Crazy Mountain</t>
  </si>
  <si>
    <t>Little Mud River</t>
  </si>
  <si>
    <t>Kincade</t>
  </si>
  <si>
    <t>CA</t>
  </si>
  <si>
    <t>California</t>
  </si>
  <si>
    <t>Smith Creek</t>
  </si>
  <si>
    <t>H</t>
  </si>
  <si>
    <t>Pothole</t>
  </si>
  <si>
    <t>Hadweenzic River</t>
  </si>
  <si>
    <t>Walker</t>
  </si>
  <si>
    <t>Wilderness</t>
  </si>
  <si>
    <t>Foraker</t>
  </si>
  <si>
    <t>Grouse Creek</t>
  </si>
  <si>
    <t>Page Mountain</t>
  </si>
  <si>
    <t>Williams Flatt</t>
  </si>
  <si>
    <t>WA</t>
  </si>
  <si>
    <t>Washington</t>
  </si>
  <si>
    <t>Bergman Creek</t>
  </si>
  <si>
    <t>Sawgrass</t>
  </si>
  <si>
    <t>FL</t>
  </si>
  <si>
    <t>Florida</t>
  </si>
  <si>
    <t>Cold Creek</t>
  </si>
  <si>
    <t>Tettjajik Creek</t>
  </si>
  <si>
    <t>Mendocino Complex</t>
  </si>
  <si>
    <t>Martin</t>
  </si>
  <si>
    <t>NV</t>
  </si>
  <si>
    <t>Nevada</t>
  </si>
  <si>
    <t>Rhea</t>
  </si>
  <si>
    <t>OK</t>
  </si>
  <si>
    <t>Oklahoma</t>
  </si>
  <si>
    <t>South Sugarloaf</t>
  </si>
  <si>
    <t>Carr</t>
  </si>
  <si>
    <t>Klondike</t>
  </si>
  <si>
    <t>OR</t>
  </si>
  <si>
    <t>Oregon</t>
  </si>
  <si>
    <t>Camp</t>
  </si>
  <si>
    <t>Goose Creek</t>
  </si>
  <si>
    <t>Spring Creek</t>
  </si>
  <si>
    <t>CO</t>
  </si>
  <si>
    <t>Colorado</t>
  </si>
  <si>
    <t>Pole Creek</t>
  </si>
  <si>
    <t>UT</t>
  </si>
  <si>
    <t>Utah</t>
  </si>
  <si>
    <t>Boxcar</t>
  </si>
  <si>
    <t>Grassy Ridge</t>
  </si>
  <si>
    <t>Woolsey</t>
  </si>
  <si>
    <t>Ferguson</t>
  </si>
  <si>
    <t>County</t>
  </si>
  <si>
    <t>Avian Complex</t>
  </si>
  <si>
    <t>Substation 0730 RN</t>
  </si>
  <si>
    <t>Grass Valley</t>
  </si>
  <si>
    <t>Mallard</t>
  </si>
  <si>
    <t>TX</t>
  </si>
  <si>
    <t>Texas</t>
  </si>
  <si>
    <t>Boylston</t>
  </si>
  <si>
    <t>Dollar Ridge</t>
  </si>
  <si>
    <t>Zitziana River</t>
  </si>
  <si>
    <t>Sharps</t>
  </si>
  <si>
    <t>Delta</t>
  </si>
  <si>
    <t>34 Complex</t>
  </si>
  <si>
    <t>OT</t>
  </si>
  <si>
    <t>Buzzard</t>
  </si>
  <si>
    <t>Bruneau</t>
  </si>
  <si>
    <t>OK Bar</t>
  </si>
  <si>
    <t>NM</t>
  </si>
  <si>
    <t>New Mexico</t>
  </si>
  <si>
    <t>Roosevelt</t>
  </si>
  <si>
    <t>WY</t>
  </si>
  <si>
    <t>Wyoming</t>
  </si>
  <si>
    <t>Sheep Creek</t>
  </si>
  <si>
    <t>Watson Creek</t>
  </si>
  <si>
    <t>Crescent Mountain</t>
  </si>
  <si>
    <t>Miles</t>
  </si>
  <si>
    <t>Stubblefield 1008</t>
  </si>
  <si>
    <t>416</t>
  </si>
  <si>
    <t>Mooseheart</t>
  </si>
  <si>
    <t>Taylor Creek</t>
  </si>
  <si>
    <t>Perry</t>
  </si>
  <si>
    <t>Badger Hole</t>
  </si>
  <si>
    <t>RIVER</t>
  </si>
  <si>
    <t>HIRZ</t>
  </si>
  <si>
    <t>Jennies Peak 1039 RN</t>
  </si>
  <si>
    <t>Dulby Hot Springs</t>
  </si>
  <si>
    <t>206</t>
  </si>
  <si>
    <t>MM 117</t>
  </si>
  <si>
    <t>Cougar Creek</t>
  </si>
  <si>
    <t>Terek</t>
  </si>
  <si>
    <t>NW Oklahoma Complex</t>
  </si>
  <si>
    <t>Perryton</t>
  </si>
  <si>
    <t>Thomas</t>
  </si>
  <si>
    <t>Lodgepole Complex</t>
  </si>
  <si>
    <t>NR</t>
  </si>
  <si>
    <t>MT</t>
  </si>
  <si>
    <t>Montana</t>
  </si>
  <si>
    <t>Roosters Comb</t>
  </si>
  <si>
    <t>Chetco Bar</t>
  </si>
  <si>
    <t>Rice Ridge</t>
  </si>
  <si>
    <t>Four Seasons Complex</t>
  </si>
  <si>
    <t>West Mims</t>
  </si>
  <si>
    <t>GA</t>
  </si>
  <si>
    <t>Georgia</t>
  </si>
  <si>
    <t>Lefors East</t>
  </si>
  <si>
    <t>Diamond Creek</t>
  </si>
  <si>
    <t>Central LNU Complex</t>
  </si>
  <si>
    <t>Sartin Draw</t>
  </si>
  <si>
    <t>Truckee</t>
  </si>
  <si>
    <t>Tohakum 2</t>
  </si>
  <si>
    <t>Campbell River</t>
  </si>
  <si>
    <t>Oak</t>
  </si>
  <si>
    <t>Highline</t>
  </si>
  <si>
    <t>Long Valley</t>
  </si>
  <si>
    <t>Modoc July Complex</t>
  </si>
  <si>
    <t>Detwiler</t>
  </si>
  <si>
    <t>White Mountain Creek</t>
  </si>
  <si>
    <t>Eclipse Complex</t>
  </si>
  <si>
    <t>Brush Flat</t>
  </si>
  <si>
    <t>Brianhead</t>
  </si>
  <si>
    <t>Nena Springs</t>
  </si>
  <si>
    <t>Salmon August Complex</t>
  </si>
  <si>
    <t>Dry Gulch</t>
  </si>
  <si>
    <t>Meyers</t>
  </si>
  <si>
    <t>Snowstorm</t>
  </si>
  <si>
    <t>Rankin Ranch Rd.</t>
  </si>
  <si>
    <t>Powerline</t>
  </si>
  <si>
    <t>Nowitna</t>
  </si>
  <si>
    <t>Legion Lake</t>
  </si>
  <si>
    <t>SD</t>
  </si>
  <si>
    <t>South Dakota</t>
  </si>
  <si>
    <t>Lolo Peak</t>
  </si>
  <si>
    <t>Cinder Butte</t>
  </si>
  <si>
    <t>Norse Peak</t>
  </si>
  <si>
    <t>Southern LNU Complex</t>
  </si>
  <si>
    <t>Mammoth Cave</t>
  </si>
  <si>
    <t>Garza</t>
  </si>
  <si>
    <t>Eagle Creek</t>
  </si>
  <si>
    <t>Frye</t>
  </si>
  <si>
    <t>Sawmill</t>
  </si>
  <si>
    <t>Bear Mountain</t>
  </si>
  <si>
    <t>Sapphire Complex</t>
  </si>
  <si>
    <t>Umpqua North Complex</t>
  </si>
  <si>
    <t>Highway 200 Complex</t>
  </si>
  <si>
    <t>Earthstone</t>
  </si>
  <si>
    <t>Boulder Creek</t>
  </si>
  <si>
    <t>Helmet</t>
  </si>
  <si>
    <t>Anderson Creek</t>
  </si>
  <si>
    <t>Pioneer</t>
  </si>
  <si>
    <t>Range 12</t>
  </si>
  <si>
    <t>Soberanes</t>
  </si>
  <si>
    <t>Hot Pot</t>
  </si>
  <si>
    <t>Alatna Complex</t>
  </si>
  <si>
    <t>Virginia Mountains Complex</t>
  </si>
  <si>
    <t>Dulbi Flats</t>
  </si>
  <si>
    <t>350 Complex</t>
  </si>
  <si>
    <t>Henrys Creek</t>
  </si>
  <si>
    <t>Erskine</t>
  </si>
  <si>
    <t>Chimney</t>
  </si>
  <si>
    <t>Cedar</t>
  </si>
  <si>
    <t>Maple</t>
  </si>
  <si>
    <t>Crutch Complex</t>
  </si>
  <si>
    <t>Big Mud</t>
  </si>
  <si>
    <t>North</t>
  </si>
  <si>
    <t>Rail</t>
  </si>
  <si>
    <t>Cottonwood CA</t>
  </si>
  <si>
    <t>Tanana Area Fires</t>
  </si>
  <si>
    <t>Ruby Area Fires</t>
  </si>
  <si>
    <t>Soda</t>
  </si>
  <si>
    <t>Sushgitit Hills</t>
  </si>
  <si>
    <t>North Star</t>
  </si>
  <si>
    <t>Holtnakatna</t>
  </si>
  <si>
    <t>Aniak Complex</t>
  </si>
  <si>
    <t>Rough</t>
  </si>
  <si>
    <t>Okanogan Complex</t>
  </si>
  <si>
    <t>Rock</t>
  </si>
  <si>
    <t>Isahultila</t>
  </si>
  <si>
    <t>Sea</t>
  </si>
  <si>
    <t>Canyon Creek Complex</t>
  </si>
  <si>
    <t>Big Mud River 1</t>
  </si>
  <si>
    <t>Cornet-Windy Ridge</t>
  </si>
  <si>
    <t>Iditarod River</t>
  </si>
  <si>
    <t>Blazo</t>
  </si>
  <si>
    <t>Tepee Springs</t>
  </si>
  <si>
    <t>Munsatli 2</t>
  </si>
  <si>
    <t>Selway/Elk City/Red River Complex</t>
  </si>
  <si>
    <t>Chelan Complex</t>
  </si>
  <si>
    <t>Clearwater/Municipal/Motorway North Complex</t>
  </si>
  <si>
    <t>Grizzly Bear Complex</t>
  </si>
  <si>
    <t>Torment Creek</t>
  </si>
  <si>
    <t>River Complex</t>
  </si>
  <si>
    <t>Kettle Complex</t>
  </si>
  <si>
    <t>Valley</t>
  </si>
  <si>
    <t>Wolverine</t>
  </si>
  <si>
    <t>Butte</t>
  </si>
  <si>
    <t>Rocky</t>
  </si>
  <si>
    <t>Bear Creek</t>
  </si>
  <si>
    <t>Kutokbuna Lake</t>
  </si>
  <si>
    <t>County Line 2</t>
  </si>
  <si>
    <t>Three Day</t>
  </si>
  <si>
    <t>Lloyd</t>
  </si>
  <si>
    <t>Carpenter Road</t>
  </si>
  <si>
    <t>West Fork</t>
  </si>
  <si>
    <t>Dulbi River</t>
  </si>
  <si>
    <t>Tobatokh</t>
  </si>
  <si>
    <t>Family Peak Complex</t>
  </si>
  <si>
    <t>Hardpac Creek</t>
  </si>
  <si>
    <t>Bendire Complex</t>
  </si>
  <si>
    <t>Chitanana River</t>
  </si>
  <si>
    <t>Can Creek</t>
  </si>
  <si>
    <t>Glacier</t>
  </si>
  <si>
    <t>Eden Creek</t>
  </si>
  <si>
    <t>Old Woman</t>
  </si>
  <si>
    <t>Zane Hills</t>
  </si>
  <si>
    <t>Why Lake</t>
  </si>
  <si>
    <t>Kuka Creek 4</t>
  </si>
  <si>
    <t>Carlson Lake</t>
  </si>
  <si>
    <t>Buzzard Complex</t>
  </si>
  <si>
    <t>Carlton Complex</t>
  </si>
  <si>
    <t>Funny River</t>
  </si>
  <si>
    <t>Happy Camp Complex</t>
  </si>
  <si>
    <t>King</t>
  </si>
  <si>
    <t>Skunk</t>
  </si>
  <si>
    <t>Big Cougar</t>
  </si>
  <si>
    <t>July Complex</t>
  </si>
  <si>
    <t>Shaniko Butte</t>
  </si>
  <si>
    <t>Rim</t>
  </si>
  <si>
    <t>Lime Hills</t>
  </si>
  <si>
    <t>Moore Creek</t>
  </si>
  <si>
    <t>Pony Complex</t>
  </si>
  <si>
    <t>Silver</t>
  </si>
  <si>
    <t>Elk Complex</t>
  </si>
  <si>
    <t>Beaver Creek</t>
  </si>
  <si>
    <t>West Fork Complex</t>
  </si>
  <si>
    <t>Stuart Creek #2</t>
  </si>
  <si>
    <t>Colockum Tarps</t>
  </si>
  <si>
    <t>Mississippi</t>
  </si>
  <si>
    <t>Beaver Log Lakes</t>
  </si>
  <si>
    <t>Prospect Creek</t>
  </si>
  <si>
    <t>Sandless Lake</t>
  </si>
  <si>
    <t>Sunnyside Turnoff</t>
  </si>
  <si>
    <t>Douglas Complex</t>
  </si>
  <si>
    <t>Sulatna River</t>
  </si>
  <si>
    <t>Chisana River</t>
  </si>
  <si>
    <t>Owyhee</t>
  </si>
  <si>
    <t>Gold Pan Complex</t>
  </si>
  <si>
    <t>Long Draw</t>
  </si>
  <si>
    <t>Holloway</t>
  </si>
  <si>
    <t>Mustang Complex</t>
  </si>
  <si>
    <t>Rush</t>
  </si>
  <si>
    <t>Whitewater-Baldy</t>
  </si>
  <si>
    <t>Ash Creek</t>
  </si>
  <si>
    <t>Kinyon Road</t>
  </si>
  <si>
    <t>Halstead</t>
  </si>
  <si>
    <t>Rosebud Creek Complex</t>
  </si>
  <si>
    <t>Miller Homestead</t>
  </si>
  <si>
    <t>Trinity Ridge</t>
  </si>
  <si>
    <t>Flat Top 2</t>
  </si>
  <si>
    <t>Chalky</t>
  </si>
  <si>
    <t>Clay Springs</t>
  </si>
  <si>
    <t>Arapaho</t>
  </si>
  <si>
    <t>Minidoka Complex</t>
  </si>
  <si>
    <t>Barry Point</t>
  </si>
  <si>
    <t>High Park</t>
  </si>
  <si>
    <t>Region 23 Complex</t>
  </si>
  <si>
    <t>NE</t>
  </si>
  <si>
    <t>Nebraska</t>
  </si>
  <si>
    <t>Sarpy Hills Complex</t>
  </si>
  <si>
    <t>Barker Canyon Complex</t>
  </si>
  <si>
    <t>Wellnitz</t>
  </si>
  <si>
    <t>Region 24 Complex</t>
  </si>
  <si>
    <t>Southeastern Montana Complex</t>
  </si>
  <si>
    <t>Chips</t>
  </si>
  <si>
    <t>Cache Creek</t>
  </si>
  <si>
    <t>Powell SBW Complex</t>
  </si>
  <si>
    <t>Fontenelle</t>
  </si>
  <si>
    <t>Oil Creek</t>
  </si>
  <si>
    <t>Lost</t>
  </si>
  <si>
    <t>Freedom Hill</t>
  </si>
  <si>
    <t>Wenatchee Complex</t>
  </si>
  <si>
    <t>Bull Run Complex</t>
  </si>
  <si>
    <t>Jacks</t>
  </si>
  <si>
    <t>Keith County Complex</t>
  </si>
  <si>
    <t>Uvgoon Creek #1</t>
  </si>
  <si>
    <t>Seeley</t>
  </si>
  <si>
    <t>Wood Hollow</t>
  </si>
  <si>
    <t>Dry Creek</t>
  </si>
  <si>
    <t>Bagley</t>
  </si>
  <si>
    <t>Alpine Lake</t>
  </si>
  <si>
    <t>Last Chance</t>
  </si>
  <si>
    <t>Little Bear</t>
  </si>
  <si>
    <t>Longhorn Complex</t>
  </si>
  <si>
    <t>McGuire Complex</t>
  </si>
  <si>
    <t>Dallas Canyon</t>
  </si>
  <si>
    <t>Willow</t>
  </si>
  <si>
    <t>Table Mountain</t>
  </si>
  <si>
    <t>North Pass</t>
  </si>
  <si>
    <t>Delphia</t>
  </si>
  <si>
    <t>Wallow</t>
  </si>
  <si>
    <t>Rock House</t>
  </si>
  <si>
    <t>Honey Prairie</t>
  </si>
  <si>
    <t>Horseshoe 2</t>
  </si>
  <si>
    <t>Deaton Cole</t>
  </si>
  <si>
    <t>Cooper Mountain Ranch</t>
  </si>
  <si>
    <t>Wildcat</t>
  </si>
  <si>
    <t>Las Conchas</t>
  </si>
  <si>
    <t>Pk Complex</t>
  </si>
  <si>
    <t>Swenson</t>
  </si>
  <si>
    <t>Indian Creek</t>
  </si>
  <si>
    <t>High Cascades</t>
  </si>
  <si>
    <t>Southeast Texas Complex</t>
  </si>
  <si>
    <t>Donaldson</t>
  </si>
  <si>
    <t>Pagami Creek</t>
  </si>
  <si>
    <t>MN</t>
  </si>
  <si>
    <t>Minnesota</t>
  </si>
  <si>
    <t>Dickens County Complex</t>
  </si>
  <si>
    <t>Miller</t>
  </si>
  <si>
    <t>Iron Mountain</t>
  </si>
  <si>
    <t>Schwartz</t>
  </si>
  <si>
    <t>Frying Pan Ranch</t>
  </si>
  <si>
    <t>White Hat</t>
  </si>
  <si>
    <t>Prairie</t>
  </si>
  <si>
    <t>Murphy Complex</t>
  </si>
  <si>
    <t>Big Hill</t>
  </si>
  <si>
    <t>Enterprise</t>
  </si>
  <si>
    <t>Crawford Ranch</t>
  </si>
  <si>
    <t>Hancock Complex</t>
  </si>
  <si>
    <t>East Volkmar</t>
  </si>
  <si>
    <t>Killough</t>
  </si>
  <si>
    <t>Diamond Complex</t>
  </si>
  <si>
    <t>Northeast Texas Complex</t>
  </si>
  <si>
    <t>T17</t>
  </si>
  <si>
    <t>Chukkar Canyon</t>
  </si>
  <si>
    <t>Pains Bay</t>
  </si>
  <si>
    <t>NC</t>
  </si>
  <si>
    <t>North Carolina</t>
  </si>
  <si>
    <t>Bear Springs Callie Marie</t>
  </si>
  <si>
    <t>Izzenhood</t>
  </si>
  <si>
    <t>Matador West</t>
  </si>
  <si>
    <t>Roper</t>
  </si>
  <si>
    <t>#536 Bear Creek</t>
  </si>
  <si>
    <t>Stanton County</t>
  </si>
  <si>
    <t>KS</t>
  </si>
  <si>
    <t>Kansas</t>
  </si>
  <si>
    <t>Long Butte</t>
  </si>
  <si>
    <t>Toklat</t>
  </si>
  <si>
    <t>Jefferson</t>
  </si>
  <si>
    <t>Turquoise Lake</t>
  </si>
  <si>
    <t>Big Mountain</t>
  </si>
  <si>
    <t>Pat Creek</t>
  </si>
  <si>
    <t>Lone Mountain</t>
  </si>
  <si>
    <t>Twitchell Canyon</t>
  </si>
  <si>
    <t>Bull Creek</t>
  </si>
  <si>
    <t>Chester</t>
  </si>
  <si>
    <t>Bluff Creek</t>
  </si>
  <si>
    <t>Big Pole</t>
  </si>
  <si>
    <t>Dry Creek Complex</t>
  </si>
  <si>
    <t>Putnam</t>
  </si>
  <si>
    <t>East Slide Rock Ridge</t>
  </si>
  <si>
    <t>Cato</t>
  </si>
  <si>
    <t>Chakina</t>
  </si>
  <si>
    <t>Loco/Healdton</t>
  </si>
  <si>
    <t>Rock Slough</t>
  </si>
  <si>
    <t>Sheenjek</t>
  </si>
  <si>
    <t>Stevens Creek #1</t>
  </si>
  <si>
    <t>La Brea</t>
  </si>
  <si>
    <t>Pasco</t>
  </si>
  <si>
    <t>Rex Creek</t>
  </si>
  <si>
    <t>Wood River 1</t>
  </si>
  <si>
    <t>Zitziana</t>
  </si>
  <si>
    <t>Station</t>
  </si>
  <si>
    <t>Tonclonukna Creek</t>
  </si>
  <si>
    <t>Titna River</t>
  </si>
  <si>
    <t>Big Creek</t>
  </si>
  <si>
    <t>Little Black One</t>
  </si>
  <si>
    <t>Crazy Mountain Complex</t>
  </si>
  <si>
    <t>Minto Flats South</t>
  </si>
  <si>
    <t>Railbelt Complex</t>
  </si>
  <si>
    <t>Glass Fire</t>
  </si>
  <si>
    <t>Klamath Theater</t>
  </si>
  <si>
    <t>Basin Complex</t>
  </si>
  <si>
    <t>Iron &amp; Alps Complexes</t>
  </si>
  <si>
    <t>Dunn Mtn. Assist</t>
  </si>
  <si>
    <t>Lime Complex</t>
  </si>
  <si>
    <t>Huckabee</t>
  </si>
  <si>
    <t>SHU Lightning Complex</t>
  </si>
  <si>
    <t>Siskiyou / Blue 2 Complex</t>
  </si>
  <si>
    <t>Indians</t>
  </si>
  <si>
    <t>Panther</t>
  </si>
  <si>
    <t>Gunbarrel</t>
  </si>
  <si>
    <t>Highway 322</t>
  </si>
  <si>
    <t>Stiles Complex</t>
  </si>
  <si>
    <t>BTU Lightning Complex</t>
  </si>
  <si>
    <t>Ukonom-South Complex</t>
  </si>
  <si>
    <t>MEU Lightning Complex</t>
  </si>
  <si>
    <t>Porter</t>
  </si>
  <si>
    <t>Canyon Complex</t>
  </si>
  <si>
    <t>Bridger Fire</t>
  </si>
  <si>
    <t>Hughes Ranch</t>
  </si>
  <si>
    <t>Evans Road</t>
  </si>
  <si>
    <t>Ranch</t>
  </si>
  <si>
    <t>Horse Heaven Complex</t>
  </si>
  <si>
    <t>Caribou Hills</t>
  </si>
  <si>
    <t>Monument Complex</t>
  </si>
  <si>
    <t>Ahorn</t>
  </si>
  <si>
    <t>Chimney Complex</t>
  </si>
  <si>
    <t>West Basin</t>
  </si>
  <si>
    <t>Poomacha</t>
  </si>
  <si>
    <t>Moose Creek WFU</t>
  </si>
  <si>
    <t>Castle Rock</t>
  </si>
  <si>
    <t>Irish Spring</t>
  </si>
  <si>
    <t>Lick</t>
  </si>
  <si>
    <t>Landmark Complex</t>
  </si>
  <si>
    <t>Tongue Complex</t>
  </si>
  <si>
    <t>Red Bridge</t>
  </si>
  <si>
    <t>Skyland</t>
  </si>
  <si>
    <t>Bridge</t>
  </si>
  <si>
    <t>Neola North</t>
  </si>
  <si>
    <t>Moonshine Bay</t>
  </si>
  <si>
    <t>Meriwether</t>
  </si>
  <si>
    <t>Confluence Complex</t>
  </si>
  <si>
    <t>Big Turnaround Complex</t>
  </si>
  <si>
    <t>Milford Flat</t>
  </si>
  <si>
    <t>Cascade Complex</t>
  </si>
  <si>
    <t>East Zone Complex</t>
  </si>
  <si>
    <t>Zaca Two</t>
  </si>
  <si>
    <t>Witch</t>
  </si>
  <si>
    <t>Winecup Complex</t>
  </si>
  <si>
    <t>Egley Complex</t>
  </si>
  <si>
    <t>Antelope Complex</t>
  </si>
  <si>
    <t>Shower Bath Complex</t>
  </si>
  <si>
    <t>Florida Bugaboo</t>
  </si>
  <si>
    <t>Rattlesnake</t>
  </si>
  <si>
    <t>Chippy Creek</t>
  </si>
  <si>
    <t>Wildhorse Zone</t>
  </si>
  <si>
    <t>Harris</t>
  </si>
  <si>
    <t>Krassel Complex</t>
  </si>
  <si>
    <t>Battle Creek Complex</t>
  </si>
  <si>
    <t>Bugaboo Fire</t>
  </si>
  <si>
    <t>Sweat Farm Road</t>
  </si>
  <si>
    <t>Highway 93 Complex</t>
  </si>
  <si>
    <t>Black Pine 2</t>
  </si>
  <si>
    <t>Red House Complex</t>
  </si>
  <si>
    <t>Wantoma</t>
  </si>
  <si>
    <t>Sawmill Complex</t>
  </si>
  <si>
    <t>Moonlight</t>
  </si>
  <si>
    <t>BICY Complex</t>
  </si>
  <si>
    <t>Red Bluff</t>
  </si>
  <si>
    <t>Tungsten</t>
  </si>
  <si>
    <t>Fool Creek</t>
  </si>
  <si>
    <t>Poe Cabin</t>
  </si>
  <si>
    <t>Hepworth Complex</t>
  </si>
  <si>
    <t>East Amarillo Complex</t>
  </si>
  <si>
    <t>Winters</t>
  </si>
  <si>
    <t>Derby Fire</t>
  </si>
  <si>
    <t>Crystal</t>
  </si>
  <si>
    <t>Charleston Complex</t>
  </si>
  <si>
    <t>Day</t>
  </si>
  <si>
    <t>Parks Hwy</t>
  </si>
  <si>
    <t>Black Pulaski Complex</t>
  </si>
  <si>
    <t>Pine Ridge Complex</t>
  </si>
  <si>
    <t>Oklahoma Fire Response</t>
  </si>
  <si>
    <t>South End Complex</t>
  </si>
  <si>
    <t>Tripod Complex</t>
  </si>
  <si>
    <t>Columbia Complex</t>
  </si>
  <si>
    <t>Amazon</t>
  </si>
  <si>
    <t>McDonald</t>
  </si>
  <si>
    <t>Bundy Railroad</t>
  </si>
  <si>
    <t>Suzie</t>
  </si>
  <si>
    <t>Happy Valley</t>
  </si>
  <si>
    <t>Spur Peak</t>
  </si>
  <si>
    <t>Sailor Cap</t>
  </si>
  <si>
    <t>Sawtooth Complex</t>
  </si>
  <si>
    <t>Warm Fire</t>
  </si>
  <si>
    <t>Ola Complex</t>
  </si>
  <si>
    <t>Foster Gulch Complex</t>
  </si>
  <si>
    <t>South Fork Complex</t>
  </si>
  <si>
    <t>Nageethluk River</t>
  </si>
  <si>
    <t>Hambly Complex</t>
  </si>
  <si>
    <t>Tatoosh Complex</t>
  </si>
  <si>
    <t>Bear</t>
  </si>
  <si>
    <t>Jarvis</t>
  </si>
  <si>
    <t>Heat Fire</t>
  </si>
  <si>
    <t>Sioux County Complex</t>
  </si>
  <si>
    <t>Basco</t>
  </si>
  <si>
    <t>Rattlesnake Complex</t>
  </si>
  <si>
    <t>Bull Complex</t>
  </si>
  <si>
    <t>Star Mountain</t>
  </si>
  <si>
    <t>Heavens Gate Complex</t>
  </si>
  <si>
    <t>Ringgold</t>
  </si>
  <si>
    <t>Rocker B</t>
  </si>
  <si>
    <t>Middle Fork Complex</t>
  </si>
  <si>
    <t>Gass Complex</t>
  </si>
  <si>
    <t>Esperanza</t>
  </si>
  <si>
    <t>Buckle L 2</t>
  </si>
  <si>
    <t>Southern Nevada Complex</t>
  </si>
  <si>
    <t>Cave Creek Complex</t>
  </si>
  <si>
    <t>Clover</t>
  </si>
  <si>
    <t>Delamar</t>
  </si>
  <si>
    <t>Chapman Creek</t>
  </si>
  <si>
    <t>Meadow Valley</t>
  </si>
  <si>
    <t>Esmerelda</t>
  </si>
  <si>
    <t>Boundary Creek</t>
  </si>
  <si>
    <t>Sheenjek River</t>
  </si>
  <si>
    <t>Black Range Complex WFU</t>
  </si>
  <si>
    <t>Talbiksok</t>
  </si>
  <si>
    <t>Edge Complex</t>
  </si>
  <si>
    <t>Ray River</t>
  </si>
  <si>
    <t>Hackberry Complex</t>
  </si>
  <si>
    <t>Tank Complex</t>
  </si>
  <si>
    <t>Westside Complex</t>
  </si>
  <si>
    <t>Coleen Mountain</t>
  </si>
  <si>
    <t>Goldwater</t>
  </si>
  <si>
    <t>Wilson Complex</t>
  </si>
  <si>
    <t>School Fire</t>
  </si>
  <si>
    <t>Rupert</t>
  </si>
  <si>
    <t>Grayling Creek</t>
  </si>
  <si>
    <t>Frank Church</t>
  </si>
  <si>
    <t>Fork</t>
  </si>
  <si>
    <t>Tryon Complex</t>
  </si>
  <si>
    <t>Valley Road</t>
  </si>
  <si>
    <t>Acres</t>
  </si>
  <si>
    <t>Cause</t>
  </si>
  <si>
    <t>Estimated_Cost</t>
  </si>
  <si>
    <t>Contain_Date</t>
  </si>
  <si>
    <t>Start_Date</t>
  </si>
  <si>
    <t>State_Code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</si>
</sst>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"/>
    <numFmt numFmtId="165" formatCode="0.0000000"/>
    <numFmt numFmtId="168" formatCode="m/d/yyyy;@"/>
  </numFmts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right" vertical="center"/>
    </xf>
    <xf numFmtId="164" fontId="1" fillId="0" borderId="0" xfId="0" applyNumberFormat="1" applyFont="1" applyBorder="1" applyAlignment="1">
      <alignment horizontal="left" vertical="center"/>
    </xf>
    <xf numFmtId="16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168" fontId="0" fillId="0" borderId="0" xfId="0" applyNumberFormat="1" applyAlignment="1">
      <alignment vertical="center"/>
    </xf>
    <xf numFmtId="3" fontId="1" fillId="0" borderId="0" xfId="0" applyNumberFormat="1" applyFont="1" applyAlignment="1">
      <alignment horizontal="right" vertical="center"/>
    </xf>
    <xf numFmtId="164" fontId="1" fillId="0" borderId="0" xfId="0" applyNumberFormat="1" applyFont="1" applyAlignment="1">
      <alignment horizontal="right" vertical="center"/>
    </xf>
  </cellXfs>
  <cellStyles count="1">
    <cellStyle name="Normal" xfId="0" builtinId="0"/>
  </cellStyles>
  <dxfs count="10"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164" formatCode="[$$-409]#,##0"/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numFmt numFmtId="3" formatCode="#,##0"/>
      <alignment horizontal="right" vertical="center" textRotation="0" wrapText="0" indent="0" justifyLastLine="0" shrinkToFit="0" readingOrder="0"/>
    </dxf>
    <dxf>
      <numFmt numFmtId="168" formatCode="m/d/yyyy;@"/>
      <alignment horizontal="general" vertical="center" textRotation="0" wrapText="0" indent="0" justifyLastLine="0" shrinkToFit="0" readingOrder="0"/>
    </dxf>
    <dxf>
      <numFmt numFmtId="168" formatCode="m/d/yyyy;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12D460-F71E-E047-96C5-0BDD19421F70}" name="Table1" displayName="Table1" ref="A1:I622" totalsRowShown="0" headerRowDxfId="0">
  <autoFilter ref="A1:I622" xr:uid="{AD177A5D-27F7-2B4F-A484-3C603696EAA4}"/>
  <sortState ref="A140:I545">
    <sortCondition ref="A1:A622"/>
  </sortState>
  <tableColumns count="9">
    <tableColumn id="1" xr3:uid="{E6F7577A-ABBF-4346-A977-242D2CC82911}" name="Year" dataDxfId="9"/>
    <tableColumn id="2" xr3:uid="{F768BE12-28C4-9442-A13E-826EE3D5FC7E}" name="Name" dataDxfId="8"/>
    <tableColumn id="3" xr3:uid="{51B79993-09EB-474D-9AFE-1455C76A7459}" name="State_Code" dataDxfId="7"/>
    <tableColumn id="4" xr3:uid="{A12429C0-A36B-3E46-8CB3-2A7B287B4511}" name="State" dataDxfId="6"/>
    <tableColumn id="5" xr3:uid="{3D556BAA-9B14-D64F-AE91-94DD27F5BFD9}" name="Start_Date" dataDxfId="5"/>
    <tableColumn id="6" xr3:uid="{99C77F60-1C60-684C-AEE4-9107AB2880CE}" name="Contain_Date" dataDxfId="4"/>
    <tableColumn id="7" xr3:uid="{1CB909FC-D0A2-5C40-8DE9-6FCDAE8D29E5}" name="Acres" dataDxfId="3"/>
    <tableColumn id="8" xr3:uid="{D0E06156-5D76-EB49-8D9D-FF3A7E68A280}" name="Cause" dataDxfId="2"/>
    <tableColumn id="9" xr3:uid="{B5DF5593-69F8-C04C-8678-B572D6DD3CA2}" name="Estimated_Co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13541-D35B-6542-83BC-11F37C61DF67}">
  <dimension ref="A1:M622"/>
  <sheetViews>
    <sheetView tabSelected="1" zoomScale="110" zoomScaleNormal="110" workbookViewId="0">
      <selection activeCell="G623" sqref="G623"/>
    </sheetView>
  </sheetViews>
  <sheetFormatPr baseColWidth="10" defaultColWidth="8.6640625" defaultRowHeight="16" x14ac:dyDescent="0.2"/>
  <cols>
    <col min="1" max="1" width="7.1640625" style="1" customWidth="1"/>
    <col min="2" max="2" width="39" style="1" bestFit="1" customWidth="1"/>
    <col min="3" max="3" width="12.83203125" style="1" customWidth="1"/>
    <col min="4" max="4" width="9.83203125" style="1" customWidth="1"/>
    <col min="5" max="5" width="12.83203125" style="1" customWidth="1"/>
    <col min="6" max="6" width="23.6640625" style="1" bestFit="1" customWidth="1"/>
    <col min="7" max="7" width="10.5" style="1" bestFit="1" customWidth="1"/>
    <col min="8" max="8" width="8.33203125" style="1" customWidth="1"/>
    <col min="9" max="9" width="16.33203125" style="1" customWidth="1"/>
    <col min="10" max="10" width="31.6640625" style="1" customWidth="1"/>
    <col min="11" max="11" width="13.1640625" style="1" customWidth="1"/>
    <col min="12" max="12" width="11.33203125" style="1" bestFit="1" customWidth="1"/>
    <col min="13" max="13" width="13.1640625" style="1" bestFit="1" customWidth="1"/>
    <col min="14" max="16384" width="8.6640625" style="1"/>
  </cols>
  <sheetData>
    <row r="1" spans="1:13" ht="17" customHeight="1" x14ac:dyDescent="0.2">
      <c r="A1" s="1" t="s">
        <v>0</v>
      </c>
      <c r="B1" s="1" t="s">
        <v>1</v>
      </c>
      <c r="C1" s="2" t="s">
        <v>545</v>
      </c>
      <c r="D1" s="2" t="s">
        <v>2</v>
      </c>
      <c r="E1" s="1" t="s">
        <v>544</v>
      </c>
      <c r="F1" s="1" t="s">
        <v>543</v>
      </c>
      <c r="G1" s="1" t="s">
        <v>540</v>
      </c>
      <c r="H1" s="1" t="s">
        <v>541</v>
      </c>
      <c r="I1" s="1" t="s">
        <v>542</v>
      </c>
      <c r="J1" s="2"/>
      <c r="K1" s="2"/>
    </row>
    <row r="2" spans="1:13" ht="17" customHeight="1" x14ac:dyDescent="0.2">
      <c r="A2" s="1">
        <v>2005</v>
      </c>
      <c r="B2" s="1" t="s">
        <v>251</v>
      </c>
      <c r="C2" s="1" t="s">
        <v>4</v>
      </c>
      <c r="D2" s="1" t="s">
        <v>5</v>
      </c>
      <c r="E2" s="9">
        <v>38523</v>
      </c>
      <c r="F2" s="9">
        <v>38589</v>
      </c>
      <c r="G2" s="3">
        <v>167766</v>
      </c>
      <c r="H2" s="1" t="s">
        <v>6</v>
      </c>
      <c r="I2" s="4">
        <v>0</v>
      </c>
      <c r="J2" s="5"/>
      <c r="K2" s="4"/>
      <c r="L2" s="6"/>
      <c r="M2" s="6"/>
    </row>
    <row r="3" spans="1:13" ht="17" customHeight="1" x14ac:dyDescent="0.2">
      <c r="A3" s="1">
        <v>2005</v>
      </c>
      <c r="B3" s="1" t="s">
        <v>518</v>
      </c>
      <c r="C3" s="1" t="s">
        <v>4</v>
      </c>
      <c r="D3" s="1" t="s">
        <v>5</v>
      </c>
      <c r="E3" s="9">
        <v>38502</v>
      </c>
      <c r="F3" s="9">
        <v>38542</v>
      </c>
      <c r="G3" s="3">
        <v>162670</v>
      </c>
      <c r="H3" s="1" t="s">
        <v>6</v>
      </c>
      <c r="I3" s="4">
        <v>0</v>
      </c>
      <c r="J3" s="5"/>
      <c r="K3" s="4"/>
      <c r="L3" s="6"/>
      <c r="M3" s="6"/>
    </row>
    <row r="4" spans="1:13" ht="17" customHeight="1" x14ac:dyDescent="0.2">
      <c r="A4" s="1">
        <v>2005</v>
      </c>
      <c r="B4" s="1" t="s">
        <v>521</v>
      </c>
      <c r="C4" s="1" t="s">
        <v>4</v>
      </c>
      <c r="D4" s="1" t="s">
        <v>5</v>
      </c>
      <c r="E4" s="9">
        <v>38545</v>
      </c>
      <c r="F4" s="9">
        <v>38587</v>
      </c>
      <c r="G4" s="3">
        <v>113463</v>
      </c>
      <c r="H4" s="1" t="s">
        <v>6</v>
      </c>
      <c r="I4" s="4">
        <v>0</v>
      </c>
      <c r="J4" s="5"/>
      <c r="K4" s="4"/>
      <c r="L4" s="6"/>
      <c r="M4" s="6"/>
    </row>
    <row r="5" spans="1:13" ht="17" customHeight="1" x14ac:dyDescent="0.2">
      <c r="A5" s="1">
        <v>2005</v>
      </c>
      <c r="B5" s="1" t="s">
        <v>522</v>
      </c>
      <c r="C5" s="1" t="s">
        <v>4</v>
      </c>
      <c r="D5" s="1" t="s">
        <v>5</v>
      </c>
      <c r="E5" s="9">
        <v>38515</v>
      </c>
      <c r="F5" s="9">
        <v>38543</v>
      </c>
      <c r="G5" s="3">
        <v>107240</v>
      </c>
      <c r="H5" s="1" t="s">
        <v>6</v>
      </c>
      <c r="I5" s="4">
        <v>0</v>
      </c>
      <c r="J5" s="5"/>
      <c r="K5" s="4"/>
      <c r="L5" s="6"/>
      <c r="M5" s="6"/>
    </row>
    <row r="6" spans="1:13" ht="17" customHeight="1" x14ac:dyDescent="0.2">
      <c r="A6" s="1">
        <v>2005</v>
      </c>
      <c r="B6" s="1" t="s">
        <v>524</v>
      </c>
      <c r="C6" s="1" t="s">
        <v>4</v>
      </c>
      <c r="D6" s="1" t="s">
        <v>5</v>
      </c>
      <c r="E6" s="9">
        <v>38566</v>
      </c>
      <c r="F6" s="9">
        <v>38592</v>
      </c>
      <c r="G6" s="3">
        <v>76369</v>
      </c>
      <c r="H6" s="1" t="s">
        <v>6</v>
      </c>
      <c r="I6" s="4">
        <v>0</v>
      </c>
      <c r="J6" s="5"/>
      <c r="K6" s="4"/>
      <c r="L6" s="6"/>
      <c r="M6" s="6"/>
    </row>
    <row r="7" spans="1:13" ht="17" customHeight="1" x14ac:dyDescent="0.2">
      <c r="A7" s="1">
        <v>2005</v>
      </c>
      <c r="B7" s="1" t="s">
        <v>515</v>
      </c>
      <c r="C7" s="1" t="s">
        <v>12</v>
      </c>
      <c r="D7" s="1" t="s">
        <v>13</v>
      </c>
      <c r="E7" s="9">
        <v>38524</v>
      </c>
      <c r="F7" s="9">
        <v>38544</v>
      </c>
      <c r="G7" s="3">
        <v>248310</v>
      </c>
      <c r="H7" s="1" t="s">
        <v>6</v>
      </c>
      <c r="I7" s="4">
        <v>0</v>
      </c>
      <c r="J7" s="5"/>
      <c r="K7" s="4"/>
      <c r="L7" s="6"/>
      <c r="M7" s="6"/>
    </row>
    <row r="8" spans="1:13" ht="17" customHeight="1" x14ac:dyDescent="0.2">
      <c r="A8" s="1">
        <v>2005</v>
      </c>
      <c r="B8" s="1" t="s">
        <v>516</v>
      </c>
      <c r="C8" s="1" t="s">
        <v>16</v>
      </c>
      <c r="D8" s="1" t="s">
        <v>17</v>
      </c>
      <c r="E8" s="9">
        <v>38548</v>
      </c>
      <c r="F8" s="9">
        <v>38554</v>
      </c>
      <c r="G8" s="3">
        <v>192846</v>
      </c>
      <c r="H8" s="1" t="s">
        <v>6</v>
      </c>
      <c r="I8" s="4">
        <v>0</v>
      </c>
      <c r="J8" s="5"/>
      <c r="K8" s="4"/>
      <c r="L8" s="6"/>
      <c r="M8" s="6"/>
    </row>
    <row r="9" spans="1:13" ht="17" customHeight="1" x14ac:dyDescent="0.2">
      <c r="A9" s="1">
        <v>2005</v>
      </c>
      <c r="B9" s="1" t="s">
        <v>526</v>
      </c>
      <c r="C9" s="1" t="s">
        <v>4</v>
      </c>
      <c r="D9" s="1" t="s">
        <v>5</v>
      </c>
      <c r="E9" s="9">
        <v>38509</v>
      </c>
      <c r="F9" s="9">
        <v>38586</v>
      </c>
      <c r="G9" s="3">
        <v>71549</v>
      </c>
      <c r="H9" s="1" t="s">
        <v>6</v>
      </c>
      <c r="I9" s="4">
        <v>0</v>
      </c>
      <c r="J9" s="5"/>
      <c r="K9" s="4"/>
      <c r="L9" s="6"/>
      <c r="M9" s="6"/>
    </row>
    <row r="10" spans="1:13" ht="17" customHeight="1" x14ac:dyDescent="0.2">
      <c r="A10" s="1">
        <v>2005</v>
      </c>
      <c r="B10" s="1" t="s">
        <v>530</v>
      </c>
      <c r="C10" s="1" t="s">
        <v>4</v>
      </c>
      <c r="D10" s="1" t="s">
        <v>5</v>
      </c>
      <c r="E10" s="9">
        <v>38557</v>
      </c>
      <c r="F10" s="9">
        <v>38592</v>
      </c>
      <c r="G10" s="3">
        <v>65261</v>
      </c>
      <c r="H10" s="1" t="s">
        <v>6</v>
      </c>
      <c r="I10" s="4">
        <v>0</v>
      </c>
      <c r="J10" s="5"/>
      <c r="K10" s="4"/>
      <c r="L10" s="6"/>
      <c r="M10" s="6"/>
    </row>
    <row r="11" spans="1:13" ht="17" customHeight="1" x14ac:dyDescent="0.2">
      <c r="A11" s="1">
        <v>2005</v>
      </c>
      <c r="B11" s="1" t="s">
        <v>535</v>
      </c>
      <c r="C11" s="1" t="s">
        <v>4</v>
      </c>
      <c r="D11" s="1" t="s">
        <v>5</v>
      </c>
      <c r="E11" s="9">
        <v>38563</v>
      </c>
      <c r="F11" s="9">
        <v>38586</v>
      </c>
      <c r="G11" s="3">
        <v>44970</v>
      </c>
      <c r="H11" s="1" t="s">
        <v>6</v>
      </c>
      <c r="I11" s="4">
        <v>0</v>
      </c>
      <c r="J11" s="5"/>
      <c r="K11" s="4"/>
      <c r="L11" s="6"/>
      <c r="M11" s="6"/>
    </row>
    <row r="12" spans="1:13" ht="17" customHeight="1" x14ac:dyDescent="0.2">
      <c r="A12" s="1">
        <v>2006</v>
      </c>
      <c r="B12" s="1" t="s">
        <v>477</v>
      </c>
      <c r="C12" s="1" t="s">
        <v>4</v>
      </c>
      <c r="D12" s="1" t="s">
        <v>5</v>
      </c>
      <c r="E12" s="9">
        <v>38875</v>
      </c>
      <c r="F12" s="9">
        <v>39049</v>
      </c>
      <c r="G12" s="3">
        <v>130186</v>
      </c>
      <c r="H12" s="2" t="s">
        <v>28</v>
      </c>
      <c r="I12" s="4">
        <v>0</v>
      </c>
      <c r="J12" s="5"/>
      <c r="K12" s="4"/>
      <c r="L12" s="6"/>
      <c r="M12" s="6"/>
    </row>
    <row r="13" spans="1:13" ht="17" customHeight="1" x14ac:dyDescent="0.2">
      <c r="A13" s="1">
        <v>2006</v>
      </c>
      <c r="B13" s="1" t="s">
        <v>496</v>
      </c>
      <c r="C13" s="1" t="s">
        <v>4</v>
      </c>
      <c r="D13" s="1" t="s">
        <v>5</v>
      </c>
      <c r="E13" s="9">
        <v>38868</v>
      </c>
      <c r="F13" s="9">
        <v>39049</v>
      </c>
      <c r="G13" s="3">
        <v>52540</v>
      </c>
      <c r="H13" s="1" t="s">
        <v>6</v>
      </c>
      <c r="I13" s="4">
        <v>65000</v>
      </c>
      <c r="J13" s="5"/>
      <c r="K13" s="4"/>
      <c r="L13" s="6"/>
      <c r="M13" s="6"/>
    </row>
    <row r="14" spans="1:13" ht="17" customHeight="1" x14ac:dyDescent="0.2">
      <c r="A14" s="1">
        <v>2007</v>
      </c>
      <c r="B14" s="1" t="s">
        <v>421</v>
      </c>
      <c r="C14" s="1" t="s">
        <v>4</v>
      </c>
      <c r="D14" s="1" t="s">
        <v>5</v>
      </c>
      <c r="E14" s="9">
        <v>39252</v>
      </c>
      <c r="F14" s="9">
        <v>39268</v>
      </c>
      <c r="G14" s="3">
        <v>55638</v>
      </c>
      <c r="H14" s="1" t="s">
        <v>28</v>
      </c>
      <c r="I14" s="4">
        <v>7124524</v>
      </c>
      <c r="J14" s="5"/>
      <c r="K14" s="4"/>
      <c r="L14" s="6"/>
      <c r="M14" s="6"/>
    </row>
    <row r="15" spans="1:13" ht="17" customHeight="1" x14ac:dyDescent="0.2">
      <c r="A15" s="1">
        <v>2005</v>
      </c>
      <c r="B15" s="1" t="s">
        <v>527</v>
      </c>
      <c r="C15" s="1" t="s">
        <v>25</v>
      </c>
      <c r="D15" s="1" t="s">
        <v>26</v>
      </c>
      <c r="E15" s="9">
        <v>38525</v>
      </c>
      <c r="F15" s="9">
        <v>38539</v>
      </c>
      <c r="G15" s="3">
        <v>70736</v>
      </c>
      <c r="H15" s="1" t="s">
        <v>6</v>
      </c>
      <c r="I15" s="4">
        <v>0</v>
      </c>
      <c r="J15" s="5"/>
      <c r="K15" s="4"/>
      <c r="L15" s="6"/>
      <c r="M15" s="6"/>
    </row>
    <row r="16" spans="1:13" ht="17" customHeight="1" x14ac:dyDescent="0.2">
      <c r="A16" s="1">
        <v>2008</v>
      </c>
      <c r="C16" s="1" t="s">
        <v>4</v>
      </c>
      <c r="D16" s="1" t="s">
        <v>5</v>
      </c>
      <c r="E16" s="9"/>
      <c r="F16" s="9"/>
      <c r="G16" s="3">
        <f>AVERAGE(G14,G17)</f>
        <v>48697</v>
      </c>
      <c r="I16" s="4"/>
      <c r="J16" s="5"/>
      <c r="K16" s="4"/>
      <c r="L16" s="6"/>
      <c r="M16" s="6"/>
    </row>
    <row r="17" spans="1:13" ht="17" customHeight="1" x14ac:dyDescent="0.2">
      <c r="A17" s="1">
        <v>2009</v>
      </c>
      <c r="B17" s="1" t="s">
        <v>373</v>
      </c>
      <c r="C17" s="1" t="s">
        <v>4</v>
      </c>
      <c r="D17" s="1" t="s">
        <v>5</v>
      </c>
      <c r="E17" s="9">
        <v>40020</v>
      </c>
      <c r="F17" s="9">
        <v>40127</v>
      </c>
      <c r="G17" s="3">
        <v>41756</v>
      </c>
      <c r="H17" s="1" t="s">
        <v>6</v>
      </c>
      <c r="I17" s="4">
        <v>0</v>
      </c>
      <c r="J17" s="5"/>
      <c r="K17" s="4"/>
      <c r="L17" s="6"/>
      <c r="M17" s="6"/>
    </row>
    <row r="18" spans="1:13" ht="17" customHeight="1" x14ac:dyDescent="0.2">
      <c r="A18" s="1">
        <v>2005</v>
      </c>
      <c r="B18" s="1" t="s">
        <v>534</v>
      </c>
      <c r="C18" s="1" t="s">
        <v>16</v>
      </c>
      <c r="D18" s="1" t="s">
        <v>17</v>
      </c>
      <c r="E18" s="9">
        <v>38555</v>
      </c>
      <c r="F18" s="9">
        <v>38560</v>
      </c>
      <c r="G18" s="3">
        <v>47592</v>
      </c>
      <c r="H18" s="1" t="s">
        <v>6</v>
      </c>
      <c r="I18" s="4">
        <v>0</v>
      </c>
      <c r="J18" s="5"/>
      <c r="K18" s="4"/>
      <c r="L18" s="6"/>
      <c r="M18" s="6"/>
    </row>
    <row r="19" spans="1:13" ht="17" customHeight="1" x14ac:dyDescent="0.2">
      <c r="A19" s="1">
        <v>2009</v>
      </c>
      <c r="B19" s="1" t="s">
        <v>215</v>
      </c>
      <c r="C19" s="1" t="s">
        <v>4</v>
      </c>
      <c r="D19" s="1" t="s">
        <v>5</v>
      </c>
      <c r="E19" s="9">
        <v>39981</v>
      </c>
      <c r="F19" s="9">
        <v>40081</v>
      </c>
      <c r="G19" s="3">
        <v>50897</v>
      </c>
      <c r="H19" s="1" t="s">
        <v>6</v>
      </c>
      <c r="I19" s="4">
        <v>0</v>
      </c>
      <c r="J19" s="5"/>
      <c r="K19" s="4"/>
      <c r="L19" s="6"/>
      <c r="M19" s="6"/>
    </row>
    <row r="20" spans="1:13" ht="17" customHeight="1" x14ac:dyDescent="0.2">
      <c r="A20" s="1">
        <v>2006</v>
      </c>
      <c r="B20" s="1" t="s">
        <v>476</v>
      </c>
      <c r="C20" s="1" t="s">
        <v>25</v>
      </c>
      <c r="D20" s="1" t="s">
        <v>26</v>
      </c>
      <c r="E20" s="9">
        <v>38964</v>
      </c>
      <c r="F20" s="9">
        <v>39057</v>
      </c>
      <c r="G20" s="3">
        <v>162702</v>
      </c>
      <c r="H20" s="2" t="s">
        <v>28</v>
      </c>
      <c r="I20" s="4">
        <v>78000000</v>
      </c>
      <c r="J20" s="5"/>
      <c r="K20" s="4"/>
      <c r="L20" s="6"/>
      <c r="M20" s="6"/>
    </row>
    <row r="21" spans="1:13" ht="17" customHeight="1" x14ac:dyDescent="0.2">
      <c r="A21" s="1">
        <v>2009</v>
      </c>
      <c r="B21" s="1" t="s">
        <v>379</v>
      </c>
      <c r="C21" s="1" t="s">
        <v>4</v>
      </c>
      <c r="D21" s="1" t="s">
        <v>5</v>
      </c>
      <c r="E21" s="9">
        <v>39996</v>
      </c>
      <c r="F21" s="9">
        <v>40050</v>
      </c>
      <c r="G21" s="3">
        <v>56413</v>
      </c>
      <c r="H21" s="1" t="s">
        <v>6</v>
      </c>
      <c r="I21" s="4">
        <v>1933616</v>
      </c>
      <c r="J21" s="5"/>
      <c r="K21" s="4"/>
      <c r="L21" s="6"/>
      <c r="M21" s="6"/>
    </row>
    <row r="22" spans="1:13" ht="17" customHeight="1" x14ac:dyDescent="0.2">
      <c r="A22" s="1">
        <v>2009</v>
      </c>
      <c r="B22" s="1" t="s">
        <v>381</v>
      </c>
      <c r="C22" s="1" t="s">
        <v>4</v>
      </c>
      <c r="D22" s="1" t="s">
        <v>5</v>
      </c>
      <c r="E22" s="9">
        <v>39994</v>
      </c>
      <c r="F22" s="9">
        <v>40127</v>
      </c>
      <c r="G22" s="3">
        <v>62313</v>
      </c>
      <c r="H22" s="1" t="s">
        <v>6</v>
      </c>
      <c r="I22" s="4">
        <v>0</v>
      </c>
      <c r="J22" s="5"/>
      <c r="K22" s="4"/>
      <c r="L22" s="6"/>
      <c r="M22" s="6"/>
    </row>
    <row r="23" spans="1:13" ht="17" customHeight="1" x14ac:dyDescent="0.2">
      <c r="A23" s="1">
        <v>2009</v>
      </c>
      <c r="B23" s="1" t="s">
        <v>382</v>
      </c>
      <c r="C23" s="1" t="s">
        <v>4</v>
      </c>
      <c r="D23" s="1" t="s">
        <v>5</v>
      </c>
      <c r="E23" s="9">
        <v>39996</v>
      </c>
      <c r="F23" s="9">
        <v>40087</v>
      </c>
      <c r="G23" s="3">
        <v>62658</v>
      </c>
      <c r="H23" s="1" t="s">
        <v>6</v>
      </c>
      <c r="I23" s="4">
        <v>245000</v>
      </c>
      <c r="J23" s="5"/>
      <c r="K23" s="4"/>
      <c r="L23" s="6"/>
      <c r="M23" s="6"/>
    </row>
    <row r="24" spans="1:13" ht="17" customHeight="1" x14ac:dyDescent="0.2">
      <c r="A24" s="1">
        <v>2009</v>
      </c>
      <c r="B24" s="1" t="s">
        <v>383</v>
      </c>
      <c r="C24" s="1" t="s">
        <v>4</v>
      </c>
      <c r="D24" s="1" t="s">
        <v>5</v>
      </c>
      <c r="E24" s="9">
        <v>39982</v>
      </c>
      <c r="F24" s="9">
        <v>40127</v>
      </c>
      <c r="G24" s="3">
        <v>85909</v>
      </c>
      <c r="H24" s="1" t="s">
        <v>6</v>
      </c>
      <c r="I24" s="4">
        <v>0</v>
      </c>
      <c r="J24" s="5"/>
      <c r="K24" s="4"/>
      <c r="L24" s="6"/>
      <c r="M24" s="6"/>
    </row>
    <row r="25" spans="1:13" ht="17" customHeight="1" x14ac:dyDescent="0.2">
      <c r="A25" s="1">
        <v>2005</v>
      </c>
      <c r="B25" s="1" t="s">
        <v>533</v>
      </c>
      <c r="C25" s="1" t="s">
        <v>37</v>
      </c>
      <c r="D25" s="1" t="s">
        <v>38</v>
      </c>
      <c r="E25" s="9">
        <v>38569</v>
      </c>
      <c r="F25" s="9">
        <v>38626</v>
      </c>
      <c r="G25" s="3">
        <v>49515</v>
      </c>
      <c r="H25" s="2" t="s">
        <v>14</v>
      </c>
      <c r="I25" s="4">
        <v>0</v>
      </c>
      <c r="J25" s="5"/>
      <c r="K25" s="4"/>
      <c r="L25" s="6"/>
      <c r="M25" s="6"/>
    </row>
    <row r="26" spans="1:13" ht="17" customHeight="1" x14ac:dyDescent="0.2">
      <c r="A26" s="1">
        <v>2009</v>
      </c>
      <c r="B26" s="1" t="s">
        <v>386</v>
      </c>
      <c r="C26" s="1" t="s">
        <v>4</v>
      </c>
      <c r="D26" s="1" t="s">
        <v>5</v>
      </c>
      <c r="E26" s="9">
        <v>40027</v>
      </c>
      <c r="F26" s="9">
        <v>40057</v>
      </c>
      <c r="G26" s="3">
        <v>101150</v>
      </c>
      <c r="H26" s="1" t="s">
        <v>6</v>
      </c>
      <c r="I26" s="4">
        <v>0</v>
      </c>
      <c r="J26" s="5"/>
      <c r="K26" s="4"/>
      <c r="L26" s="6"/>
      <c r="M26" s="6"/>
    </row>
    <row r="27" spans="1:13" ht="17" customHeight="1" x14ac:dyDescent="0.2">
      <c r="A27" s="1">
        <v>2007</v>
      </c>
      <c r="C27" s="1" t="s">
        <v>12</v>
      </c>
      <c r="D27" s="1" t="s">
        <v>13</v>
      </c>
      <c r="E27" s="9"/>
      <c r="F27" s="9"/>
      <c r="G27" s="3">
        <f>AVERAGE(G7,G153)</f>
        <v>159972.5</v>
      </c>
      <c r="I27" s="4"/>
      <c r="J27" s="5"/>
      <c r="K27" s="4"/>
      <c r="L27" s="6"/>
      <c r="M27" s="6"/>
    </row>
    <row r="28" spans="1:13" ht="17" customHeight="1" x14ac:dyDescent="0.2">
      <c r="A28" s="1">
        <v>2006</v>
      </c>
      <c r="B28" s="1" t="s">
        <v>501</v>
      </c>
      <c r="C28" s="1" t="s">
        <v>41</v>
      </c>
      <c r="D28" s="1" t="s">
        <v>42</v>
      </c>
      <c r="E28" s="9">
        <v>38870</v>
      </c>
      <c r="F28" s="9">
        <v>38880</v>
      </c>
      <c r="G28" s="3">
        <v>49500</v>
      </c>
      <c r="H28" s="1" t="s">
        <v>6</v>
      </c>
      <c r="I28" s="4">
        <v>7000</v>
      </c>
      <c r="J28" s="5"/>
      <c r="K28" s="4"/>
      <c r="L28" s="6"/>
      <c r="M28" s="6"/>
    </row>
    <row r="29" spans="1:13" ht="17" customHeight="1" x14ac:dyDescent="0.2">
      <c r="A29" s="1">
        <v>2006</v>
      </c>
      <c r="B29" s="1" t="s">
        <v>482</v>
      </c>
      <c r="C29" s="1" t="s">
        <v>37</v>
      </c>
      <c r="D29" s="1" t="s">
        <v>38</v>
      </c>
      <c r="E29" s="9">
        <v>38922</v>
      </c>
      <c r="F29" s="9">
        <v>39030</v>
      </c>
      <c r="G29" s="3">
        <v>113011</v>
      </c>
      <c r="H29" s="1" t="s">
        <v>6</v>
      </c>
      <c r="I29" s="4">
        <v>68175390</v>
      </c>
      <c r="J29" s="5"/>
      <c r="K29" s="4"/>
      <c r="L29" s="6"/>
      <c r="M29" s="6"/>
    </row>
    <row r="30" spans="1:13" ht="17" customHeight="1" x14ac:dyDescent="0.2">
      <c r="A30" s="1">
        <v>2009</v>
      </c>
      <c r="B30" s="1" t="s">
        <v>387</v>
      </c>
      <c r="C30" s="1" t="s">
        <v>4</v>
      </c>
      <c r="D30" s="1" t="s">
        <v>5</v>
      </c>
      <c r="E30" s="9">
        <v>40006</v>
      </c>
      <c r="F30" s="9">
        <v>40066</v>
      </c>
      <c r="G30" s="3">
        <v>125382</v>
      </c>
      <c r="H30" s="1" t="s">
        <v>6</v>
      </c>
      <c r="I30" s="4">
        <v>0</v>
      </c>
      <c r="J30" s="5"/>
      <c r="K30" s="4"/>
      <c r="L30" s="6"/>
      <c r="M30" s="6"/>
    </row>
    <row r="31" spans="1:13" ht="17" customHeight="1" x14ac:dyDescent="0.2">
      <c r="A31" s="1">
        <v>2006</v>
      </c>
      <c r="B31" s="1" t="s">
        <v>491</v>
      </c>
      <c r="C31" s="1" t="s">
        <v>25</v>
      </c>
      <c r="D31" s="1" t="s">
        <v>26</v>
      </c>
      <c r="E31" s="9">
        <v>38907</v>
      </c>
      <c r="F31" s="9">
        <v>38924</v>
      </c>
      <c r="G31" s="3">
        <v>61700</v>
      </c>
      <c r="H31" s="1" t="s">
        <v>6</v>
      </c>
      <c r="I31" s="4">
        <v>18000000</v>
      </c>
      <c r="J31" s="5"/>
      <c r="K31" s="4"/>
      <c r="L31" s="6"/>
      <c r="M31" s="6"/>
    </row>
    <row r="32" spans="1:13" ht="17" customHeight="1" x14ac:dyDescent="0.2">
      <c r="A32" s="1">
        <v>2005</v>
      </c>
      <c r="B32" s="1" t="s">
        <v>514</v>
      </c>
      <c r="C32" s="1" t="s">
        <v>47</v>
      </c>
      <c r="D32" s="1" t="s">
        <v>48</v>
      </c>
      <c r="E32" s="9">
        <v>38525</v>
      </c>
      <c r="F32" s="9">
        <v>38551</v>
      </c>
      <c r="G32" s="3">
        <v>508751</v>
      </c>
      <c r="H32" s="1" t="s">
        <v>6</v>
      </c>
      <c r="I32" s="4">
        <v>0</v>
      </c>
      <c r="J32" s="5"/>
      <c r="K32" s="4"/>
      <c r="L32" s="6"/>
      <c r="M32" s="6"/>
    </row>
    <row r="33" spans="1:13" ht="17" customHeight="1" x14ac:dyDescent="0.2">
      <c r="A33" s="1">
        <v>2008</v>
      </c>
      <c r="C33" s="1" t="s">
        <v>12</v>
      </c>
      <c r="D33" s="1" t="s">
        <v>13</v>
      </c>
      <c r="E33" s="9"/>
      <c r="F33" s="9"/>
      <c r="G33" s="3">
        <f>AVERAGE(G27,G153)</f>
        <v>115803.75</v>
      </c>
      <c r="I33" s="4"/>
      <c r="J33" s="5"/>
      <c r="K33" s="4"/>
      <c r="L33" s="6"/>
      <c r="M33" s="6"/>
    </row>
    <row r="34" spans="1:13" ht="17" customHeight="1" x14ac:dyDescent="0.2">
      <c r="A34" s="1">
        <v>2005</v>
      </c>
      <c r="C34" s="1" t="s">
        <v>50</v>
      </c>
      <c r="D34" s="1" t="s">
        <v>51</v>
      </c>
      <c r="E34" s="9"/>
      <c r="F34" s="9"/>
      <c r="G34" s="3">
        <f>AVERAGE(G163,G305)</f>
        <v>79591.5</v>
      </c>
      <c r="I34" s="4"/>
      <c r="J34" s="5"/>
      <c r="K34" s="4"/>
      <c r="L34" s="6"/>
      <c r="M34" s="6"/>
    </row>
    <row r="35" spans="1:13" ht="17" customHeight="1" x14ac:dyDescent="0.2">
      <c r="A35" s="1">
        <v>2005</v>
      </c>
      <c r="B35" s="2" t="s">
        <v>517</v>
      </c>
      <c r="C35" s="1" t="s">
        <v>47</v>
      </c>
      <c r="D35" s="1" t="s">
        <v>48</v>
      </c>
      <c r="E35" s="9">
        <v>38531</v>
      </c>
      <c r="F35" s="9">
        <v>38573</v>
      </c>
      <c r="G35" s="3">
        <v>170089</v>
      </c>
      <c r="H35" s="1" t="s">
        <v>6</v>
      </c>
      <c r="I35" s="4">
        <v>0</v>
      </c>
      <c r="J35" s="5"/>
      <c r="K35" s="4"/>
      <c r="L35" s="6"/>
      <c r="M35" s="6"/>
    </row>
    <row r="36" spans="1:13" ht="17" customHeight="1" x14ac:dyDescent="0.2">
      <c r="A36" s="1">
        <v>2006</v>
      </c>
      <c r="B36" s="1" t="s">
        <v>512</v>
      </c>
      <c r="C36" s="1" t="s">
        <v>25</v>
      </c>
      <c r="D36" s="1" t="s">
        <v>26</v>
      </c>
      <c r="E36" s="9">
        <v>39016</v>
      </c>
      <c r="F36" s="9">
        <v>39025</v>
      </c>
      <c r="G36" s="3">
        <v>40200</v>
      </c>
      <c r="H36" s="1" t="s">
        <v>28</v>
      </c>
      <c r="I36" s="4">
        <v>10600000</v>
      </c>
      <c r="J36" s="5"/>
      <c r="K36" s="4"/>
      <c r="L36" s="6"/>
      <c r="M36" s="6"/>
    </row>
    <row r="37" spans="1:13" ht="17" customHeight="1" x14ac:dyDescent="0.2">
      <c r="A37" s="1">
        <v>2005</v>
      </c>
      <c r="B37" s="1" t="s">
        <v>538</v>
      </c>
      <c r="C37" s="1" t="s">
        <v>55</v>
      </c>
      <c r="D37" s="1" t="s">
        <v>56</v>
      </c>
      <c r="E37" s="9">
        <v>38572</v>
      </c>
      <c r="F37" s="9">
        <v>38632</v>
      </c>
      <c r="G37" s="3">
        <v>42736</v>
      </c>
      <c r="H37" s="1" t="s">
        <v>6</v>
      </c>
      <c r="I37" s="4">
        <v>0</v>
      </c>
      <c r="J37" s="5"/>
      <c r="K37" s="4"/>
      <c r="L37" s="6"/>
      <c r="M37" s="6"/>
    </row>
    <row r="38" spans="1:13" ht="17" customHeight="1" x14ac:dyDescent="0.2">
      <c r="A38" s="1">
        <v>2007</v>
      </c>
      <c r="B38" s="1" t="s">
        <v>419</v>
      </c>
      <c r="C38" s="1" t="s">
        <v>25</v>
      </c>
      <c r="D38" s="1" t="s">
        <v>26</v>
      </c>
      <c r="E38" s="9">
        <v>39375</v>
      </c>
      <c r="F38" s="9">
        <v>39382</v>
      </c>
      <c r="G38" s="3">
        <v>58401</v>
      </c>
      <c r="H38" s="1" t="s">
        <v>14</v>
      </c>
      <c r="I38" s="4">
        <v>9000000</v>
      </c>
      <c r="J38" s="5"/>
      <c r="K38" s="4"/>
      <c r="L38" s="6"/>
      <c r="M38" s="6"/>
    </row>
    <row r="39" spans="1:13" ht="17" customHeight="1" x14ac:dyDescent="0.2">
      <c r="A39" s="1">
        <v>2005</v>
      </c>
      <c r="B39" s="2" t="s">
        <v>519</v>
      </c>
      <c r="C39" s="1" t="s">
        <v>47</v>
      </c>
      <c r="D39" s="1" t="s">
        <v>48</v>
      </c>
      <c r="E39" s="9">
        <v>38525</v>
      </c>
      <c r="F39" s="9">
        <v>38574</v>
      </c>
      <c r="G39" s="3">
        <v>146035</v>
      </c>
      <c r="H39" s="1" t="s">
        <v>6</v>
      </c>
      <c r="I39" s="4">
        <v>0</v>
      </c>
      <c r="J39" s="5"/>
      <c r="K39" s="4"/>
      <c r="L39" s="6"/>
      <c r="M39" s="6"/>
    </row>
    <row r="40" spans="1:13" ht="17" customHeight="1" x14ac:dyDescent="0.2">
      <c r="A40" s="1">
        <v>2009</v>
      </c>
      <c r="C40" s="1" t="s">
        <v>12</v>
      </c>
      <c r="D40" s="1" t="s">
        <v>13</v>
      </c>
      <c r="E40" s="9"/>
      <c r="F40" s="9"/>
      <c r="G40" s="3">
        <f>AVERAGE(G33,G153)</f>
        <v>93719.375</v>
      </c>
      <c r="I40" s="4"/>
      <c r="J40" s="5"/>
      <c r="K40" s="4"/>
      <c r="L40" s="6"/>
      <c r="M40" s="6"/>
    </row>
    <row r="41" spans="1:13" ht="17" customHeight="1" x14ac:dyDescent="0.2">
      <c r="A41" s="1">
        <v>2010</v>
      </c>
      <c r="C41" s="1" t="s">
        <v>12</v>
      </c>
      <c r="D41" s="1" t="s">
        <v>13</v>
      </c>
      <c r="E41" s="9"/>
      <c r="F41" s="9"/>
      <c r="G41" s="3">
        <f>AVERAGE(G40,G153)</f>
        <v>82677.1875</v>
      </c>
      <c r="I41" s="4"/>
      <c r="J41" s="5"/>
      <c r="K41" s="4"/>
      <c r="L41" s="6"/>
      <c r="M41" s="6"/>
    </row>
    <row r="42" spans="1:13" ht="17" customHeight="1" x14ac:dyDescent="0.2">
      <c r="A42" s="1">
        <v>2012</v>
      </c>
      <c r="C42" s="1" t="s">
        <v>12</v>
      </c>
      <c r="D42" s="1" t="s">
        <v>13</v>
      </c>
      <c r="E42" s="9"/>
      <c r="F42" s="9"/>
      <c r="G42" s="3">
        <f>AVERAGE(G41,G153)</f>
        <v>77156.09375</v>
      </c>
      <c r="I42" s="4"/>
      <c r="J42" s="5"/>
      <c r="K42" s="4"/>
      <c r="L42" s="6"/>
      <c r="M42" s="6"/>
    </row>
    <row r="43" spans="1:13" ht="17" customHeight="1" x14ac:dyDescent="0.2">
      <c r="A43" s="1">
        <v>2008</v>
      </c>
      <c r="B43" s="1" t="s">
        <v>416</v>
      </c>
      <c r="C43" s="1" t="s">
        <v>60</v>
      </c>
      <c r="D43" s="1" t="s">
        <v>61</v>
      </c>
      <c r="E43" s="9">
        <v>39607</v>
      </c>
      <c r="F43" s="9">
        <v>39638</v>
      </c>
      <c r="G43" s="3">
        <v>45800</v>
      </c>
      <c r="H43" s="1" t="s">
        <v>6</v>
      </c>
      <c r="I43" s="4">
        <v>0</v>
      </c>
      <c r="J43" s="5"/>
      <c r="K43" s="4"/>
      <c r="L43" s="6"/>
      <c r="M43" s="6"/>
    </row>
    <row r="44" spans="1:13" ht="17" customHeight="1" x14ac:dyDescent="0.2">
      <c r="A44" s="1">
        <v>2005</v>
      </c>
      <c r="B44" s="1" t="s">
        <v>529</v>
      </c>
      <c r="C44" s="1" t="s">
        <v>63</v>
      </c>
      <c r="D44" s="1" t="s">
        <v>64</v>
      </c>
      <c r="E44" s="9">
        <v>38526</v>
      </c>
      <c r="F44" s="9">
        <v>38533</v>
      </c>
      <c r="G44" s="3">
        <v>68264</v>
      </c>
      <c r="H44" s="1" t="s">
        <v>6</v>
      </c>
      <c r="I44" s="4">
        <v>0</v>
      </c>
      <c r="J44" s="5"/>
      <c r="K44" s="4"/>
      <c r="L44" s="6"/>
      <c r="M44" s="6"/>
    </row>
    <row r="45" spans="1:13" ht="17" customHeight="1" x14ac:dyDescent="0.2">
      <c r="A45" s="1">
        <v>2006</v>
      </c>
      <c r="B45" s="1" t="s">
        <v>481</v>
      </c>
      <c r="C45" s="1" t="s">
        <v>55</v>
      </c>
      <c r="D45" s="1" t="s">
        <v>56</v>
      </c>
      <c r="E45" s="9">
        <v>38950</v>
      </c>
      <c r="F45" s="9">
        <v>38959</v>
      </c>
      <c r="G45" s="3">
        <v>117553</v>
      </c>
      <c r="H45" s="1" t="s">
        <v>6</v>
      </c>
      <c r="I45" s="4">
        <v>2550000</v>
      </c>
      <c r="J45" s="5"/>
      <c r="K45" s="4"/>
      <c r="L45" s="6"/>
      <c r="M45" s="6"/>
    </row>
    <row r="46" spans="1:13" ht="17" customHeight="1" x14ac:dyDescent="0.2">
      <c r="A46" s="1">
        <v>2005</v>
      </c>
      <c r="B46" s="1" t="s">
        <v>536</v>
      </c>
      <c r="C46" s="1" t="s">
        <v>16</v>
      </c>
      <c r="D46" s="1" t="s">
        <v>17</v>
      </c>
      <c r="E46" s="9">
        <v>38565</v>
      </c>
      <c r="F46" s="9">
        <v>38609</v>
      </c>
      <c r="G46" s="3">
        <v>44328</v>
      </c>
      <c r="H46" s="1" t="s">
        <v>6</v>
      </c>
      <c r="I46" s="4">
        <v>0</v>
      </c>
      <c r="J46" s="5"/>
      <c r="K46" s="4"/>
      <c r="L46" s="6"/>
      <c r="M46" s="6"/>
    </row>
    <row r="47" spans="1:13" ht="17" customHeight="1" x14ac:dyDescent="0.2">
      <c r="A47" s="1">
        <v>2007</v>
      </c>
      <c r="B47" s="1" t="s">
        <v>426</v>
      </c>
      <c r="C47" s="1" t="s">
        <v>25</v>
      </c>
      <c r="D47" s="1" t="s">
        <v>26</v>
      </c>
      <c r="E47" s="9">
        <v>39378</v>
      </c>
      <c r="F47" s="9">
        <v>39399</v>
      </c>
      <c r="G47" s="3">
        <v>49410</v>
      </c>
      <c r="H47" s="1" t="s">
        <v>113</v>
      </c>
      <c r="I47" s="4">
        <v>20658000</v>
      </c>
      <c r="J47" s="5"/>
      <c r="K47" s="4"/>
      <c r="L47" s="6"/>
      <c r="M47" s="6"/>
    </row>
    <row r="48" spans="1:13" ht="17" customHeight="1" x14ac:dyDescent="0.2">
      <c r="A48" s="1">
        <v>2007</v>
      </c>
      <c r="B48" s="1" t="s">
        <v>430</v>
      </c>
      <c r="C48" s="1" t="s">
        <v>25</v>
      </c>
      <c r="D48" s="1" t="s">
        <v>26</v>
      </c>
      <c r="E48" s="9">
        <v>39328</v>
      </c>
      <c r="F48" s="9">
        <v>39341</v>
      </c>
      <c r="G48" s="3">
        <v>47760</v>
      </c>
      <c r="H48" s="1" t="s">
        <v>28</v>
      </c>
      <c r="I48" s="4">
        <v>11859113</v>
      </c>
      <c r="J48" s="5"/>
      <c r="K48" s="4"/>
      <c r="L48" s="6"/>
      <c r="M48" s="6"/>
    </row>
    <row r="49" spans="1:13" ht="17" customHeight="1" x14ac:dyDescent="0.2">
      <c r="A49" s="1">
        <v>2007</v>
      </c>
      <c r="B49" s="1" t="s">
        <v>444</v>
      </c>
      <c r="C49" s="1" t="s">
        <v>25</v>
      </c>
      <c r="D49" s="1" t="s">
        <v>26</v>
      </c>
      <c r="E49" s="9">
        <v>39267</v>
      </c>
      <c r="F49" s="9">
        <v>39384</v>
      </c>
      <c r="G49" s="3">
        <v>240207</v>
      </c>
      <c r="H49" s="1" t="s">
        <v>28</v>
      </c>
      <c r="I49" s="4">
        <v>122533385</v>
      </c>
      <c r="J49" s="5"/>
      <c r="K49" s="4"/>
      <c r="L49" s="6"/>
      <c r="M49" s="6"/>
    </row>
    <row r="50" spans="1:13" ht="17" customHeight="1" x14ac:dyDescent="0.2">
      <c r="A50" s="1">
        <v>2007</v>
      </c>
      <c r="B50" s="1" t="s">
        <v>437</v>
      </c>
      <c r="C50" s="1" t="s">
        <v>41</v>
      </c>
      <c r="D50" s="1" t="s">
        <v>42</v>
      </c>
      <c r="E50" s="9">
        <v>39138</v>
      </c>
      <c r="F50" s="9">
        <v>39147</v>
      </c>
      <c r="G50" s="3">
        <v>43561</v>
      </c>
      <c r="H50" s="1" t="s">
        <v>28</v>
      </c>
      <c r="I50" s="4">
        <v>6000</v>
      </c>
      <c r="J50" s="5"/>
      <c r="K50" s="4"/>
      <c r="L50" s="6"/>
      <c r="M50" s="6"/>
    </row>
    <row r="51" spans="1:13" ht="17" customHeight="1" x14ac:dyDescent="0.2">
      <c r="A51" s="1">
        <v>2006</v>
      </c>
      <c r="B51" s="1" t="s">
        <v>483</v>
      </c>
      <c r="C51" s="1" t="s">
        <v>55</v>
      </c>
      <c r="D51" s="1" t="s">
        <v>56</v>
      </c>
      <c r="E51" s="9">
        <v>38950</v>
      </c>
      <c r="F51" s="9">
        <v>38994</v>
      </c>
      <c r="G51" s="3">
        <v>109422</v>
      </c>
      <c r="H51" s="1" t="s">
        <v>6</v>
      </c>
      <c r="I51" s="4">
        <v>35400000</v>
      </c>
      <c r="J51" s="5"/>
      <c r="K51" s="4"/>
      <c r="L51" s="6"/>
      <c r="M51" s="6"/>
    </row>
    <row r="52" spans="1:13" ht="17" customHeight="1" x14ac:dyDescent="0.2">
      <c r="A52" s="1">
        <v>2006</v>
      </c>
      <c r="B52" s="1" t="s">
        <v>489</v>
      </c>
      <c r="C52" s="1" t="s">
        <v>37</v>
      </c>
      <c r="D52" s="1" t="s">
        <v>38</v>
      </c>
      <c r="E52" s="9">
        <v>38901</v>
      </c>
      <c r="F52" s="9">
        <v>39030</v>
      </c>
      <c r="G52" s="3">
        <v>62173</v>
      </c>
      <c r="H52" s="1" t="s">
        <v>6</v>
      </c>
      <c r="I52" s="4">
        <v>14700</v>
      </c>
      <c r="J52" s="5"/>
      <c r="K52" s="4"/>
      <c r="L52" s="6"/>
      <c r="M52" s="6"/>
    </row>
    <row r="53" spans="1:13" ht="17" customHeight="1" x14ac:dyDescent="0.2">
      <c r="A53" s="1">
        <v>2005</v>
      </c>
      <c r="C53" s="1" t="s">
        <v>74</v>
      </c>
      <c r="D53" s="1" t="s">
        <v>75</v>
      </c>
      <c r="E53" s="9"/>
      <c r="F53" s="9"/>
      <c r="G53" s="3">
        <f>AVERAGE(G54,G98)</f>
        <v>474672.5</v>
      </c>
      <c r="I53" s="4">
        <f>AVERAGE(I54,I358)</f>
        <v>10032926.5</v>
      </c>
      <c r="J53" s="5"/>
      <c r="K53" s="4"/>
      <c r="L53" s="6"/>
      <c r="M53" s="6"/>
    </row>
    <row r="54" spans="1:13" ht="17" customHeight="1" x14ac:dyDescent="0.2">
      <c r="A54" s="1">
        <v>2006</v>
      </c>
      <c r="B54" s="1" t="s">
        <v>471</v>
      </c>
      <c r="C54" s="1" t="s">
        <v>74</v>
      </c>
      <c r="D54" s="1" t="s">
        <v>75</v>
      </c>
      <c r="E54" s="9">
        <v>38788</v>
      </c>
      <c r="F54" s="9">
        <v>38794</v>
      </c>
      <c r="G54" s="3">
        <v>907245</v>
      </c>
      <c r="H54" s="1" t="s">
        <v>113</v>
      </c>
      <c r="I54" s="4">
        <v>0</v>
      </c>
      <c r="J54" s="5"/>
      <c r="K54" s="4"/>
      <c r="L54" s="6"/>
      <c r="M54" s="6"/>
    </row>
    <row r="55" spans="1:13" ht="17" customHeight="1" x14ac:dyDescent="0.2">
      <c r="A55" s="1">
        <v>2006</v>
      </c>
      <c r="B55" s="1" t="s">
        <v>498</v>
      </c>
      <c r="C55" s="1" t="s">
        <v>37</v>
      </c>
      <c r="D55" s="1" t="s">
        <v>38</v>
      </c>
      <c r="E55" s="9">
        <v>38951</v>
      </c>
      <c r="F55" s="9">
        <v>38994</v>
      </c>
      <c r="G55" s="3">
        <v>51671</v>
      </c>
      <c r="H55" s="1" t="s">
        <v>6</v>
      </c>
      <c r="I55" s="4">
        <v>33500</v>
      </c>
      <c r="J55" s="5"/>
      <c r="K55" s="4"/>
      <c r="L55" s="6"/>
      <c r="M55" s="6"/>
    </row>
    <row r="56" spans="1:13" ht="17" customHeight="1" x14ac:dyDescent="0.2">
      <c r="A56" s="1">
        <v>2006</v>
      </c>
      <c r="B56" s="1" t="s">
        <v>500</v>
      </c>
      <c r="C56" s="1" t="s">
        <v>63</v>
      </c>
      <c r="D56" s="1" t="s">
        <v>64</v>
      </c>
      <c r="E56" s="9">
        <v>38893</v>
      </c>
      <c r="F56" s="9">
        <v>38936</v>
      </c>
      <c r="G56" s="3">
        <v>50738</v>
      </c>
      <c r="H56" s="2" t="s">
        <v>28</v>
      </c>
      <c r="I56" s="4">
        <v>1500000</v>
      </c>
      <c r="J56" s="5"/>
      <c r="K56" s="4"/>
      <c r="L56" s="6"/>
      <c r="M56" s="6"/>
    </row>
    <row r="57" spans="1:13" ht="17" customHeight="1" x14ac:dyDescent="0.2">
      <c r="A57" s="1">
        <v>2009</v>
      </c>
      <c r="B57" s="1" t="s">
        <v>146</v>
      </c>
      <c r="C57" s="1" t="s">
        <v>4</v>
      </c>
      <c r="D57" s="1" t="s">
        <v>5</v>
      </c>
      <c r="E57" s="9">
        <v>39977</v>
      </c>
      <c r="F57" s="9">
        <v>40037</v>
      </c>
      <c r="G57" s="3">
        <v>126582</v>
      </c>
      <c r="H57" s="1" t="s">
        <v>6</v>
      </c>
      <c r="I57" s="4">
        <v>0</v>
      </c>
      <c r="J57" s="5"/>
      <c r="K57" s="4"/>
      <c r="L57" s="6"/>
      <c r="M57" s="6"/>
    </row>
    <row r="58" spans="1:13" ht="17" customHeight="1" x14ac:dyDescent="0.2">
      <c r="A58" s="1">
        <v>2005</v>
      </c>
      <c r="B58" s="1" t="s">
        <v>539</v>
      </c>
      <c r="C58" s="1" t="s">
        <v>16</v>
      </c>
      <c r="D58" s="1" t="s">
        <v>17</v>
      </c>
      <c r="E58" s="9">
        <v>38598</v>
      </c>
      <c r="F58" s="9">
        <v>38622</v>
      </c>
      <c r="G58" s="3">
        <v>40868</v>
      </c>
      <c r="H58" s="1" t="s">
        <v>28</v>
      </c>
      <c r="I58" s="4">
        <v>0</v>
      </c>
      <c r="J58" s="5"/>
      <c r="K58" s="4"/>
      <c r="L58" s="6"/>
      <c r="M58" s="6"/>
    </row>
    <row r="59" spans="1:13" ht="17" customHeight="1" x14ac:dyDescent="0.2">
      <c r="A59" s="1">
        <v>2007</v>
      </c>
      <c r="B59" s="1" t="s">
        <v>445</v>
      </c>
      <c r="C59" s="1" t="s">
        <v>25</v>
      </c>
      <c r="D59" s="1" t="s">
        <v>26</v>
      </c>
      <c r="E59" s="9">
        <v>39376</v>
      </c>
      <c r="F59" s="9">
        <v>39392</v>
      </c>
      <c r="G59" s="3">
        <v>197990</v>
      </c>
      <c r="H59" s="1" t="s">
        <v>28</v>
      </c>
      <c r="I59" s="4">
        <v>18000000</v>
      </c>
      <c r="J59" s="5"/>
      <c r="K59" s="4"/>
      <c r="L59" s="6"/>
      <c r="M59" s="6"/>
    </row>
    <row r="60" spans="1:13" ht="17" customHeight="1" x14ac:dyDescent="0.2">
      <c r="A60" s="1">
        <v>2013</v>
      </c>
      <c r="C60" s="1" t="s">
        <v>12</v>
      </c>
      <c r="D60" s="1" t="s">
        <v>13</v>
      </c>
      <c r="E60" s="9"/>
      <c r="F60" s="9"/>
      <c r="G60" s="3">
        <f>AVERAGE(G42,G153)</f>
        <v>74395.546875</v>
      </c>
      <c r="I60" s="4"/>
      <c r="J60" s="5"/>
      <c r="K60" s="4"/>
      <c r="L60" s="6"/>
      <c r="M60" s="6"/>
    </row>
    <row r="61" spans="1:13" ht="17" customHeight="1" x14ac:dyDescent="0.2">
      <c r="A61" s="1">
        <v>2007</v>
      </c>
      <c r="B61" s="1" t="s">
        <v>450</v>
      </c>
      <c r="C61" s="1" t="s">
        <v>41</v>
      </c>
      <c r="D61" s="1" t="s">
        <v>42</v>
      </c>
      <c r="E61" s="9">
        <v>39207</v>
      </c>
      <c r="F61" s="9">
        <v>39254</v>
      </c>
      <c r="G61" s="3">
        <v>108754</v>
      </c>
      <c r="H61" s="1" t="s">
        <v>6</v>
      </c>
      <c r="I61" s="4">
        <v>13274082</v>
      </c>
      <c r="J61" s="5"/>
      <c r="K61" s="4"/>
      <c r="L61" s="6"/>
      <c r="M61" s="6"/>
    </row>
    <row r="62" spans="1:13" ht="17" customHeight="1" x14ac:dyDescent="0.2">
      <c r="A62" s="1">
        <v>2006</v>
      </c>
      <c r="B62" s="1" t="s">
        <v>474</v>
      </c>
      <c r="C62" s="1" t="s">
        <v>16</v>
      </c>
      <c r="D62" s="1" t="s">
        <v>17</v>
      </c>
      <c r="E62" s="9">
        <v>38944</v>
      </c>
      <c r="F62" s="9">
        <v>38960</v>
      </c>
      <c r="G62" s="3">
        <v>220042</v>
      </c>
      <c r="H62" s="1" t="s">
        <v>6</v>
      </c>
      <c r="I62" s="4">
        <v>1600000</v>
      </c>
      <c r="J62" s="5"/>
      <c r="K62" s="4"/>
      <c r="L62" s="6"/>
      <c r="M62" s="6"/>
    </row>
    <row r="63" spans="1:13" ht="17" customHeight="1" x14ac:dyDescent="0.2">
      <c r="A63" s="1">
        <v>2005</v>
      </c>
      <c r="B63" s="1" t="s">
        <v>523</v>
      </c>
      <c r="C63" s="1" t="s">
        <v>86</v>
      </c>
      <c r="D63" s="1" t="s">
        <v>87</v>
      </c>
      <c r="E63" s="9">
        <v>38500</v>
      </c>
      <c r="F63" s="9">
        <v>38569</v>
      </c>
      <c r="G63" s="3">
        <v>80502</v>
      </c>
      <c r="H63" s="1" t="s">
        <v>6</v>
      </c>
      <c r="I63" s="4">
        <v>0</v>
      </c>
      <c r="J63" s="5"/>
      <c r="K63" s="4"/>
      <c r="L63" s="6"/>
      <c r="M63" s="6"/>
    </row>
    <row r="64" spans="1:13" ht="17" customHeight="1" x14ac:dyDescent="0.2">
      <c r="A64" s="1">
        <v>2005</v>
      </c>
      <c r="C64" s="1" t="s">
        <v>89</v>
      </c>
      <c r="D64" s="1" t="s">
        <v>90</v>
      </c>
      <c r="E64" s="9"/>
      <c r="F64" s="9"/>
      <c r="G64" s="3">
        <f>AVERAGE(G71,G321)</f>
        <v>70191</v>
      </c>
      <c r="I64" s="4">
        <f>AVERAGE(I321,I300)</f>
        <v>15445000</v>
      </c>
      <c r="J64" s="5"/>
      <c r="K64" s="4"/>
      <c r="L64" s="6"/>
      <c r="M64" s="6"/>
    </row>
    <row r="65" spans="1:13" ht="17" customHeight="1" x14ac:dyDescent="0.2">
      <c r="A65" s="1">
        <v>2006</v>
      </c>
      <c r="C65" s="1" t="s">
        <v>89</v>
      </c>
      <c r="D65" s="1" t="s">
        <v>90</v>
      </c>
      <c r="E65" s="9"/>
      <c r="F65" s="9"/>
      <c r="G65" s="3">
        <f>AVERAGE(G64,G67)</f>
        <v>69169.5</v>
      </c>
      <c r="I65" s="4">
        <f>AVERAGE(I64,I67)</f>
        <v>13322500</v>
      </c>
      <c r="J65" s="5"/>
      <c r="K65" s="4"/>
      <c r="L65" s="6"/>
      <c r="M65" s="6"/>
    </row>
    <row r="66" spans="1:13" ht="17" customHeight="1" x14ac:dyDescent="0.2">
      <c r="A66" s="1">
        <v>2007</v>
      </c>
      <c r="C66" s="1" t="s">
        <v>89</v>
      </c>
      <c r="D66" s="1" t="s">
        <v>90</v>
      </c>
      <c r="E66" s="9"/>
      <c r="F66" s="9"/>
      <c r="G66" s="3">
        <f>AVERAGE(G65,G67)</f>
        <v>68658.75</v>
      </c>
      <c r="I66" s="4">
        <f>AVERAGE(I65,I67)</f>
        <v>12261250</v>
      </c>
      <c r="J66" s="5"/>
      <c r="K66" s="4"/>
      <c r="L66" s="6"/>
      <c r="M66" s="6"/>
    </row>
    <row r="67" spans="1:13" ht="17" customHeight="1" x14ac:dyDescent="0.2">
      <c r="A67" s="1">
        <v>2008</v>
      </c>
      <c r="B67" s="1" t="s">
        <v>408</v>
      </c>
      <c r="C67" s="1" t="s">
        <v>89</v>
      </c>
      <c r="D67" s="1" t="s">
        <v>90</v>
      </c>
      <c r="E67" s="9">
        <v>39655</v>
      </c>
      <c r="F67" s="9">
        <v>39699</v>
      </c>
      <c r="G67" s="3">
        <v>68148</v>
      </c>
      <c r="H67" s="1" t="s">
        <v>6</v>
      </c>
      <c r="I67" s="4">
        <v>11200000</v>
      </c>
      <c r="J67" s="5"/>
      <c r="K67" s="4"/>
      <c r="L67" s="6"/>
      <c r="M67" s="6"/>
    </row>
    <row r="68" spans="1:13" ht="17" customHeight="1" x14ac:dyDescent="0.2">
      <c r="A68" s="1">
        <v>2009</v>
      </c>
      <c r="C68" s="1" t="s">
        <v>89</v>
      </c>
      <c r="D68" s="1" t="s">
        <v>90</v>
      </c>
      <c r="E68" s="9"/>
      <c r="F68" s="9"/>
      <c r="G68" s="3">
        <f>AVERAGE(G67,G70)</f>
        <v>75639.75</v>
      </c>
      <c r="I68" s="4">
        <f>AVERAGE(I67,I71)</f>
        <v>12150000</v>
      </c>
      <c r="J68" s="5"/>
      <c r="K68" s="4"/>
      <c r="L68" s="6"/>
      <c r="M68" s="6"/>
    </row>
    <row r="69" spans="1:13" ht="17" customHeight="1" x14ac:dyDescent="0.2">
      <c r="A69" s="1">
        <v>2010</v>
      </c>
      <c r="C69" s="1" t="s">
        <v>89</v>
      </c>
      <c r="D69" s="1" t="s">
        <v>90</v>
      </c>
      <c r="E69" s="9"/>
      <c r="F69" s="9"/>
      <c r="G69" s="3">
        <f>AVERAGE(G68,G70)</f>
        <v>79385.625</v>
      </c>
      <c r="I69" s="4">
        <f>AVERAGE(I68,I71)</f>
        <v>12625000</v>
      </c>
      <c r="J69" s="5"/>
      <c r="K69" s="4"/>
      <c r="L69" s="6"/>
      <c r="M69" s="6"/>
    </row>
    <row r="70" spans="1:13" ht="17" customHeight="1" x14ac:dyDescent="0.2">
      <c r="A70" s="1">
        <v>2011</v>
      </c>
      <c r="C70" s="1" t="s">
        <v>89</v>
      </c>
      <c r="D70" s="1" t="s">
        <v>90</v>
      </c>
      <c r="E70" s="9"/>
      <c r="F70" s="9"/>
      <c r="G70" s="3">
        <f>(G67+G71)/2</f>
        <v>83131.5</v>
      </c>
      <c r="I70" s="4">
        <f>AVERAGE(I69,I71)</f>
        <v>12862500</v>
      </c>
      <c r="J70" s="5"/>
      <c r="K70" s="4"/>
      <c r="L70" s="6"/>
      <c r="M70" s="6"/>
    </row>
    <row r="71" spans="1:13" ht="17" customHeight="1" x14ac:dyDescent="0.2">
      <c r="A71" s="1">
        <v>2012</v>
      </c>
      <c r="B71" s="1" t="s">
        <v>279</v>
      </c>
      <c r="C71" s="1" t="s">
        <v>89</v>
      </c>
      <c r="D71" s="1" t="s">
        <v>90</v>
      </c>
      <c r="E71" s="9">
        <v>41087</v>
      </c>
      <c r="F71" s="9">
        <v>41106</v>
      </c>
      <c r="G71" s="3">
        <v>98115</v>
      </c>
      <c r="H71" s="1" t="s">
        <v>6</v>
      </c>
      <c r="I71" s="4">
        <v>13100000</v>
      </c>
      <c r="J71" s="5"/>
      <c r="K71" s="4"/>
      <c r="L71" s="6"/>
      <c r="M71" s="6"/>
    </row>
    <row r="72" spans="1:13" ht="17" customHeight="1" x14ac:dyDescent="0.2">
      <c r="A72" s="1">
        <v>2012</v>
      </c>
      <c r="B72" s="1" t="s">
        <v>294</v>
      </c>
      <c r="C72" s="1" t="s">
        <v>89</v>
      </c>
      <c r="D72" s="1" t="s">
        <v>90</v>
      </c>
      <c r="E72" s="9">
        <v>41084</v>
      </c>
      <c r="F72" s="9">
        <v>41200</v>
      </c>
      <c r="G72" s="3">
        <v>65220</v>
      </c>
      <c r="H72" s="1" t="s">
        <v>14</v>
      </c>
      <c r="I72" s="4">
        <v>12650000</v>
      </c>
      <c r="J72" s="5"/>
      <c r="K72" s="4"/>
      <c r="L72" s="6"/>
      <c r="M72" s="6"/>
    </row>
    <row r="73" spans="1:13" ht="17" customHeight="1" x14ac:dyDescent="0.2">
      <c r="A73" s="1">
        <v>2012</v>
      </c>
      <c r="B73" s="1" t="s">
        <v>295</v>
      </c>
      <c r="C73" s="1" t="s">
        <v>89</v>
      </c>
      <c r="D73" s="1" t="s">
        <v>90</v>
      </c>
      <c r="E73" s="9">
        <v>41089</v>
      </c>
      <c r="F73" s="9">
        <v>41099</v>
      </c>
      <c r="G73" s="3">
        <v>62318</v>
      </c>
      <c r="H73" s="1" t="s">
        <v>113</v>
      </c>
      <c r="I73" s="4">
        <v>5282964</v>
      </c>
      <c r="J73" s="5"/>
      <c r="K73" s="4"/>
      <c r="L73" s="6"/>
      <c r="M73" s="6"/>
    </row>
    <row r="74" spans="1:13" ht="17" customHeight="1" x14ac:dyDescent="0.2">
      <c r="A74" s="1">
        <v>2012</v>
      </c>
      <c r="B74" s="1" t="s">
        <v>307</v>
      </c>
      <c r="C74" s="1" t="s">
        <v>89</v>
      </c>
      <c r="D74" s="1" t="s">
        <v>90</v>
      </c>
      <c r="E74" s="9">
        <v>41130</v>
      </c>
      <c r="F74" s="9">
        <v>41207</v>
      </c>
      <c r="G74" s="3">
        <v>45877</v>
      </c>
      <c r="H74" s="1" t="s">
        <v>6</v>
      </c>
      <c r="I74" s="4">
        <v>3850000</v>
      </c>
      <c r="J74" s="5"/>
      <c r="K74" s="4"/>
      <c r="L74" s="6"/>
      <c r="M74" s="6"/>
    </row>
    <row r="75" spans="1:13" ht="17" customHeight="1" x14ac:dyDescent="0.2">
      <c r="A75" s="1">
        <v>2013</v>
      </c>
      <c r="C75" s="1" t="s">
        <v>89</v>
      </c>
      <c r="D75" s="1" t="s">
        <v>90</v>
      </c>
      <c r="E75" s="9"/>
      <c r="F75" s="9"/>
      <c r="G75" s="3">
        <f>AVERAGE(G74,G282)</f>
        <v>45696.5</v>
      </c>
      <c r="I75" s="4">
        <f>AVERAGE(I74,I282)</f>
        <v>5058964</v>
      </c>
      <c r="J75" s="5"/>
      <c r="K75" s="4"/>
      <c r="L75" s="6"/>
      <c r="M75" s="6"/>
    </row>
    <row r="76" spans="1:13" ht="17" customHeight="1" x14ac:dyDescent="0.2">
      <c r="A76" s="1">
        <v>2005</v>
      </c>
      <c r="B76" s="1" t="s">
        <v>520</v>
      </c>
      <c r="C76" s="1" t="s">
        <v>47</v>
      </c>
      <c r="D76" s="1" t="s">
        <v>48</v>
      </c>
      <c r="E76" s="9">
        <v>38548</v>
      </c>
      <c r="F76" s="9">
        <v>38561</v>
      </c>
      <c r="G76" s="3">
        <v>115000</v>
      </c>
      <c r="H76" s="1" t="s">
        <v>6</v>
      </c>
      <c r="I76" s="4">
        <v>0</v>
      </c>
      <c r="J76" s="5"/>
      <c r="K76" s="4"/>
      <c r="L76" s="6"/>
      <c r="M76" s="6"/>
    </row>
    <row r="77" spans="1:13" ht="17" customHeight="1" x14ac:dyDescent="0.2">
      <c r="A77" s="1">
        <v>2006</v>
      </c>
      <c r="B77" s="1" t="s">
        <v>488</v>
      </c>
      <c r="C77" s="1" t="s">
        <v>55</v>
      </c>
      <c r="D77" s="1" t="s">
        <v>56</v>
      </c>
      <c r="E77" s="9">
        <v>38920</v>
      </c>
      <c r="F77" s="9">
        <v>38926</v>
      </c>
      <c r="G77" s="3">
        <v>68393</v>
      </c>
      <c r="H77" s="1" t="s">
        <v>6</v>
      </c>
      <c r="I77" s="4">
        <v>995000</v>
      </c>
      <c r="J77" s="5"/>
      <c r="K77" s="4"/>
      <c r="L77" s="6"/>
      <c r="M77" s="6"/>
    </row>
    <row r="78" spans="1:13" ht="17" customHeight="1" x14ac:dyDescent="0.2">
      <c r="A78" s="1">
        <v>2007</v>
      </c>
      <c r="B78" s="1" t="s">
        <v>420</v>
      </c>
      <c r="C78" s="1" t="s">
        <v>37</v>
      </c>
      <c r="D78" s="1" t="s">
        <v>38</v>
      </c>
      <c r="E78" s="9">
        <v>39276</v>
      </c>
      <c r="F78" s="9">
        <v>39277</v>
      </c>
      <c r="G78" s="3">
        <v>57400</v>
      </c>
      <c r="H78" s="1" t="s">
        <v>6</v>
      </c>
      <c r="I78" s="4">
        <v>0</v>
      </c>
      <c r="J78" s="5"/>
      <c r="K78" s="4"/>
      <c r="L78" s="6"/>
      <c r="M78" s="6"/>
    </row>
    <row r="79" spans="1:13" ht="17" customHeight="1" x14ac:dyDescent="0.2">
      <c r="A79" s="1">
        <v>2006</v>
      </c>
      <c r="B79" s="1" t="s">
        <v>494</v>
      </c>
      <c r="C79" s="1" t="s">
        <v>55</v>
      </c>
      <c r="D79" s="1" t="s">
        <v>56</v>
      </c>
      <c r="E79" s="9">
        <v>38921</v>
      </c>
      <c r="F79" s="9">
        <v>39030</v>
      </c>
      <c r="G79" s="3">
        <v>53636</v>
      </c>
      <c r="H79" s="1" t="s">
        <v>6</v>
      </c>
      <c r="I79" s="4">
        <v>6900000</v>
      </c>
      <c r="J79" s="5"/>
      <c r="K79" s="4"/>
      <c r="L79" s="6"/>
      <c r="M79" s="6"/>
    </row>
    <row r="80" spans="1:13" ht="17" customHeight="1" x14ac:dyDescent="0.2">
      <c r="A80" s="1">
        <v>2006</v>
      </c>
      <c r="B80" s="1" t="s">
        <v>506</v>
      </c>
      <c r="C80" s="1" t="s">
        <v>55</v>
      </c>
      <c r="D80" s="1" t="s">
        <v>56</v>
      </c>
      <c r="E80" s="9">
        <v>38950</v>
      </c>
      <c r="F80" s="9">
        <v>38956</v>
      </c>
      <c r="G80" s="3">
        <v>43545</v>
      </c>
      <c r="H80" s="1" t="s">
        <v>6</v>
      </c>
      <c r="I80" s="4">
        <v>0</v>
      </c>
      <c r="J80" s="5"/>
      <c r="K80" s="4"/>
      <c r="L80" s="6"/>
      <c r="M80" s="6"/>
    </row>
    <row r="81" spans="1:13" ht="17" customHeight="1" x14ac:dyDescent="0.2">
      <c r="A81" s="1">
        <v>2015</v>
      </c>
      <c r="C81" s="1" t="s">
        <v>12</v>
      </c>
      <c r="D81" s="1" t="s">
        <v>13</v>
      </c>
      <c r="E81" s="9"/>
      <c r="F81" s="9"/>
      <c r="G81" s="3">
        <f>AVERAGE(G60,G153)</f>
        <v>73015.2734375</v>
      </c>
      <c r="I81" s="4"/>
      <c r="J81" s="5"/>
      <c r="K81" s="4"/>
      <c r="L81" s="6"/>
      <c r="M81" s="6"/>
    </row>
    <row r="82" spans="1:13" ht="17" customHeight="1" x14ac:dyDescent="0.2">
      <c r="A82" s="1">
        <v>2018</v>
      </c>
      <c r="C82" s="1" t="s">
        <v>12</v>
      </c>
      <c r="D82" s="1" t="s">
        <v>13</v>
      </c>
      <c r="E82" s="9"/>
      <c r="F82" s="9"/>
      <c r="G82" s="3">
        <f>AVERAGE(G81,G153)</f>
        <v>72325.13671875</v>
      </c>
      <c r="I82" s="4"/>
      <c r="J82" s="5"/>
      <c r="K82" s="4"/>
      <c r="L82" s="6"/>
      <c r="M82" s="6"/>
    </row>
    <row r="83" spans="1:13" ht="17" customHeight="1" x14ac:dyDescent="0.2">
      <c r="A83" s="1">
        <v>2011</v>
      </c>
      <c r="B83" s="1" t="s">
        <v>355</v>
      </c>
      <c r="C83" s="1" t="s">
        <v>60</v>
      </c>
      <c r="D83" s="1" t="s">
        <v>61</v>
      </c>
      <c r="E83" s="9">
        <v>40699</v>
      </c>
      <c r="F83" s="9">
        <v>40715</v>
      </c>
      <c r="G83" s="3">
        <v>44662</v>
      </c>
      <c r="H83" s="1" t="s">
        <v>6</v>
      </c>
      <c r="I83" s="4">
        <v>2500000</v>
      </c>
      <c r="J83" s="5"/>
      <c r="K83" s="4"/>
      <c r="L83" s="6"/>
      <c r="M83" s="6"/>
    </row>
    <row r="84" spans="1:13" ht="17" customHeight="1" x14ac:dyDescent="0.2">
      <c r="A84" s="1">
        <v>2009</v>
      </c>
      <c r="B84" s="1" t="s">
        <v>388</v>
      </c>
      <c r="C84" s="1" t="s">
        <v>4</v>
      </c>
      <c r="D84" s="1" t="s">
        <v>5</v>
      </c>
      <c r="E84" s="9">
        <v>39981</v>
      </c>
      <c r="F84" s="9">
        <v>40041</v>
      </c>
      <c r="G84" s="3">
        <v>141125</v>
      </c>
      <c r="H84" s="1" t="s">
        <v>6</v>
      </c>
      <c r="I84" s="4">
        <v>0</v>
      </c>
      <c r="J84" s="5"/>
      <c r="K84" s="4"/>
      <c r="L84" s="6"/>
      <c r="M84" s="6"/>
    </row>
    <row r="85" spans="1:13" ht="17" customHeight="1" x14ac:dyDescent="0.2">
      <c r="A85" s="1">
        <v>2007</v>
      </c>
      <c r="B85" s="1" t="s">
        <v>422</v>
      </c>
      <c r="C85" s="1" t="s">
        <v>55</v>
      </c>
      <c r="D85" s="1" t="s">
        <v>56</v>
      </c>
      <c r="E85" s="9">
        <v>39276</v>
      </c>
      <c r="F85" s="9">
        <v>39300</v>
      </c>
      <c r="G85" s="3">
        <v>54000</v>
      </c>
      <c r="H85" s="1" t="s">
        <v>6</v>
      </c>
      <c r="I85" s="4">
        <v>11600000</v>
      </c>
      <c r="J85" s="5"/>
      <c r="K85" s="4"/>
      <c r="L85" s="6"/>
      <c r="M85" s="6"/>
    </row>
    <row r="86" spans="1:13" ht="17" customHeight="1" x14ac:dyDescent="0.2">
      <c r="A86" s="1">
        <v>2005</v>
      </c>
      <c r="B86" s="1" t="s">
        <v>532</v>
      </c>
      <c r="C86" s="1" t="s">
        <v>47</v>
      </c>
      <c r="D86" s="1" t="s">
        <v>48</v>
      </c>
      <c r="E86" s="9">
        <v>38550</v>
      </c>
      <c r="F86" s="9">
        <v>38553</v>
      </c>
      <c r="G86" s="3">
        <v>57652</v>
      </c>
      <c r="H86" s="1" t="s">
        <v>6</v>
      </c>
      <c r="I86" s="4">
        <v>0</v>
      </c>
      <c r="J86" s="5"/>
      <c r="K86" s="4"/>
      <c r="L86" s="6"/>
      <c r="M86" s="6"/>
    </row>
    <row r="87" spans="1:13" ht="17" customHeight="1" x14ac:dyDescent="0.2">
      <c r="A87" s="1">
        <v>2012</v>
      </c>
      <c r="B87" s="1" t="s">
        <v>282</v>
      </c>
      <c r="C87" s="1" t="s">
        <v>60</v>
      </c>
      <c r="D87" s="1" t="s">
        <v>61</v>
      </c>
      <c r="E87" s="9">
        <v>41069</v>
      </c>
      <c r="F87" s="9">
        <v>41101</v>
      </c>
      <c r="G87" s="3">
        <v>87284</v>
      </c>
      <c r="H87" s="1" t="s">
        <v>6</v>
      </c>
      <c r="I87" s="4">
        <v>38400000</v>
      </c>
      <c r="J87" s="5"/>
      <c r="K87" s="4"/>
      <c r="L87" s="6"/>
      <c r="M87" s="6"/>
    </row>
    <row r="88" spans="1:13" ht="17" customHeight="1" x14ac:dyDescent="0.2">
      <c r="A88" s="1">
        <v>2006</v>
      </c>
      <c r="B88" s="1" t="s">
        <v>485</v>
      </c>
      <c r="C88" s="1" t="s">
        <v>86</v>
      </c>
      <c r="D88" s="1" t="s">
        <v>87</v>
      </c>
      <c r="E88" s="9">
        <v>38788</v>
      </c>
      <c r="F88" s="9">
        <v>38792</v>
      </c>
      <c r="G88" s="3">
        <v>92390</v>
      </c>
      <c r="H88" s="2" t="s">
        <v>28</v>
      </c>
      <c r="I88" s="4">
        <v>150000</v>
      </c>
      <c r="J88" s="5"/>
      <c r="K88" s="4"/>
      <c r="L88" s="6"/>
      <c r="M88" s="6"/>
    </row>
    <row r="89" spans="1:13" ht="17" customHeight="1" x14ac:dyDescent="0.2">
      <c r="A89" s="1">
        <v>2007</v>
      </c>
      <c r="B89" s="1" t="s">
        <v>454</v>
      </c>
      <c r="C89" s="1" t="s">
        <v>25</v>
      </c>
      <c r="D89" s="1" t="s">
        <v>26</v>
      </c>
      <c r="E89" s="9">
        <v>39376</v>
      </c>
      <c r="F89" s="9">
        <v>39396</v>
      </c>
      <c r="G89" s="3">
        <v>90440</v>
      </c>
      <c r="H89" s="1" t="s">
        <v>14</v>
      </c>
      <c r="I89" s="4">
        <v>21000000</v>
      </c>
      <c r="J89" s="5"/>
      <c r="K89" s="4"/>
      <c r="L89" s="6"/>
      <c r="M89" s="6"/>
    </row>
    <row r="90" spans="1:13" ht="17" customHeight="1" x14ac:dyDescent="0.2">
      <c r="A90" s="1">
        <v>2007</v>
      </c>
      <c r="B90" s="1" t="s">
        <v>464</v>
      </c>
      <c r="C90" s="1" t="s">
        <v>25</v>
      </c>
      <c r="D90" s="1" t="s">
        <v>26</v>
      </c>
      <c r="E90" s="9">
        <v>39328</v>
      </c>
      <c r="F90" s="9">
        <v>39350</v>
      </c>
      <c r="G90" s="3">
        <v>64997</v>
      </c>
      <c r="H90" s="1" t="s">
        <v>14</v>
      </c>
      <c r="I90" s="4">
        <v>34000000</v>
      </c>
      <c r="J90" s="5"/>
      <c r="K90" s="4"/>
      <c r="L90" s="6"/>
      <c r="M90" s="6"/>
    </row>
    <row r="91" spans="1:13" ht="17" customHeight="1" x14ac:dyDescent="0.2">
      <c r="A91" s="1">
        <v>2007</v>
      </c>
      <c r="B91" s="1" t="s">
        <v>429</v>
      </c>
      <c r="C91" s="1" t="s">
        <v>55</v>
      </c>
      <c r="D91" s="1" t="s">
        <v>56</v>
      </c>
      <c r="E91" s="9">
        <v>39311</v>
      </c>
      <c r="F91" s="9">
        <v>39325</v>
      </c>
      <c r="G91" s="3">
        <v>47936</v>
      </c>
      <c r="H91" s="1" t="s">
        <v>14</v>
      </c>
      <c r="I91" s="4">
        <v>5500000</v>
      </c>
      <c r="J91" s="5"/>
      <c r="K91" s="4"/>
      <c r="L91" s="6"/>
      <c r="M91" s="6"/>
    </row>
    <row r="92" spans="1:13" ht="17" customHeight="1" x14ac:dyDescent="0.2">
      <c r="A92" s="1">
        <v>2009</v>
      </c>
      <c r="B92" s="1" t="s">
        <v>390</v>
      </c>
      <c r="C92" s="1" t="s">
        <v>4</v>
      </c>
      <c r="D92" s="1" t="s">
        <v>5</v>
      </c>
      <c r="E92" s="9">
        <v>39956</v>
      </c>
      <c r="F92" s="9">
        <v>40016</v>
      </c>
      <c r="G92" s="3">
        <v>164318</v>
      </c>
      <c r="H92" s="1" t="s">
        <v>6</v>
      </c>
      <c r="I92" s="4">
        <v>2969556</v>
      </c>
      <c r="J92" s="5"/>
      <c r="K92" s="4"/>
      <c r="L92" s="6"/>
      <c r="M92" s="6"/>
    </row>
    <row r="93" spans="1:13" ht="17" customHeight="1" x14ac:dyDescent="0.2">
      <c r="A93" s="1">
        <v>2006</v>
      </c>
      <c r="B93" s="1" t="s">
        <v>499</v>
      </c>
      <c r="C93" s="1" t="s">
        <v>86</v>
      </c>
      <c r="D93" s="1" t="s">
        <v>87</v>
      </c>
      <c r="E93" s="9">
        <v>38887</v>
      </c>
      <c r="F93" s="9">
        <v>38902</v>
      </c>
      <c r="G93" s="3">
        <v>51307</v>
      </c>
      <c r="H93" s="2" t="s">
        <v>14</v>
      </c>
      <c r="I93" s="4">
        <v>7000000</v>
      </c>
      <c r="J93" s="5"/>
      <c r="K93" s="4"/>
      <c r="L93" s="6"/>
      <c r="M93" s="6"/>
    </row>
    <row r="94" spans="1:13" ht="17" customHeight="1" x14ac:dyDescent="0.2">
      <c r="A94" s="1">
        <v>2012</v>
      </c>
      <c r="B94" s="1" t="s">
        <v>308</v>
      </c>
      <c r="C94" s="1" t="s">
        <v>60</v>
      </c>
      <c r="D94" s="1" t="s">
        <v>61</v>
      </c>
      <c r="E94" s="9">
        <v>41085</v>
      </c>
      <c r="F94" s="9">
        <v>41086</v>
      </c>
      <c r="G94" s="3">
        <v>45000</v>
      </c>
      <c r="H94" s="1" t="s">
        <v>14</v>
      </c>
      <c r="I94" s="4">
        <v>10000</v>
      </c>
      <c r="J94" s="5"/>
      <c r="K94" s="4"/>
      <c r="L94" s="6"/>
      <c r="M94" s="6"/>
    </row>
    <row r="95" spans="1:13" ht="17" customHeight="1" x14ac:dyDescent="0.2">
      <c r="A95" s="1">
        <v>2007</v>
      </c>
      <c r="B95" s="1" t="s">
        <v>462</v>
      </c>
      <c r="C95" s="1" t="s">
        <v>37</v>
      </c>
      <c r="D95" s="1" t="s">
        <v>38</v>
      </c>
      <c r="E95" s="9">
        <v>39310</v>
      </c>
      <c r="F95" s="9">
        <v>39315</v>
      </c>
      <c r="G95" s="3">
        <v>69000</v>
      </c>
      <c r="H95" s="1" t="s">
        <v>14</v>
      </c>
      <c r="I95" s="4">
        <v>750000</v>
      </c>
      <c r="J95" s="5"/>
      <c r="K95" s="4"/>
      <c r="L95" s="6"/>
      <c r="M95" s="6"/>
    </row>
    <row r="96" spans="1:13" ht="17" customHeight="1" x14ac:dyDescent="0.2">
      <c r="A96" s="1">
        <v>2014</v>
      </c>
      <c r="C96" s="1" t="s">
        <v>89</v>
      </c>
      <c r="D96" s="1" t="s">
        <v>90</v>
      </c>
      <c r="E96" s="9"/>
      <c r="F96" s="9"/>
      <c r="G96" s="3">
        <f>AVERAGE(G75,G282)</f>
        <v>45606.25</v>
      </c>
      <c r="I96" s="4">
        <f>AVERAGE(I75,I282)</f>
        <v>5663446</v>
      </c>
      <c r="J96" s="5"/>
      <c r="K96" s="4"/>
      <c r="L96" s="6"/>
      <c r="M96" s="6"/>
    </row>
    <row r="97" spans="1:13" ht="17" customHeight="1" x14ac:dyDescent="0.2">
      <c r="A97" s="1">
        <v>2010</v>
      </c>
      <c r="C97" s="1" t="s">
        <v>25</v>
      </c>
      <c r="D97" s="1" t="s">
        <v>26</v>
      </c>
      <c r="E97" s="9"/>
      <c r="F97" s="9"/>
      <c r="G97" s="3">
        <f>AVERAGE(G90,G99)</f>
        <v>128517.5</v>
      </c>
      <c r="I97" s="4"/>
      <c r="J97" s="5"/>
      <c r="K97" s="4"/>
      <c r="L97" s="6"/>
      <c r="M97" s="6"/>
    </row>
    <row r="98" spans="1:13" ht="17" customHeight="1" x14ac:dyDescent="0.2">
      <c r="A98" s="1">
        <v>2006</v>
      </c>
      <c r="B98" s="1" t="s">
        <v>508</v>
      </c>
      <c r="C98" s="1" t="s">
        <v>74</v>
      </c>
      <c r="D98" s="1" t="s">
        <v>75</v>
      </c>
      <c r="E98" s="9">
        <v>38718</v>
      </c>
      <c r="F98" s="9">
        <v>38725</v>
      </c>
      <c r="G98" s="3">
        <v>42100</v>
      </c>
      <c r="H98" s="1" t="s">
        <v>113</v>
      </c>
      <c r="I98" s="4">
        <v>0</v>
      </c>
      <c r="J98" s="5"/>
      <c r="K98" s="4"/>
      <c r="L98" s="6"/>
      <c r="M98" s="6"/>
    </row>
    <row r="99" spans="1:13" ht="17" customHeight="1" x14ac:dyDescent="0.2">
      <c r="A99" s="1">
        <v>2008</v>
      </c>
      <c r="B99" s="1" t="s">
        <v>398</v>
      </c>
      <c r="C99" s="1" t="s">
        <v>25</v>
      </c>
      <c r="D99" s="1" t="s">
        <v>26</v>
      </c>
      <c r="E99" s="9">
        <v>39620</v>
      </c>
      <c r="F99" s="9">
        <v>39717</v>
      </c>
      <c r="G99" s="3">
        <v>192038</v>
      </c>
      <c r="H99" s="1" t="s">
        <v>6</v>
      </c>
      <c r="I99" s="4">
        <v>126086065</v>
      </c>
      <c r="J99" s="5"/>
      <c r="K99" s="4"/>
      <c r="L99" s="6"/>
      <c r="M99" s="6"/>
    </row>
    <row r="100" spans="1:13" ht="17" customHeight="1" x14ac:dyDescent="0.2">
      <c r="A100" s="1">
        <v>2011</v>
      </c>
      <c r="C100" s="1" t="s">
        <v>25</v>
      </c>
      <c r="D100" s="1" t="s">
        <v>26</v>
      </c>
      <c r="E100" s="9"/>
      <c r="F100" s="9"/>
      <c r="G100" s="3">
        <f>AVERAGE(G99,G111)</f>
        <v>177428</v>
      </c>
      <c r="I100" s="4"/>
      <c r="J100" s="5"/>
      <c r="K100" s="4"/>
      <c r="L100" s="6"/>
      <c r="M100" s="6"/>
    </row>
    <row r="101" spans="1:13" ht="17" customHeight="1" x14ac:dyDescent="0.2">
      <c r="A101" s="1">
        <v>2006</v>
      </c>
      <c r="B101" s="1" t="s">
        <v>473</v>
      </c>
      <c r="C101" s="1" t="s">
        <v>114</v>
      </c>
      <c r="D101" s="1" t="s">
        <v>115</v>
      </c>
      <c r="E101" s="9">
        <v>38951</v>
      </c>
      <c r="F101" s="9">
        <v>39027</v>
      </c>
      <c r="G101" s="3">
        <v>223570</v>
      </c>
      <c r="H101" s="1" t="s">
        <v>6</v>
      </c>
      <c r="I101" s="4">
        <v>23000000</v>
      </c>
      <c r="J101" s="5"/>
      <c r="K101" s="4"/>
      <c r="L101" s="6"/>
      <c r="M101" s="6"/>
    </row>
    <row r="102" spans="1:13" ht="17" customHeight="1" x14ac:dyDescent="0.2">
      <c r="A102" s="1">
        <v>2005</v>
      </c>
      <c r="B102" s="1" t="s">
        <v>537</v>
      </c>
      <c r="C102" s="1" t="s">
        <v>47</v>
      </c>
      <c r="D102" s="1" t="s">
        <v>48</v>
      </c>
      <c r="E102" s="9">
        <v>38531</v>
      </c>
      <c r="F102" s="9">
        <v>38537</v>
      </c>
      <c r="G102" s="3">
        <v>43149</v>
      </c>
      <c r="H102" s="1" t="s">
        <v>6</v>
      </c>
      <c r="I102" s="4">
        <v>0</v>
      </c>
      <c r="J102" s="5"/>
      <c r="K102" s="4"/>
      <c r="L102" s="6"/>
      <c r="M102" s="6"/>
    </row>
    <row r="103" spans="1:13" ht="17" customHeight="1" x14ac:dyDescent="0.2">
      <c r="A103" s="1">
        <v>2007</v>
      </c>
      <c r="B103" s="1" t="s">
        <v>447</v>
      </c>
      <c r="C103" s="1" t="s">
        <v>55</v>
      </c>
      <c r="D103" s="1" t="s">
        <v>56</v>
      </c>
      <c r="E103" s="9">
        <v>39269</v>
      </c>
      <c r="F103" s="9">
        <v>39331</v>
      </c>
      <c r="G103" s="3">
        <v>140359</v>
      </c>
      <c r="H103" s="1" t="s">
        <v>6</v>
      </c>
      <c r="I103" s="4">
        <v>16648047</v>
      </c>
      <c r="J103" s="5"/>
      <c r="K103" s="4"/>
      <c r="L103" s="6"/>
      <c r="M103" s="6"/>
    </row>
    <row r="104" spans="1:13" ht="17" customHeight="1" x14ac:dyDescent="0.2">
      <c r="A104" s="1">
        <v>2006</v>
      </c>
      <c r="B104" s="1" t="s">
        <v>478</v>
      </c>
      <c r="C104" s="1" t="s">
        <v>114</v>
      </c>
      <c r="D104" s="1" t="s">
        <v>115</v>
      </c>
      <c r="E104" s="9">
        <v>38914</v>
      </c>
      <c r="F104" s="9">
        <v>38921</v>
      </c>
      <c r="G104" s="3">
        <v>124905</v>
      </c>
      <c r="H104" s="1" t="s">
        <v>6</v>
      </c>
      <c r="I104" s="4">
        <v>3200000</v>
      </c>
      <c r="J104" s="5"/>
      <c r="K104" s="4"/>
      <c r="L104" s="6"/>
      <c r="M104" s="6"/>
    </row>
    <row r="105" spans="1:13" ht="17" customHeight="1" x14ac:dyDescent="0.2">
      <c r="A105" s="1">
        <v>2006</v>
      </c>
      <c r="B105" s="1" t="s">
        <v>472</v>
      </c>
      <c r="C105" s="1" t="s">
        <v>47</v>
      </c>
      <c r="D105" s="1" t="s">
        <v>48</v>
      </c>
      <c r="E105" s="9">
        <v>38923</v>
      </c>
      <c r="F105" s="9">
        <v>38932</v>
      </c>
      <c r="G105" s="3">
        <v>238458</v>
      </c>
      <c r="H105" s="1" t="s">
        <v>6</v>
      </c>
      <c r="I105" s="4">
        <v>2700000</v>
      </c>
      <c r="J105" s="5"/>
      <c r="K105" s="4"/>
      <c r="L105" s="6"/>
      <c r="M105" s="6"/>
    </row>
    <row r="106" spans="1:13" ht="17" customHeight="1" x14ac:dyDescent="0.2">
      <c r="A106" s="1">
        <v>2005</v>
      </c>
      <c r="C106" s="1" t="s">
        <v>60</v>
      </c>
      <c r="D106" s="1" t="s">
        <v>61</v>
      </c>
      <c r="E106" s="9"/>
      <c r="F106" s="9"/>
      <c r="G106" s="3">
        <f>AVERAGE(G94,G253)</f>
        <v>77307.5</v>
      </c>
      <c r="I106" s="4"/>
      <c r="J106" s="5"/>
      <c r="K106" s="4"/>
      <c r="L106" s="6"/>
      <c r="M106" s="6"/>
    </row>
    <row r="107" spans="1:13" ht="17" customHeight="1" x14ac:dyDescent="0.2">
      <c r="A107" s="1">
        <v>2006</v>
      </c>
      <c r="C107" s="1" t="s">
        <v>60</v>
      </c>
      <c r="D107" s="1" t="s">
        <v>61</v>
      </c>
      <c r="E107" s="9"/>
      <c r="F107" s="9"/>
      <c r="G107" s="3">
        <f>AVERAGE(G106,G253)</f>
        <v>93461.25</v>
      </c>
      <c r="I107" s="4"/>
      <c r="J107" s="5"/>
      <c r="K107" s="4"/>
      <c r="L107" s="6"/>
      <c r="M107" s="6"/>
    </row>
    <row r="108" spans="1:13" ht="17" customHeight="1" x14ac:dyDescent="0.2">
      <c r="A108" s="1">
        <v>2007</v>
      </c>
      <c r="B108" s="1" t="s">
        <v>440</v>
      </c>
      <c r="C108" s="1" t="s">
        <v>121</v>
      </c>
      <c r="D108" s="1" t="s">
        <v>122</v>
      </c>
      <c r="E108" s="9">
        <v>39188</v>
      </c>
      <c r="F108" s="9">
        <v>39356</v>
      </c>
      <c r="G108" s="3">
        <v>388017</v>
      </c>
      <c r="H108" s="1" t="s">
        <v>14</v>
      </c>
      <c r="I108" s="4">
        <v>29793245</v>
      </c>
      <c r="J108" s="5"/>
      <c r="K108" s="4"/>
      <c r="L108" s="6"/>
      <c r="M108" s="6"/>
    </row>
    <row r="109" spans="1:13" ht="17" customHeight="1" x14ac:dyDescent="0.2">
      <c r="A109" s="1">
        <v>2006</v>
      </c>
      <c r="B109" s="1" t="s">
        <v>509</v>
      </c>
      <c r="C109" s="1" t="s">
        <v>74</v>
      </c>
      <c r="D109" s="1" t="s">
        <v>75</v>
      </c>
      <c r="E109" s="9">
        <v>38719</v>
      </c>
      <c r="F109" s="9">
        <v>38725</v>
      </c>
      <c r="G109" s="3">
        <v>42100</v>
      </c>
      <c r="H109" s="1" t="s">
        <v>113</v>
      </c>
      <c r="I109" s="4">
        <v>0</v>
      </c>
      <c r="J109" s="5"/>
      <c r="K109" s="4"/>
      <c r="L109" s="6"/>
      <c r="M109" s="6"/>
    </row>
    <row r="110" spans="1:13" ht="17" customHeight="1" x14ac:dyDescent="0.2">
      <c r="A110" s="1">
        <v>2007</v>
      </c>
      <c r="C110" s="1" t="s">
        <v>60</v>
      </c>
      <c r="D110" s="1" t="s">
        <v>61</v>
      </c>
      <c r="E110" s="9"/>
      <c r="F110" s="9"/>
      <c r="G110" s="3">
        <f>AVERAGE(G107,G253)</f>
        <v>101538.125</v>
      </c>
      <c r="I110" s="4"/>
      <c r="J110" s="5"/>
      <c r="K110" s="4"/>
      <c r="L110" s="6"/>
      <c r="M110" s="6"/>
    </row>
    <row r="111" spans="1:13" ht="17" customHeight="1" x14ac:dyDescent="0.2">
      <c r="A111" s="1">
        <v>2008</v>
      </c>
      <c r="B111" s="1" t="s">
        <v>399</v>
      </c>
      <c r="C111" s="1" t="s">
        <v>25</v>
      </c>
      <c r="D111" s="1" t="s">
        <v>26</v>
      </c>
      <c r="E111" s="9">
        <v>39620</v>
      </c>
      <c r="F111" s="9">
        <v>39658</v>
      </c>
      <c r="G111" s="3">
        <v>162818</v>
      </c>
      <c r="H111" s="1" t="s">
        <v>6</v>
      </c>
      <c r="I111" s="4">
        <v>78096079</v>
      </c>
      <c r="J111" s="5"/>
      <c r="K111" s="4"/>
      <c r="L111" s="6"/>
      <c r="M111" s="6"/>
    </row>
    <row r="112" spans="1:13" ht="17" customHeight="1" x14ac:dyDescent="0.2">
      <c r="A112" s="1">
        <v>2006</v>
      </c>
      <c r="B112" s="1" t="s">
        <v>479</v>
      </c>
      <c r="C112" s="1" t="s">
        <v>114</v>
      </c>
      <c r="D112" s="1" t="s">
        <v>115</v>
      </c>
      <c r="E112" s="9">
        <v>38910</v>
      </c>
      <c r="F112" s="9">
        <v>38919</v>
      </c>
      <c r="G112" s="3">
        <v>121210</v>
      </c>
      <c r="H112" s="1" t="s">
        <v>6</v>
      </c>
      <c r="I112" s="4">
        <v>2800000</v>
      </c>
      <c r="J112" s="5"/>
      <c r="K112" s="4"/>
      <c r="L112" s="6"/>
      <c r="M112" s="6"/>
    </row>
    <row r="113" spans="1:13" ht="17" customHeight="1" x14ac:dyDescent="0.2">
      <c r="A113" s="1">
        <v>2006</v>
      </c>
      <c r="B113" s="1" t="s">
        <v>475</v>
      </c>
      <c r="C113" s="1" t="s">
        <v>47</v>
      </c>
      <c r="D113" s="1" t="s">
        <v>48</v>
      </c>
      <c r="E113" s="9">
        <v>38944</v>
      </c>
      <c r="F113" s="9">
        <v>38960</v>
      </c>
      <c r="G113" s="3">
        <v>190421</v>
      </c>
      <c r="H113" s="1" t="s">
        <v>6</v>
      </c>
      <c r="I113" s="4">
        <v>0</v>
      </c>
      <c r="J113" s="5"/>
      <c r="K113" s="4"/>
      <c r="L113" s="6"/>
      <c r="M113" s="6"/>
    </row>
    <row r="114" spans="1:13" ht="17" customHeight="1" x14ac:dyDescent="0.2">
      <c r="A114" s="1">
        <v>2006</v>
      </c>
      <c r="B114" s="1" t="s">
        <v>15</v>
      </c>
      <c r="C114" s="1" t="s">
        <v>47</v>
      </c>
      <c r="D114" s="1" t="s">
        <v>48</v>
      </c>
      <c r="E114" s="9">
        <v>38963</v>
      </c>
      <c r="F114" s="9">
        <v>38977</v>
      </c>
      <c r="G114" s="3">
        <v>150270</v>
      </c>
      <c r="H114" s="1" t="s">
        <v>6</v>
      </c>
      <c r="I114" s="4">
        <v>0</v>
      </c>
      <c r="J114" s="5"/>
      <c r="K114" s="4"/>
      <c r="L114" s="6"/>
      <c r="M114" s="6"/>
    </row>
    <row r="115" spans="1:13" ht="17" customHeight="1" x14ac:dyDescent="0.2">
      <c r="A115" s="1">
        <v>2009</v>
      </c>
      <c r="B115" s="1" t="s">
        <v>391</v>
      </c>
      <c r="C115" s="1" t="s">
        <v>4</v>
      </c>
      <c r="D115" s="1" t="s">
        <v>5</v>
      </c>
      <c r="E115" s="9">
        <v>40005</v>
      </c>
      <c r="F115" s="9">
        <v>40035</v>
      </c>
      <c r="G115" s="3">
        <v>164542</v>
      </c>
      <c r="H115" s="1" t="s">
        <v>6</v>
      </c>
      <c r="I115" s="4">
        <v>0</v>
      </c>
      <c r="J115" s="5"/>
      <c r="K115" s="4"/>
      <c r="L115" s="6"/>
      <c r="M115" s="6"/>
    </row>
    <row r="116" spans="1:13" ht="17" customHeight="1" x14ac:dyDescent="0.2">
      <c r="A116" s="1">
        <v>2008</v>
      </c>
      <c r="B116" s="1" t="s">
        <v>400</v>
      </c>
      <c r="C116" s="1" t="s">
        <v>25</v>
      </c>
      <c r="D116" s="1" t="s">
        <v>26</v>
      </c>
      <c r="E116" s="9">
        <v>39620</v>
      </c>
      <c r="F116" s="9">
        <v>39695</v>
      </c>
      <c r="G116" s="3">
        <v>105805</v>
      </c>
      <c r="H116" s="1" t="s">
        <v>6</v>
      </c>
      <c r="I116" s="4">
        <v>73974917</v>
      </c>
      <c r="J116" s="5"/>
      <c r="K116" s="4"/>
      <c r="L116" s="6"/>
      <c r="M116" s="6"/>
    </row>
    <row r="117" spans="1:13" ht="17" customHeight="1" x14ac:dyDescent="0.2">
      <c r="A117" s="1">
        <v>2006</v>
      </c>
      <c r="B117" s="1" t="s">
        <v>490</v>
      </c>
      <c r="C117" s="1" t="s">
        <v>16</v>
      </c>
      <c r="D117" s="1" t="s">
        <v>17</v>
      </c>
      <c r="E117" s="9">
        <v>38952</v>
      </c>
      <c r="F117" s="9">
        <v>38959</v>
      </c>
      <c r="G117" s="3">
        <v>61929</v>
      </c>
      <c r="H117" s="2" t="s">
        <v>28</v>
      </c>
      <c r="I117" s="4">
        <v>0</v>
      </c>
      <c r="J117" s="5"/>
      <c r="K117" s="4"/>
      <c r="L117" s="6"/>
      <c r="M117" s="6"/>
    </row>
    <row r="118" spans="1:13" ht="17" customHeight="1" x14ac:dyDescent="0.2">
      <c r="A118" s="1">
        <v>2008</v>
      </c>
      <c r="B118" s="1" t="s">
        <v>402</v>
      </c>
      <c r="C118" s="1" t="s">
        <v>25</v>
      </c>
      <c r="D118" s="1" t="s">
        <v>26</v>
      </c>
      <c r="E118" s="9">
        <v>39619</v>
      </c>
      <c r="F118" s="9">
        <v>39690</v>
      </c>
      <c r="G118" s="3">
        <v>99585</v>
      </c>
      <c r="H118" s="1" t="s">
        <v>6</v>
      </c>
      <c r="I118" s="4">
        <v>59329698</v>
      </c>
      <c r="J118" s="5"/>
      <c r="K118" s="4"/>
      <c r="L118" s="6"/>
      <c r="M118" s="6"/>
    </row>
    <row r="119" spans="1:13" ht="17" customHeight="1" x14ac:dyDescent="0.2">
      <c r="A119" s="1">
        <v>2008</v>
      </c>
      <c r="B119" s="1" t="s">
        <v>404</v>
      </c>
      <c r="C119" s="1" t="s">
        <v>25</v>
      </c>
      <c r="D119" s="1" t="s">
        <v>26</v>
      </c>
      <c r="E119" s="9">
        <v>39620</v>
      </c>
      <c r="F119" s="9">
        <v>39659</v>
      </c>
      <c r="G119" s="3">
        <v>86500</v>
      </c>
      <c r="H119" s="1" t="s">
        <v>6</v>
      </c>
      <c r="I119" s="4">
        <v>56438391</v>
      </c>
      <c r="J119" s="5"/>
      <c r="K119" s="4"/>
      <c r="L119" s="6"/>
      <c r="M119" s="6"/>
    </row>
    <row r="120" spans="1:13" ht="17" customHeight="1" x14ac:dyDescent="0.2">
      <c r="A120" s="1">
        <v>2008</v>
      </c>
      <c r="B120" s="1" t="s">
        <v>405</v>
      </c>
      <c r="C120" s="1" t="s">
        <v>25</v>
      </c>
      <c r="D120" s="1" t="s">
        <v>26</v>
      </c>
      <c r="E120" s="9">
        <v>39620</v>
      </c>
      <c r="F120" s="9">
        <v>39704</v>
      </c>
      <c r="G120" s="3">
        <v>82186</v>
      </c>
      <c r="H120" s="1" t="s">
        <v>6</v>
      </c>
      <c r="I120" s="4">
        <v>65692836</v>
      </c>
      <c r="J120" s="5"/>
      <c r="K120" s="4"/>
      <c r="L120" s="6"/>
      <c r="M120" s="6"/>
    </row>
    <row r="121" spans="1:13" ht="17" customHeight="1" x14ac:dyDescent="0.2">
      <c r="A121" s="1">
        <v>2009</v>
      </c>
      <c r="B121" s="1" t="s">
        <v>392</v>
      </c>
      <c r="C121" s="1" t="s">
        <v>4</v>
      </c>
      <c r="D121" s="1" t="s">
        <v>5</v>
      </c>
      <c r="E121" s="9">
        <v>40012</v>
      </c>
      <c r="F121" s="9">
        <v>40043</v>
      </c>
      <c r="G121" s="3">
        <v>169639</v>
      </c>
      <c r="H121" s="1" t="s">
        <v>6</v>
      </c>
      <c r="I121" s="4">
        <v>820825</v>
      </c>
      <c r="J121" s="5"/>
      <c r="K121" s="4"/>
      <c r="L121" s="6"/>
      <c r="M121" s="6"/>
    </row>
    <row r="122" spans="1:13" ht="17" customHeight="1" x14ac:dyDescent="0.2">
      <c r="A122" s="1">
        <v>2008</v>
      </c>
      <c r="B122" s="1" t="s">
        <v>406</v>
      </c>
      <c r="C122" s="1" t="s">
        <v>25</v>
      </c>
      <c r="D122" s="1" t="s">
        <v>26</v>
      </c>
      <c r="E122" s="9">
        <v>39607</v>
      </c>
      <c r="F122" s="9">
        <v>39641</v>
      </c>
      <c r="G122" s="3">
        <v>76554</v>
      </c>
      <c r="H122" s="1" t="s">
        <v>28</v>
      </c>
      <c r="I122" s="4">
        <v>42500000</v>
      </c>
      <c r="J122" s="5"/>
      <c r="K122" s="4"/>
      <c r="L122" s="6"/>
      <c r="M122" s="6"/>
    </row>
    <row r="123" spans="1:13" ht="17" customHeight="1" x14ac:dyDescent="0.2">
      <c r="A123" s="1">
        <v>2006</v>
      </c>
      <c r="B123" s="1" t="s">
        <v>486</v>
      </c>
      <c r="C123" s="1" t="s">
        <v>114</v>
      </c>
      <c r="D123" s="1" t="s">
        <v>115</v>
      </c>
      <c r="E123" s="9">
        <v>38910</v>
      </c>
      <c r="F123" s="9">
        <v>38921</v>
      </c>
      <c r="G123" s="3">
        <v>91897</v>
      </c>
      <c r="H123" s="1" t="s">
        <v>6</v>
      </c>
      <c r="I123" s="4">
        <v>2900000</v>
      </c>
      <c r="J123" s="5"/>
      <c r="K123" s="4"/>
      <c r="L123" s="6"/>
      <c r="M123" s="6"/>
    </row>
    <row r="124" spans="1:13" ht="17" customHeight="1" x14ac:dyDescent="0.2">
      <c r="A124" s="1">
        <v>2006</v>
      </c>
      <c r="B124" s="1" t="s">
        <v>505</v>
      </c>
      <c r="C124" s="1" t="s">
        <v>63</v>
      </c>
      <c r="D124" s="1" t="s">
        <v>64</v>
      </c>
      <c r="E124" s="9">
        <v>38896</v>
      </c>
      <c r="F124" s="9">
        <v>38906</v>
      </c>
      <c r="G124" s="3">
        <v>43571</v>
      </c>
      <c r="H124" s="1" t="s">
        <v>6</v>
      </c>
      <c r="I124" s="4">
        <v>4300000</v>
      </c>
      <c r="J124" s="5"/>
      <c r="K124" s="4"/>
      <c r="L124" s="6"/>
      <c r="M124" s="6"/>
    </row>
    <row r="125" spans="1:13" ht="17" customHeight="1" x14ac:dyDescent="0.2">
      <c r="A125" s="1">
        <v>2007</v>
      </c>
      <c r="B125" s="1" t="s">
        <v>456</v>
      </c>
      <c r="C125" s="1" t="s">
        <v>55</v>
      </c>
      <c r="D125" s="1" t="s">
        <v>56</v>
      </c>
      <c r="E125" s="9">
        <v>39277</v>
      </c>
      <c r="F125" s="9">
        <v>39414</v>
      </c>
      <c r="G125" s="3">
        <v>84943</v>
      </c>
      <c r="H125" s="1" t="s">
        <v>6</v>
      </c>
      <c r="I125" s="4">
        <v>14827982</v>
      </c>
      <c r="J125" s="5"/>
      <c r="K125" s="4"/>
      <c r="L125" s="6"/>
      <c r="M125" s="6"/>
    </row>
    <row r="126" spans="1:13" ht="17" customHeight="1" x14ac:dyDescent="0.2">
      <c r="A126" s="1">
        <v>2008</v>
      </c>
      <c r="B126" s="1" t="s">
        <v>407</v>
      </c>
      <c r="C126" s="1" t="s">
        <v>25</v>
      </c>
      <c r="D126" s="1" t="s">
        <v>26</v>
      </c>
      <c r="E126" s="9">
        <v>39651</v>
      </c>
      <c r="F126" s="9">
        <v>39729</v>
      </c>
      <c r="G126" s="3">
        <v>72344</v>
      </c>
      <c r="H126" s="1" t="s">
        <v>6</v>
      </c>
      <c r="I126" s="4">
        <v>0</v>
      </c>
      <c r="J126" s="5"/>
      <c r="K126" s="4"/>
      <c r="L126" s="6"/>
      <c r="M126" s="6"/>
    </row>
    <row r="127" spans="1:13" ht="17" customHeight="1" x14ac:dyDescent="0.2">
      <c r="A127" s="1">
        <v>2006</v>
      </c>
      <c r="B127" s="1" t="s">
        <v>484</v>
      </c>
      <c r="C127" s="1" t="s">
        <v>47</v>
      </c>
      <c r="D127" s="1" t="s">
        <v>48</v>
      </c>
      <c r="E127" s="9">
        <v>38963</v>
      </c>
      <c r="F127" s="9">
        <v>38977</v>
      </c>
      <c r="G127" s="3">
        <v>108564</v>
      </c>
      <c r="H127" s="1" t="s">
        <v>6</v>
      </c>
      <c r="I127" s="4">
        <v>0</v>
      </c>
      <c r="J127" s="5"/>
      <c r="K127" s="4"/>
      <c r="L127" s="6"/>
      <c r="M127" s="6"/>
    </row>
    <row r="128" spans="1:13" ht="17" customHeight="1" x14ac:dyDescent="0.2">
      <c r="A128" s="1">
        <v>2007</v>
      </c>
      <c r="B128" s="1" t="s">
        <v>423</v>
      </c>
      <c r="C128" s="1" t="s">
        <v>114</v>
      </c>
      <c r="D128" s="1" t="s">
        <v>115</v>
      </c>
      <c r="E128" s="9">
        <v>39274</v>
      </c>
      <c r="F128" s="9">
        <v>39416</v>
      </c>
      <c r="G128" s="3">
        <v>52505</v>
      </c>
      <c r="H128" s="1" t="s">
        <v>6</v>
      </c>
      <c r="I128" s="4">
        <v>16186343</v>
      </c>
      <c r="J128" s="5"/>
      <c r="K128" s="4"/>
      <c r="L128" s="6"/>
      <c r="M128" s="6"/>
    </row>
    <row r="129" spans="1:13" ht="17" customHeight="1" x14ac:dyDescent="0.2">
      <c r="A129" s="1">
        <v>2006</v>
      </c>
      <c r="B129" s="1" t="s">
        <v>487</v>
      </c>
      <c r="C129" s="1" t="s">
        <v>47</v>
      </c>
      <c r="D129" s="1" t="s">
        <v>48</v>
      </c>
      <c r="E129" s="9">
        <v>38893</v>
      </c>
      <c r="F129" s="9">
        <v>38903</v>
      </c>
      <c r="G129" s="3">
        <v>79859</v>
      </c>
      <c r="H129" s="1" t="s">
        <v>6</v>
      </c>
      <c r="I129" s="4">
        <v>2750000</v>
      </c>
      <c r="J129" s="5"/>
      <c r="K129" s="4"/>
      <c r="L129" s="6"/>
      <c r="M129" s="6"/>
    </row>
    <row r="130" spans="1:13" ht="17" customHeight="1" x14ac:dyDescent="0.2">
      <c r="A130" s="1">
        <v>2006</v>
      </c>
      <c r="B130" s="1" t="s">
        <v>513</v>
      </c>
      <c r="C130" s="1" t="s">
        <v>74</v>
      </c>
      <c r="D130" s="1" t="s">
        <v>75</v>
      </c>
      <c r="E130" s="9">
        <v>38788</v>
      </c>
      <c r="F130" s="9">
        <v>38796</v>
      </c>
      <c r="G130" s="3">
        <v>40000</v>
      </c>
      <c r="H130" s="1" t="s">
        <v>113</v>
      </c>
      <c r="I130" s="4">
        <v>0</v>
      </c>
      <c r="J130" s="5"/>
      <c r="K130" s="4"/>
      <c r="L130" s="6"/>
      <c r="M130" s="6"/>
    </row>
    <row r="131" spans="1:13" ht="17" customHeight="1" x14ac:dyDescent="0.2">
      <c r="A131" s="1">
        <v>2006</v>
      </c>
      <c r="B131" s="1" t="s">
        <v>493</v>
      </c>
      <c r="C131" s="1" t="s">
        <v>16</v>
      </c>
      <c r="D131" s="1" t="s">
        <v>17</v>
      </c>
      <c r="E131" s="9">
        <v>38940</v>
      </c>
      <c r="F131" s="9">
        <v>38945</v>
      </c>
      <c r="G131" s="3">
        <v>58555</v>
      </c>
      <c r="H131" s="1" t="s">
        <v>6</v>
      </c>
      <c r="I131" s="4">
        <v>2500000</v>
      </c>
      <c r="J131" s="5"/>
      <c r="K131" s="4"/>
      <c r="L131" s="6"/>
      <c r="M131" s="6"/>
    </row>
    <row r="132" spans="1:13" ht="17" customHeight="1" x14ac:dyDescent="0.2">
      <c r="A132" s="1">
        <v>2009</v>
      </c>
      <c r="B132" s="1" t="s">
        <v>393</v>
      </c>
      <c r="C132" s="1" t="s">
        <v>4</v>
      </c>
      <c r="D132" s="1" t="s">
        <v>5</v>
      </c>
      <c r="E132" s="9">
        <v>39984</v>
      </c>
      <c r="F132" s="9">
        <v>40044</v>
      </c>
      <c r="G132" s="3">
        <v>349450</v>
      </c>
      <c r="H132" s="1" t="s">
        <v>6</v>
      </c>
      <c r="I132" s="4">
        <v>0</v>
      </c>
      <c r="J132" s="5"/>
      <c r="K132" s="4"/>
      <c r="L132" s="6"/>
      <c r="M132" s="6"/>
    </row>
    <row r="133" spans="1:13" ht="17" customHeight="1" x14ac:dyDescent="0.2">
      <c r="A133" s="1">
        <v>2009</v>
      </c>
      <c r="C133" s="1" t="s">
        <v>60</v>
      </c>
      <c r="D133" s="1" t="s">
        <v>61</v>
      </c>
      <c r="E133" s="9"/>
      <c r="F133" s="9"/>
      <c r="G133" s="3">
        <f>AVERAGE(G110,G253)</f>
        <v>105576.5625</v>
      </c>
      <c r="I133" s="4"/>
      <c r="J133" s="5"/>
      <c r="K133" s="4"/>
      <c r="L133" s="6"/>
      <c r="M133" s="6"/>
    </row>
    <row r="134" spans="1:13" ht="17" customHeight="1" x14ac:dyDescent="0.2">
      <c r="A134" s="1">
        <v>2010</v>
      </c>
      <c r="C134" s="1" t="s">
        <v>60</v>
      </c>
      <c r="D134" s="1" t="s">
        <v>61</v>
      </c>
      <c r="E134" s="9"/>
      <c r="F134" s="9"/>
      <c r="G134" s="3">
        <f>AVERAGE(G133,G253)</f>
        <v>107595.78125</v>
      </c>
      <c r="I134" s="4"/>
      <c r="J134" s="5"/>
      <c r="K134" s="4"/>
      <c r="L134" s="6"/>
      <c r="M134" s="6"/>
    </row>
    <row r="135" spans="1:13" ht="17" customHeight="1" x14ac:dyDescent="0.2">
      <c r="A135" s="1">
        <v>2014</v>
      </c>
      <c r="C135" s="1" t="s">
        <v>60</v>
      </c>
      <c r="D135" s="1" t="s">
        <v>61</v>
      </c>
      <c r="E135" s="9"/>
      <c r="F135" s="9"/>
      <c r="G135" s="3">
        <f>AVERAGE(G134,G253)</f>
        <v>108605.390625</v>
      </c>
      <c r="I135" s="4"/>
      <c r="J135" s="5"/>
      <c r="K135" s="4"/>
      <c r="L135" s="6"/>
      <c r="M135" s="6"/>
    </row>
    <row r="136" spans="1:13" ht="17" customHeight="1" x14ac:dyDescent="0.2">
      <c r="A136" s="1">
        <v>2015</v>
      </c>
      <c r="C136" s="1" t="s">
        <v>60</v>
      </c>
      <c r="D136" s="1" t="s">
        <v>61</v>
      </c>
      <c r="E136" s="9"/>
      <c r="F136" s="9"/>
      <c r="G136" s="3">
        <f>AVERAGE(G135,G253)</f>
        <v>109110.1953125</v>
      </c>
      <c r="I136" s="4"/>
      <c r="J136" s="5"/>
      <c r="K136" s="4"/>
      <c r="L136" s="6"/>
      <c r="M136" s="6"/>
    </row>
    <row r="137" spans="1:13" ht="17" customHeight="1" x14ac:dyDescent="0.2">
      <c r="A137" s="1">
        <v>2016</v>
      </c>
      <c r="C137" s="1" t="s">
        <v>60</v>
      </c>
      <c r="D137" s="1" t="s">
        <v>61</v>
      </c>
      <c r="E137" s="9"/>
      <c r="F137" s="9"/>
      <c r="G137" s="3">
        <f>AVERAGE(G136,G253)</f>
        <v>109362.59765625</v>
      </c>
      <c r="I137" s="4"/>
      <c r="J137" s="5"/>
      <c r="K137" s="4"/>
      <c r="L137" s="6"/>
      <c r="M137" s="6"/>
    </row>
    <row r="138" spans="1:13" ht="17" customHeight="1" x14ac:dyDescent="0.2">
      <c r="A138" s="1">
        <v>2017</v>
      </c>
      <c r="C138" s="1" t="s">
        <v>60</v>
      </c>
      <c r="D138" s="1" t="s">
        <v>61</v>
      </c>
      <c r="E138" s="9"/>
      <c r="F138" s="9"/>
      <c r="G138" s="3">
        <f>AVERAGE(G137,G253)</f>
        <v>109488.798828125</v>
      </c>
      <c r="I138" s="4"/>
      <c r="J138" s="5"/>
      <c r="K138" s="4"/>
      <c r="L138" s="6"/>
      <c r="M138" s="6"/>
    </row>
    <row r="139" spans="1:13" ht="17" customHeight="1" x14ac:dyDescent="0.2">
      <c r="A139" s="1">
        <v>2019</v>
      </c>
      <c r="C139" s="1" t="s">
        <v>60</v>
      </c>
      <c r="D139" s="1" t="s">
        <v>61</v>
      </c>
      <c r="E139" s="9"/>
      <c r="F139" s="9"/>
      <c r="G139" s="3">
        <f>AVERAGE(G138,G253)</f>
        <v>109551.8994140625</v>
      </c>
      <c r="I139" s="4"/>
      <c r="J139" s="5"/>
      <c r="K139" s="4"/>
      <c r="L139" s="6"/>
      <c r="M139" s="6"/>
    </row>
    <row r="140" spans="1:13" ht="17" customHeight="1" x14ac:dyDescent="0.2">
      <c r="A140" s="1">
        <v>2005</v>
      </c>
      <c r="C140" s="1" t="s">
        <v>148</v>
      </c>
      <c r="D140" s="1" t="s">
        <v>149</v>
      </c>
      <c r="E140" s="9"/>
      <c r="F140" s="9"/>
      <c r="G140" s="3">
        <f>AVERAGE(G513,G540,G542)</f>
        <v>46340.666666666664</v>
      </c>
      <c r="I140" s="4"/>
      <c r="J140" s="5"/>
      <c r="K140" s="4"/>
      <c r="L140" s="6"/>
      <c r="M140" s="6"/>
    </row>
    <row r="141" spans="1:13" ht="17" customHeight="1" x14ac:dyDescent="0.2">
      <c r="A141" s="1">
        <v>2005</v>
      </c>
      <c r="C141" s="1" t="s">
        <v>41</v>
      </c>
      <c r="D141" s="1" t="s">
        <v>42</v>
      </c>
      <c r="E141" s="9"/>
      <c r="F141" s="9"/>
      <c r="G141" s="3">
        <f>AVERAGE(G61,G360)</f>
        <v>95677</v>
      </c>
      <c r="I141" s="4"/>
      <c r="J141" s="5"/>
      <c r="K141" s="4"/>
      <c r="L141" s="6"/>
      <c r="M141" s="6"/>
    </row>
    <row r="142" spans="1:13" ht="17" customHeight="1" x14ac:dyDescent="0.2">
      <c r="A142" s="1">
        <v>2008</v>
      </c>
      <c r="C142" s="1" t="s">
        <v>41</v>
      </c>
      <c r="D142" s="1" t="s">
        <v>42</v>
      </c>
      <c r="E142" s="9"/>
      <c r="F142" s="9"/>
      <c r="G142" s="3">
        <f>AVERAGE(G141,G360)</f>
        <v>89138.5</v>
      </c>
      <c r="I142" s="4"/>
      <c r="J142" s="5"/>
      <c r="K142" s="4"/>
      <c r="L142" s="6"/>
      <c r="M142" s="6"/>
    </row>
    <row r="143" spans="1:13" ht="17" customHeight="1" x14ac:dyDescent="0.2">
      <c r="A143" s="1">
        <v>2009</v>
      </c>
      <c r="C143" s="1" t="s">
        <v>41</v>
      </c>
      <c r="D143" s="1" t="s">
        <v>42</v>
      </c>
      <c r="E143" s="9"/>
      <c r="F143" s="9"/>
      <c r="G143" s="3">
        <f>AVERAGE(G142,G360)</f>
        <v>85869.25</v>
      </c>
      <c r="I143" s="4"/>
      <c r="J143" s="5"/>
      <c r="K143" s="4"/>
      <c r="L143" s="6"/>
      <c r="M143" s="6"/>
    </row>
    <row r="144" spans="1:13" ht="17" customHeight="1" x14ac:dyDescent="0.2">
      <c r="A144" s="1">
        <v>2006</v>
      </c>
      <c r="C144" s="1" t="s">
        <v>148</v>
      </c>
      <c r="D144" s="1" t="s">
        <v>149</v>
      </c>
      <c r="E144" s="9"/>
      <c r="F144" s="9"/>
      <c r="G144" s="3">
        <f>AVERAGE(G140,G513,G540,G542)</f>
        <v>46340.666666666664</v>
      </c>
      <c r="I144" s="4"/>
      <c r="J144" s="5"/>
      <c r="K144" s="4"/>
      <c r="L144" s="6"/>
      <c r="M144" s="6"/>
    </row>
    <row r="145" spans="1:13" ht="17" customHeight="1" x14ac:dyDescent="0.2">
      <c r="A145" s="1">
        <v>2007</v>
      </c>
      <c r="C145" s="1" t="s">
        <v>148</v>
      </c>
      <c r="D145" s="1" t="s">
        <v>149</v>
      </c>
      <c r="E145" s="9"/>
      <c r="F145" s="9"/>
      <c r="G145" s="3">
        <f>AVERAGE(G144,G513)</f>
        <v>44989.833333333328</v>
      </c>
      <c r="I145" s="4"/>
      <c r="J145" s="5"/>
      <c r="K145" s="4"/>
      <c r="L145" s="6"/>
      <c r="M145" s="6"/>
    </row>
    <row r="146" spans="1:13" ht="17" customHeight="1" x14ac:dyDescent="0.2">
      <c r="A146" s="1">
        <v>2007</v>
      </c>
      <c r="B146" s="1" t="s">
        <v>434</v>
      </c>
      <c r="C146" s="1" t="s">
        <v>114</v>
      </c>
      <c r="D146" s="1" t="s">
        <v>115</v>
      </c>
      <c r="E146" s="9">
        <v>39286</v>
      </c>
      <c r="F146" s="9">
        <v>39356</v>
      </c>
      <c r="G146" s="3">
        <v>45760</v>
      </c>
      <c r="H146" s="1" t="s">
        <v>6</v>
      </c>
      <c r="I146" s="4">
        <v>17885000</v>
      </c>
      <c r="J146" s="5"/>
      <c r="K146" s="4"/>
      <c r="L146" s="6"/>
      <c r="M146" s="6"/>
    </row>
    <row r="147" spans="1:13" ht="17" customHeight="1" x14ac:dyDescent="0.2">
      <c r="A147" s="1">
        <v>2010</v>
      </c>
      <c r="C147" s="1" t="s">
        <v>41</v>
      </c>
      <c r="D147" s="1" t="s">
        <v>42</v>
      </c>
      <c r="E147" s="9"/>
      <c r="F147" s="9"/>
      <c r="G147" s="3">
        <f>AVERAGE(G143,G360)</f>
        <v>84234.625</v>
      </c>
      <c r="I147" s="4"/>
      <c r="J147" s="5"/>
      <c r="K147" s="4"/>
      <c r="L147" s="6"/>
      <c r="M147" s="6"/>
    </row>
    <row r="148" spans="1:13" ht="17" customHeight="1" x14ac:dyDescent="0.2">
      <c r="A148" s="1">
        <v>2009</v>
      </c>
      <c r="B148" s="1" t="s">
        <v>375</v>
      </c>
      <c r="C148" s="1" t="s">
        <v>37</v>
      </c>
      <c r="D148" s="1" t="s">
        <v>38</v>
      </c>
      <c r="E148" s="9">
        <v>40045</v>
      </c>
      <c r="F148" s="9">
        <v>40049</v>
      </c>
      <c r="G148" s="3">
        <v>48902</v>
      </c>
      <c r="H148" s="1" t="s">
        <v>6</v>
      </c>
      <c r="I148" s="4">
        <v>870000</v>
      </c>
      <c r="J148" s="5"/>
      <c r="K148" s="4"/>
      <c r="L148" s="6"/>
      <c r="M148" s="6"/>
    </row>
    <row r="149" spans="1:13" ht="17" customHeight="1" x14ac:dyDescent="0.2">
      <c r="A149" s="1">
        <v>2008</v>
      </c>
      <c r="B149" s="1" t="s">
        <v>411</v>
      </c>
      <c r="C149" s="1" t="s">
        <v>25</v>
      </c>
      <c r="D149" s="1" t="s">
        <v>26</v>
      </c>
      <c r="E149" s="9">
        <v>39620</v>
      </c>
      <c r="F149" s="9">
        <v>39743</v>
      </c>
      <c r="G149" s="3">
        <v>64995</v>
      </c>
      <c r="H149" s="1" t="s">
        <v>6</v>
      </c>
      <c r="I149" s="4">
        <v>94825683</v>
      </c>
      <c r="J149" s="5"/>
      <c r="K149" s="4"/>
      <c r="L149" s="6"/>
      <c r="M149" s="6"/>
    </row>
    <row r="150" spans="1:13" ht="17" customHeight="1" x14ac:dyDescent="0.2">
      <c r="A150" s="1">
        <v>2006</v>
      </c>
      <c r="B150" s="1" t="s">
        <v>495</v>
      </c>
      <c r="C150" s="1" t="s">
        <v>16</v>
      </c>
      <c r="D150" s="1" t="s">
        <v>17</v>
      </c>
      <c r="E150" s="9">
        <v>38937</v>
      </c>
      <c r="F150" s="9">
        <v>39051</v>
      </c>
      <c r="G150" s="3">
        <v>52690</v>
      </c>
      <c r="H150" s="1" t="s">
        <v>6</v>
      </c>
      <c r="I150" s="4">
        <v>0</v>
      </c>
      <c r="J150" s="5"/>
      <c r="K150" s="4"/>
      <c r="L150" s="6"/>
      <c r="M150" s="6"/>
    </row>
    <row r="151" spans="1:13" ht="17" customHeight="1" x14ac:dyDescent="0.2">
      <c r="A151" s="1">
        <v>2008</v>
      </c>
      <c r="B151" s="1" t="s">
        <v>412</v>
      </c>
      <c r="C151" s="1" t="s">
        <v>25</v>
      </c>
      <c r="D151" s="1" t="s">
        <v>26</v>
      </c>
      <c r="E151" s="9">
        <v>39619</v>
      </c>
      <c r="F151" s="9">
        <v>39757</v>
      </c>
      <c r="G151" s="3">
        <v>58871</v>
      </c>
      <c r="H151" s="1" t="s">
        <v>6</v>
      </c>
      <c r="I151" s="4">
        <v>0</v>
      </c>
      <c r="J151" s="5"/>
      <c r="K151" s="4"/>
      <c r="L151" s="6"/>
      <c r="M151" s="6"/>
    </row>
    <row r="152" spans="1:13" ht="17" customHeight="1" x14ac:dyDescent="0.2">
      <c r="A152" s="1">
        <v>2012</v>
      </c>
      <c r="C152" s="1" t="s">
        <v>41</v>
      </c>
      <c r="D152" s="1" t="s">
        <v>42</v>
      </c>
      <c r="E152" s="9"/>
      <c r="F152" s="9"/>
      <c r="G152" s="3">
        <f>AVERAGE(G147,G360)</f>
        <v>83417.3125</v>
      </c>
      <c r="I152" s="4"/>
      <c r="J152" s="5"/>
      <c r="K152" s="4"/>
      <c r="L152" s="6"/>
      <c r="M152" s="6"/>
    </row>
    <row r="153" spans="1:13" ht="17" customHeight="1" x14ac:dyDescent="0.2">
      <c r="A153" s="1">
        <v>2005</v>
      </c>
      <c r="B153" s="1" t="s">
        <v>525</v>
      </c>
      <c r="C153" s="1" t="s">
        <v>12</v>
      </c>
      <c r="D153" s="1" t="s">
        <v>13</v>
      </c>
      <c r="E153" s="9">
        <v>38548</v>
      </c>
      <c r="F153" s="9">
        <v>38563</v>
      </c>
      <c r="G153" s="3">
        <v>71635</v>
      </c>
      <c r="H153" s="1" t="s">
        <v>6</v>
      </c>
      <c r="I153" s="4">
        <v>0</v>
      </c>
      <c r="J153" s="5"/>
      <c r="K153" s="4"/>
      <c r="L153" s="6"/>
      <c r="M153" s="6"/>
    </row>
    <row r="154" spans="1:13" ht="17" customHeight="1" x14ac:dyDescent="0.2">
      <c r="A154" s="1">
        <v>2005</v>
      </c>
      <c r="B154" s="1" t="s">
        <v>528</v>
      </c>
      <c r="C154" s="1" t="s">
        <v>12</v>
      </c>
      <c r="D154" s="1" t="s">
        <v>13</v>
      </c>
      <c r="E154" s="9">
        <v>38552</v>
      </c>
      <c r="F154" s="9">
        <v>38560</v>
      </c>
      <c r="G154" s="3">
        <v>69934</v>
      </c>
      <c r="H154" s="1" t="s">
        <v>6</v>
      </c>
      <c r="I154" s="4">
        <v>0</v>
      </c>
      <c r="J154" s="5"/>
      <c r="K154" s="4"/>
      <c r="L154" s="6"/>
      <c r="M154" s="6"/>
    </row>
    <row r="155" spans="1:13" ht="17" customHeight="1" x14ac:dyDescent="0.2">
      <c r="A155" s="1">
        <v>2009</v>
      </c>
      <c r="B155" s="1" t="s">
        <v>394</v>
      </c>
      <c r="C155" s="1" t="s">
        <v>4</v>
      </c>
      <c r="D155" s="1" t="s">
        <v>5</v>
      </c>
      <c r="E155" s="9">
        <v>39984</v>
      </c>
      <c r="F155" s="9">
        <v>40044</v>
      </c>
      <c r="G155" s="3">
        <v>447420</v>
      </c>
      <c r="H155" s="1" t="s">
        <v>6</v>
      </c>
      <c r="I155" s="4">
        <v>0</v>
      </c>
      <c r="J155" s="5"/>
      <c r="K155" s="4"/>
      <c r="L155" s="6"/>
      <c r="M155" s="6"/>
    </row>
    <row r="156" spans="1:13" ht="17" customHeight="1" x14ac:dyDescent="0.2">
      <c r="A156" s="1">
        <v>2007</v>
      </c>
      <c r="B156" s="1" t="s">
        <v>438</v>
      </c>
      <c r="C156" s="1" t="s">
        <v>114</v>
      </c>
      <c r="D156" s="1" t="s">
        <v>115</v>
      </c>
      <c r="E156" s="9">
        <v>39284</v>
      </c>
      <c r="F156" s="9">
        <v>39379</v>
      </c>
      <c r="G156" s="3">
        <v>43296</v>
      </c>
      <c r="H156" s="1" t="s">
        <v>6</v>
      </c>
      <c r="I156" s="4">
        <v>9500000</v>
      </c>
      <c r="J156" s="5"/>
      <c r="K156" s="4"/>
      <c r="L156" s="6"/>
      <c r="M156" s="6"/>
    </row>
    <row r="157" spans="1:13" ht="17" customHeight="1" x14ac:dyDescent="0.2">
      <c r="A157" s="1">
        <v>2009</v>
      </c>
      <c r="B157" s="1" t="s">
        <v>395</v>
      </c>
      <c r="C157" s="1" t="s">
        <v>4</v>
      </c>
      <c r="D157" s="1" t="s">
        <v>5</v>
      </c>
      <c r="E157" s="9">
        <v>39985</v>
      </c>
      <c r="F157" s="9">
        <v>40015</v>
      </c>
      <c r="G157" s="3">
        <v>517078</v>
      </c>
      <c r="H157" s="1" t="s">
        <v>6</v>
      </c>
      <c r="I157" s="4">
        <v>0</v>
      </c>
      <c r="J157" s="5"/>
      <c r="K157" s="4"/>
      <c r="L157" s="6"/>
      <c r="M157" s="6"/>
    </row>
    <row r="158" spans="1:13" ht="17" customHeight="1" x14ac:dyDescent="0.2">
      <c r="A158" s="1">
        <v>2006</v>
      </c>
      <c r="B158" s="1" t="s">
        <v>504</v>
      </c>
      <c r="C158" s="1" t="s">
        <v>16</v>
      </c>
      <c r="D158" s="1" t="s">
        <v>17</v>
      </c>
      <c r="E158" s="9">
        <v>38950</v>
      </c>
      <c r="F158" s="9">
        <v>39042</v>
      </c>
      <c r="G158" s="3">
        <v>43600</v>
      </c>
      <c r="H158" s="1" t="s">
        <v>6</v>
      </c>
      <c r="I158" s="4">
        <v>18000000</v>
      </c>
      <c r="J158" s="5"/>
      <c r="K158" s="4"/>
      <c r="L158" s="6"/>
      <c r="M158" s="6"/>
    </row>
    <row r="159" spans="1:13" ht="17" customHeight="1" x14ac:dyDescent="0.2">
      <c r="A159" s="1">
        <v>2007</v>
      </c>
      <c r="B159" s="1" t="s">
        <v>452</v>
      </c>
      <c r="C159" s="1" t="s">
        <v>114</v>
      </c>
      <c r="D159" s="1" t="s">
        <v>115</v>
      </c>
      <c r="E159" s="9">
        <v>39294</v>
      </c>
      <c r="F159" s="9">
        <v>39333</v>
      </c>
      <c r="G159" s="3">
        <v>99090</v>
      </c>
      <c r="H159" s="1" t="s">
        <v>14</v>
      </c>
      <c r="I159" s="4">
        <v>19870000</v>
      </c>
      <c r="J159" s="5"/>
      <c r="K159" s="4"/>
      <c r="L159" s="6"/>
      <c r="M159" s="6"/>
    </row>
    <row r="160" spans="1:13" ht="17" customHeight="1" x14ac:dyDescent="0.2">
      <c r="A160" s="1">
        <v>2006</v>
      </c>
      <c r="B160" s="1" t="s">
        <v>497</v>
      </c>
      <c r="C160" s="1" t="s">
        <v>47</v>
      </c>
      <c r="D160" s="1" t="s">
        <v>48</v>
      </c>
      <c r="E160" s="9">
        <v>38921</v>
      </c>
      <c r="F160" s="9">
        <v>38937</v>
      </c>
      <c r="G160" s="3">
        <v>52000</v>
      </c>
      <c r="H160" s="1" t="s">
        <v>6</v>
      </c>
      <c r="I160" s="4">
        <v>1740442</v>
      </c>
      <c r="J160" s="5"/>
      <c r="K160" s="4"/>
      <c r="L160" s="6"/>
      <c r="M160" s="6"/>
    </row>
    <row r="161" spans="1:13" ht="17" customHeight="1" x14ac:dyDescent="0.2">
      <c r="A161" s="1">
        <v>2009</v>
      </c>
      <c r="B161" s="1" t="s">
        <v>396</v>
      </c>
      <c r="C161" s="1" t="s">
        <v>4</v>
      </c>
      <c r="D161" s="1" t="s">
        <v>5</v>
      </c>
      <c r="E161" s="9">
        <v>39985</v>
      </c>
      <c r="F161" s="9">
        <v>40045</v>
      </c>
      <c r="G161" s="3">
        <v>636224</v>
      </c>
      <c r="H161" s="1" t="s">
        <v>6</v>
      </c>
      <c r="I161" s="4">
        <v>0</v>
      </c>
      <c r="J161" s="5"/>
      <c r="K161" s="4"/>
      <c r="L161" s="6"/>
      <c r="M161" s="6"/>
    </row>
    <row r="162" spans="1:13" ht="17" customHeight="1" x14ac:dyDescent="0.2">
      <c r="A162" s="1">
        <v>2010</v>
      </c>
      <c r="B162" s="1" t="s">
        <v>364</v>
      </c>
      <c r="C162" s="1" t="s">
        <v>4</v>
      </c>
      <c r="D162" s="1" t="s">
        <v>5</v>
      </c>
      <c r="E162" s="9">
        <v>40314</v>
      </c>
      <c r="F162" s="9">
        <v>40333</v>
      </c>
      <c r="G162" s="3">
        <v>171727</v>
      </c>
      <c r="H162" s="1" t="s">
        <v>6</v>
      </c>
      <c r="I162" s="4">
        <v>2109186</v>
      </c>
      <c r="J162" s="5"/>
      <c r="K162" s="4"/>
      <c r="L162" s="6"/>
      <c r="M162" s="6"/>
    </row>
    <row r="163" spans="1:13" ht="17" customHeight="1" x14ac:dyDescent="0.2">
      <c r="A163" s="1">
        <v>2006</v>
      </c>
      <c r="B163" s="1" t="s">
        <v>480</v>
      </c>
      <c r="C163" s="1" t="s">
        <v>50</v>
      </c>
      <c r="D163" s="1" t="s">
        <v>51</v>
      </c>
      <c r="E163" s="9">
        <v>38718</v>
      </c>
      <c r="F163" s="9">
        <v>38799</v>
      </c>
      <c r="G163" s="3">
        <v>117686</v>
      </c>
      <c r="H163" s="2" t="s">
        <v>14</v>
      </c>
      <c r="I163" s="4">
        <v>9600000</v>
      </c>
      <c r="J163" s="5"/>
      <c r="K163" s="4"/>
      <c r="L163" s="6"/>
      <c r="M163" s="6"/>
    </row>
    <row r="164" spans="1:13" ht="17" customHeight="1" x14ac:dyDescent="0.2">
      <c r="A164" s="1">
        <v>2006</v>
      </c>
      <c r="B164" s="1" t="s">
        <v>507</v>
      </c>
      <c r="C164" s="1" t="s">
        <v>16</v>
      </c>
      <c r="D164" s="1" t="s">
        <v>17</v>
      </c>
      <c r="E164" s="9">
        <v>38950</v>
      </c>
      <c r="F164" s="9">
        <v>38980</v>
      </c>
      <c r="G164" s="3">
        <v>42300</v>
      </c>
      <c r="H164" s="1" t="s">
        <v>6</v>
      </c>
      <c r="I164" s="4">
        <v>6650000</v>
      </c>
      <c r="J164" s="5"/>
      <c r="K164" s="4"/>
      <c r="L164" s="6"/>
      <c r="M164" s="6"/>
    </row>
    <row r="165" spans="1:13" ht="17" customHeight="1" x14ac:dyDescent="0.2">
      <c r="A165" s="1">
        <v>2013</v>
      </c>
      <c r="C165" s="1" t="s">
        <v>41</v>
      </c>
      <c r="D165" s="1" t="s">
        <v>42</v>
      </c>
      <c r="E165" s="9"/>
      <c r="F165" s="9"/>
      <c r="G165" s="3">
        <f>AVERAGE(G152,G360)</f>
        <v>83008.65625</v>
      </c>
      <c r="I165" s="4"/>
      <c r="J165" s="5"/>
      <c r="K165" s="4"/>
      <c r="L165" s="6"/>
      <c r="M165" s="6"/>
    </row>
    <row r="166" spans="1:13" ht="17" customHeight="1" x14ac:dyDescent="0.2">
      <c r="A166" s="1">
        <v>2008</v>
      </c>
      <c r="B166" s="1" t="s">
        <v>413</v>
      </c>
      <c r="C166" s="1" t="s">
        <v>25</v>
      </c>
      <c r="D166" s="1" t="s">
        <v>26</v>
      </c>
      <c r="E166" s="9">
        <v>39619</v>
      </c>
      <c r="F166" s="9">
        <v>39783</v>
      </c>
      <c r="G166" s="3">
        <v>54819</v>
      </c>
      <c r="H166" s="1" t="s">
        <v>6</v>
      </c>
      <c r="I166" s="4">
        <v>66000000</v>
      </c>
      <c r="J166" s="5"/>
      <c r="K166" s="4"/>
      <c r="L166" s="6"/>
      <c r="M166" s="6"/>
    </row>
    <row r="167" spans="1:13" ht="17" customHeight="1" x14ac:dyDescent="0.2">
      <c r="A167" s="1">
        <v>2006</v>
      </c>
      <c r="B167" s="1" t="s">
        <v>503</v>
      </c>
      <c r="C167" s="1" t="s">
        <v>47</v>
      </c>
      <c r="D167" s="1" t="s">
        <v>48</v>
      </c>
      <c r="E167" s="9">
        <v>38924</v>
      </c>
      <c r="F167" s="9">
        <v>38932</v>
      </c>
      <c r="G167" s="3">
        <v>47236</v>
      </c>
      <c r="H167" s="1" t="s">
        <v>6</v>
      </c>
      <c r="I167" s="4">
        <v>1872000</v>
      </c>
      <c r="J167" s="5"/>
      <c r="K167" s="4"/>
      <c r="L167" s="6"/>
      <c r="M167" s="6"/>
    </row>
    <row r="168" spans="1:13" ht="17" customHeight="1" x14ac:dyDescent="0.2">
      <c r="A168" s="1">
        <v>2010</v>
      </c>
      <c r="B168" s="1" t="s">
        <v>366</v>
      </c>
      <c r="C168" s="1" t="s">
        <v>4</v>
      </c>
      <c r="D168" s="1" t="s">
        <v>5</v>
      </c>
      <c r="E168" s="9">
        <v>40316</v>
      </c>
      <c r="F168" s="9">
        <v>40428</v>
      </c>
      <c r="G168" s="3">
        <v>91885</v>
      </c>
      <c r="H168" s="1" t="s">
        <v>28</v>
      </c>
      <c r="I168" s="4">
        <v>317515</v>
      </c>
      <c r="J168" s="5"/>
      <c r="K168" s="4"/>
      <c r="L168" s="6"/>
      <c r="M168" s="6"/>
    </row>
    <row r="169" spans="1:13" ht="17" customHeight="1" x14ac:dyDescent="0.2">
      <c r="A169" s="1">
        <v>2006</v>
      </c>
      <c r="B169" s="1" t="s">
        <v>511</v>
      </c>
      <c r="C169" s="1" t="s">
        <v>47</v>
      </c>
      <c r="D169" s="1" t="s">
        <v>48</v>
      </c>
      <c r="E169" s="9">
        <v>38898</v>
      </c>
      <c r="F169" s="9">
        <v>38906</v>
      </c>
      <c r="G169" s="3">
        <v>40402</v>
      </c>
      <c r="H169" s="1" t="s">
        <v>6</v>
      </c>
      <c r="I169" s="4">
        <v>974000</v>
      </c>
      <c r="J169" s="5"/>
      <c r="K169" s="4"/>
      <c r="L169" s="6"/>
      <c r="M169" s="6"/>
    </row>
    <row r="170" spans="1:13" ht="17" customHeight="1" x14ac:dyDescent="0.2">
      <c r="A170" s="1">
        <v>2010</v>
      </c>
      <c r="B170" s="1" t="s">
        <v>367</v>
      </c>
      <c r="C170" s="1" t="s">
        <v>4</v>
      </c>
      <c r="D170" s="1" t="s">
        <v>5</v>
      </c>
      <c r="E170" s="9">
        <v>40331</v>
      </c>
      <c r="F170" s="9">
        <v>40423</v>
      </c>
      <c r="G170" s="3">
        <v>83746</v>
      </c>
      <c r="H170" s="1" t="s">
        <v>6</v>
      </c>
      <c r="I170" s="4">
        <v>0</v>
      </c>
      <c r="J170" s="5"/>
      <c r="K170" s="4"/>
      <c r="L170" s="6"/>
      <c r="M170" s="6"/>
    </row>
    <row r="171" spans="1:13" ht="17" customHeight="1" x14ac:dyDescent="0.2">
      <c r="A171" s="1">
        <v>2007</v>
      </c>
      <c r="C171" s="1" t="s">
        <v>50</v>
      </c>
      <c r="D171" s="1" t="s">
        <v>51</v>
      </c>
      <c r="E171" s="9"/>
      <c r="F171" s="9"/>
      <c r="G171" s="3">
        <f>AVERAGE(G163,G305)</f>
        <v>79591.5</v>
      </c>
      <c r="I171" s="4"/>
      <c r="J171" s="5"/>
      <c r="K171" s="4"/>
      <c r="L171" s="6"/>
      <c r="M171" s="6"/>
    </row>
    <row r="172" spans="1:13" ht="17" customHeight="1" x14ac:dyDescent="0.2">
      <c r="A172" s="1">
        <v>2006</v>
      </c>
      <c r="B172" s="1" t="s">
        <v>510</v>
      </c>
      <c r="C172" s="1" t="s">
        <v>16</v>
      </c>
      <c r="D172" s="1" t="s">
        <v>17</v>
      </c>
      <c r="E172" s="9">
        <v>38938</v>
      </c>
      <c r="F172" s="9">
        <v>38979</v>
      </c>
      <c r="G172" s="3">
        <v>41978</v>
      </c>
      <c r="H172" s="1" t="s">
        <v>6</v>
      </c>
      <c r="I172" s="4">
        <v>2601480</v>
      </c>
      <c r="J172" s="5"/>
      <c r="K172" s="4"/>
      <c r="L172" s="6"/>
      <c r="M172" s="6"/>
    </row>
    <row r="173" spans="1:13" ht="17" customHeight="1" x14ac:dyDescent="0.2">
      <c r="A173" s="1">
        <v>2008</v>
      </c>
      <c r="B173" s="1" t="s">
        <v>415</v>
      </c>
      <c r="C173" s="1" t="s">
        <v>25</v>
      </c>
      <c r="D173" s="1" t="s">
        <v>26</v>
      </c>
      <c r="E173" s="9">
        <v>39620</v>
      </c>
      <c r="F173" s="9">
        <v>39755</v>
      </c>
      <c r="G173" s="3">
        <v>47680</v>
      </c>
      <c r="H173" s="1" t="s">
        <v>6</v>
      </c>
      <c r="I173" s="4">
        <v>0</v>
      </c>
      <c r="J173" s="5"/>
      <c r="K173" s="4"/>
      <c r="L173" s="6"/>
      <c r="M173" s="6"/>
    </row>
    <row r="174" spans="1:13" ht="17" customHeight="1" x14ac:dyDescent="0.2">
      <c r="A174" s="1">
        <v>2009</v>
      </c>
      <c r="B174" s="1" t="s">
        <v>384</v>
      </c>
      <c r="C174" s="1" t="s">
        <v>25</v>
      </c>
      <c r="D174" s="1" t="s">
        <v>26</v>
      </c>
      <c r="E174" s="9">
        <v>40033</v>
      </c>
      <c r="F174" s="9">
        <v>40091</v>
      </c>
      <c r="G174" s="3">
        <v>89489</v>
      </c>
      <c r="H174" s="1" t="s">
        <v>28</v>
      </c>
      <c r="I174" s="4">
        <v>0</v>
      </c>
      <c r="J174" s="5"/>
      <c r="K174" s="4"/>
      <c r="L174" s="6"/>
      <c r="M174" s="6"/>
    </row>
    <row r="175" spans="1:13" ht="17" customHeight="1" x14ac:dyDescent="0.2">
      <c r="A175" s="1">
        <v>2005</v>
      </c>
      <c r="B175" s="1" t="s">
        <v>531</v>
      </c>
      <c r="C175" s="1" t="s">
        <v>12</v>
      </c>
      <c r="D175" s="1" t="s">
        <v>13</v>
      </c>
      <c r="E175" s="9">
        <v>38520</v>
      </c>
      <c r="F175" s="9">
        <v>38528</v>
      </c>
      <c r="G175" s="3">
        <v>58536</v>
      </c>
      <c r="H175" s="2" t="s">
        <v>28</v>
      </c>
      <c r="I175" s="4">
        <v>0</v>
      </c>
      <c r="J175" s="5"/>
      <c r="K175" s="4"/>
      <c r="L175" s="6"/>
      <c r="M175" s="6"/>
    </row>
    <row r="176" spans="1:13" ht="17" customHeight="1" x14ac:dyDescent="0.2">
      <c r="A176" s="1">
        <v>2015</v>
      </c>
      <c r="C176" s="1" t="s">
        <v>89</v>
      </c>
      <c r="D176" s="1" t="s">
        <v>90</v>
      </c>
      <c r="E176" s="9"/>
      <c r="F176" s="9"/>
      <c r="G176" s="3">
        <f>AVERAGE(G96,G282)</f>
        <v>45561.125</v>
      </c>
      <c r="I176" s="4">
        <f>AVERAGE(I96,I282)</f>
        <v>5965687</v>
      </c>
      <c r="J176" s="5"/>
      <c r="K176" s="4"/>
      <c r="L176" s="6"/>
      <c r="M176" s="6"/>
    </row>
    <row r="177" spans="1:13" ht="17" customHeight="1" x14ac:dyDescent="0.2">
      <c r="A177" s="1">
        <v>2007</v>
      </c>
      <c r="C177" s="1" t="s">
        <v>74</v>
      </c>
      <c r="D177" s="1" t="s">
        <v>75</v>
      </c>
      <c r="E177" s="9"/>
      <c r="F177" s="9"/>
      <c r="G177" s="3">
        <f>AVERAGE(G130,G178)</f>
        <v>129778</v>
      </c>
      <c r="I177" s="4"/>
      <c r="J177" s="5"/>
      <c r="K177" s="4"/>
      <c r="L177" s="6"/>
      <c r="M177" s="6"/>
    </row>
    <row r="178" spans="1:13" ht="17" customHeight="1" x14ac:dyDescent="0.2">
      <c r="A178" s="1">
        <v>2008</v>
      </c>
      <c r="B178" s="1" t="s">
        <v>397</v>
      </c>
      <c r="C178" s="1" t="s">
        <v>74</v>
      </c>
      <c r="D178" s="1" t="s">
        <v>75</v>
      </c>
      <c r="E178" s="9">
        <v>39503</v>
      </c>
      <c r="F178" s="9">
        <v>39509</v>
      </c>
      <c r="G178" s="3">
        <v>219556</v>
      </c>
      <c r="H178" s="1" t="s">
        <v>28</v>
      </c>
      <c r="I178" s="4">
        <v>0</v>
      </c>
      <c r="J178" s="5"/>
      <c r="K178" s="4"/>
      <c r="L178" s="6"/>
      <c r="M178" s="6"/>
    </row>
    <row r="179" spans="1:13" ht="17" customHeight="1" x14ac:dyDescent="0.2">
      <c r="A179" s="1">
        <v>2010</v>
      </c>
      <c r="B179" s="1" t="s">
        <v>368</v>
      </c>
      <c r="C179" s="1" t="s">
        <v>4</v>
      </c>
      <c r="D179" s="1" t="s">
        <v>5</v>
      </c>
      <c r="E179" s="9">
        <v>40354</v>
      </c>
      <c r="F179" s="9">
        <v>40542</v>
      </c>
      <c r="G179" s="3">
        <v>72692</v>
      </c>
      <c r="H179" s="1" t="s">
        <v>6</v>
      </c>
      <c r="I179" s="4">
        <v>11622393</v>
      </c>
      <c r="J179" s="5"/>
      <c r="K179" s="4"/>
      <c r="L179" s="6"/>
      <c r="M179" s="6"/>
    </row>
    <row r="180" spans="1:13" ht="17" customHeight="1" x14ac:dyDescent="0.2">
      <c r="A180" s="1">
        <v>2014</v>
      </c>
      <c r="C180" s="1" t="s">
        <v>41</v>
      </c>
      <c r="D180" s="1" t="s">
        <v>42</v>
      </c>
      <c r="E180" s="9"/>
      <c r="F180" s="9"/>
      <c r="G180" s="3">
        <f>AVERAGE(G165,G360)</f>
        <v>82804.328125</v>
      </c>
      <c r="I180" s="4"/>
      <c r="J180" s="5"/>
      <c r="K180" s="4"/>
      <c r="L180" s="6"/>
      <c r="M180" s="6"/>
    </row>
    <row r="181" spans="1:13" ht="17" customHeight="1" x14ac:dyDescent="0.2">
      <c r="A181" s="1">
        <v>2015</v>
      </c>
      <c r="C181" s="1" t="s">
        <v>41</v>
      </c>
      <c r="D181" s="1" t="s">
        <v>42</v>
      </c>
      <c r="E181" s="9"/>
      <c r="F181" s="9"/>
      <c r="G181" s="3">
        <f>AVERAGE(G180,G360)</f>
        <v>82702.1640625</v>
      </c>
      <c r="I181" s="4"/>
      <c r="J181" s="5"/>
      <c r="K181" s="4"/>
      <c r="L181" s="6"/>
      <c r="M181" s="6"/>
    </row>
    <row r="182" spans="1:13" ht="17" customHeight="1" x14ac:dyDescent="0.2">
      <c r="A182" s="1">
        <v>2016</v>
      </c>
      <c r="C182" s="1" t="s">
        <v>41</v>
      </c>
      <c r="D182" s="1" t="s">
        <v>42</v>
      </c>
      <c r="E182" s="9"/>
      <c r="F182" s="9"/>
      <c r="G182" s="3">
        <f>AVERAGE(G181,G360)</f>
        <v>82651.08203125</v>
      </c>
      <c r="I182" s="4"/>
      <c r="J182" s="5"/>
      <c r="K182" s="4"/>
      <c r="L182" s="6"/>
      <c r="M182" s="6"/>
    </row>
    <row r="183" spans="1:13" ht="17" customHeight="1" x14ac:dyDescent="0.2">
      <c r="A183" s="1">
        <v>2010</v>
      </c>
      <c r="B183" s="1" t="s">
        <v>369</v>
      </c>
      <c r="C183" s="1" t="s">
        <v>4</v>
      </c>
      <c r="D183" s="1" t="s">
        <v>5</v>
      </c>
      <c r="E183" s="9">
        <v>40327</v>
      </c>
      <c r="F183" s="9">
        <v>40534</v>
      </c>
      <c r="G183" s="3">
        <v>51996</v>
      </c>
      <c r="H183" s="1" t="s">
        <v>6</v>
      </c>
      <c r="I183" s="4">
        <v>10044</v>
      </c>
      <c r="J183" s="5"/>
      <c r="K183" s="4"/>
      <c r="L183" s="6"/>
      <c r="M183" s="6"/>
    </row>
    <row r="184" spans="1:13" ht="17" customHeight="1" x14ac:dyDescent="0.2">
      <c r="A184" s="1">
        <v>2010</v>
      </c>
      <c r="B184" s="1" t="s">
        <v>371</v>
      </c>
      <c r="C184" s="1" t="s">
        <v>4</v>
      </c>
      <c r="D184" s="1" t="s">
        <v>5</v>
      </c>
      <c r="E184" s="9">
        <v>40329</v>
      </c>
      <c r="F184" s="9">
        <v>40354</v>
      </c>
      <c r="G184" s="3">
        <v>41911</v>
      </c>
      <c r="H184" s="1" t="s">
        <v>6</v>
      </c>
      <c r="I184" s="4">
        <v>0</v>
      </c>
      <c r="J184" s="5"/>
      <c r="K184" s="4"/>
      <c r="L184" s="6"/>
      <c r="M184" s="6"/>
    </row>
    <row r="185" spans="1:13" ht="17" customHeight="1" x14ac:dyDescent="0.2">
      <c r="A185" s="1">
        <v>2007</v>
      </c>
      <c r="B185" s="1" t="s">
        <v>424</v>
      </c>
      <c r="C185" s="1" t="s">
        <v>16</v>
      </c>
      <c r="D185" s="1" t="s">
        <v>17</v>
      </c>
      <c r="E185" s="9">
        <v>39276</v>
      </c>
      <c r="F185" s="9">
        <v>39311</v>
      </c>
      <c r="G185" s="3">
        <v>51000</v>
      </c>
      <c r="H185" s="1" t="s">
        <v>6</v>
      </c>
      <c r="I185" s="4">
        <v>7409000</v>
      </c>
      <c r="J185" s="5"/>
      <c r="K185" s="4"/>
      <c r="L185" s="6"/>
      <c r="M185" s="6"/>
    </row>
    <row r="186" spans="1:13" ht="17" customHeight="1" x14ac:dyDescent="0.2">
      <c r="A186" s="1">
        <v>2011</v>
      </c>
      <c r="B186" s="1" t="s">
        <v>346</v>
      </c>
      <c r="C186" s="1" t="s">
        <v>4</v>
      </c>
      <c r="D186" s="1" t="s">
        <v>5</v>
      </c>
      <c r="E186" s="9">
        <v>40689</v>
      </c>
      <c r="F186" s="9">
        <v>40765</v>
      </c>
      <c r="G186" s="3">
        <v>54217</v>
      </c>
      <c r="H186" s="1" t="s">
        <v>6</v>
      </c>
      <c r="I186" s="4">
        <v>6912031</v>
      </c>
      <c r="J186" s="5"/>
      <c r="K186" s="4"/>
      <c r="L186" s="6"/>
      <c r="M186" s="6"/>
    </row>
    <row r="187" spans="1:13" ht="17" customHeight="1" x14ac:dyDescent="0.2">
      <c r="A187" s="1">
        <v>2017</v>
      </c>
      <c r="C187" s="1" t="s">
        <v>41</v>
      </c>
      <c r="D187" s="1" t="s">
        <v>42</v>
      </c>
      <c r="E187" s="9"/>
      <c r="F187" s="9"/>
      <c r="G187" s="3">
        <f>AVERAGE(G182,G360)</f>
        <v>82625.541015625</v>
      </c>
      <c r="I187" s="4"/>
      <c r="J187" s="5"/>
      <c r="K187" s="4"/>
      <c r="L187" s="6"/>
      <c r="M187" s="6"/>
    </row>
    <row r="188" spans="1:13" ht="17" customHeight="1" x14ac:dyDescent="0.2">
      <c r="A188" s="1">
        <v>2012</v>
      </c>
      <c r="B188" s="1" t="s">
        <v>302</v>
      </c>
      <c r="C188" s="1" t="s">
        <v>4</v>
      </c>
      <c r="D188" s="1" t="s">
        <v>5</v>
      </c>
      <c r="E188" s="9">
        <v>41093</v>
      </c>
      <c r="F188" s="9">
        <v>41219</v>
      </c>
      <c r="G188" s="3">
        <v>49305</v>
      </c>
      <c r="H188" s="1" t="s">
        <v>6</v>
      </c>
      <c r="I188" s="4">
        <v>189325</v>
      </c>
      <c r="J188" s="5"/>
      <c r="K188" s="4"/>
      <c r="L188" s="6"/>
      <c r="M188" s="6"/>
    </row>
    <row r="189" spans="1:13" ht="17" customHeight="1" x14ac:dyDescent="0.2">
      <c r="A189" s="1">
        <v>2012</v>
      </c>
      <c r="B189" s="1" t="s">
        <v>305</v>
      </c>
      <c r="C189" s="1" t="s">
        <v>4</v>
      </c>
      <c r="D189" s="1" t="s">
        <v>5</v>
      </c>
      <c r="E189" s="9">
        <v>41083</v>
      </c>
      <c r="F189" s="9">
        <v>41228</v>
      </c>
      <c r="G189" s="3">
        <v>47154</v>
      </c>
      <c r="H189" s="1" t="s">
        <v>6</v>
      </c>
      <c r="I189" s="4">
        <v>15000</v>
      </c>
      <c r="J189" s="5"/>
      <c r="K189" s="4"/>
      <c r="L189" s="6"/>
      <c r="M189" s="6"/>
    </row>
    <row r="190" spans="1:13" ht="17" customHeight="1" x14ac:dyDescent="0.2">
      <c r="A190" s="1">
        <v>2009</v>
      </c>
      <c r="B190" s="1" t="s">
        <v>389</v>
      </c>
      <c r="C190" s="1" t="s">
        <v>25</v>
      </c>
      <c r="D190" s="1" t="s">
        <v>26</v>
      </c>
      <c r="E190" s="9">
        <v>40051</v>
      </c>
      <c r="F190" s="9">
        <v>40139</v>
      </c>
      <c r="G190" s="3">
        <v>160577</v>
      </c>
      <c r="H190" s="1" t="s">
        <v>28</v>
      </c>
      <c r="I190" s="4">
        <v>95510000</v>
      </c>
      <c r="J190" s="5"/>
      <c r="K190" s="4"/>
      <c r="L190" s="6"/>
      <c r="M190" s="6"/>
    </row>
    <row r="191" spans="1:13" ht="17" customHeight="1" x14ac:dyDescent="0.2">
      <c r="A191" s="1">
        <v>2012</v>
      </c>
      <c r="B191" s="1" t="s">
        <v>287</v>
      </c>
      <c r="C191" s="1" t="s">
        <v>37</v>
      </c>
      <c r="D191" s="1" t="s">
        <v>38</v>
      </c>
      <c r="E191" s="9">
        <v>41160</v>
      </c>
      <c r="F191" s="9">
        <v>41167</v>
      </c>
      <c r="G191" s="3">
        <v>81155</v>
      </c>
      <c r="H191" s="1" t="s">
        <v>6</v>
      </c>
      <c r="I191" s="4">
        <v>2290268</v>
      </c>
      <c r="J191" s="5"/>
      <c r="K191" s="4"/>
      <c r="L191" s="6"/>
      <c r="M191" s="6"/>
    </row>
    <row r="192" spans="1:13" ht="17" customHeight="1" x14ac:dyDescent="0.2">
      <c r="A192" s="1">
        <v>2013</v>
      </c>
      <c r="B192" s="1" t="s">
        <v>246</v>
      </c>
      <c r="C192" s="1" t="s">
        <v>4</v>
      </c>
      <c r="D192" s="1" t="s">
        <v>5</v>
      </c>
      <c r="E192" s="9">
        <v>41425</v>
      </c>
      <c r="F192" s="9">
        <v>41515</v>
      </c>
      <c r="G192" s="3">
        <v>201808</v>
      </c>
      <c r="H192" s="1" t="s">
        <v>6</v>
      </c>
      <c r="I192" s="4">
        <v>2883457</v>
      </c>
      <c r="J192" s="5"/>
      <c r="K192" s="4"/>
      <c r="L192" s="6"/>
      <c r="M192" s="6"/>
    </row>
    <row r="193" spans="1:13" ht="17" customHeight="1" x14ac:dyDescent="0.2">
      <c r="A193" s="1">
        <v>2013</v>
      </c>
      <c r="B193" s="1" t="s">
        <v>247</v>
      </c>
      <c r="C193" s="1" t="s">
        <v>4</v>
      </c>
      <c r="D193" s="1" t="s">
        <v>5</v>
      </c>
      <c r="E193" s="9">
        <v>41427</v>
      </c>
      <c r="F193" s="9">
        <v>41515</v>
      </c>
      <c r="G193" s="3">
        <v>157747</v>
      </c>
      <c r="H193" s="1" t="s">
        <v>6</v>
      </c>
      <c r="I193" s="4">
        <v>371499</v>
      </c>
      <c r="J193" s="5"/>
      <c r="K193" s="4"/>
      <c r="L193" s="6"/>
      <c r="M193" s="6"/>
    </row>
    <row r="194" spans="1:13" ht="17" customHeight="1" x14ac:dyDescent="0.2">
      <c r="A194" s="1">
        <v>2013</v>
      </c>
      <c r="B194" s="1" t="s">
        <v>253</v>
      </c>
      <c r="C194" s="1" t="s">
        <v>4</v>
      </c>
      <c r="D194" s="1" t="s">
        <v>5</v>
      </c>
      <c r="E194" s="9">
        <v>41444</v>
      </c>
      <c r="F194" s="9">
        <v>41509</v>
      </c>
      <c r="G194" s="3">
        <v>87064</v>
      </c>
      <c r="H194" s="1" t="s">
        <v>28</v>
      </c>
      <c r="I194" s="4">
        <v>20984698</v>
      </c>
      <c r="J194" s="5"/>
      <c r="K194" s="4"/>
      <c r="L194" s="6"/>
      <c r="M194" s="6"/>
    </row>
    <row r="195" spans="1:13" ht="17" customHeight="1" x14ac:dyDescent="0.2">
      <c r="A195" s="1">
        <v>2011</v>
      </c>
      <c r="B195" s="1" t="s">
        <v>328</v>
      </c>
      <c r="C195" s="1" t="s">
        <v>55</v>
      </c>
      <c r="D195" s="1" t="s">
        <v>56</v>
      </c>
      <c r="E195" s="9">
        <v>40779</v>
      </c>
      <c r="F195" s="9">
        <v>40807</v>
      </c>
      <c r="G195" s="3">
        <v>108154</v>
      </c>
      <c r="H195" s="1" t="s">
        <v>6</v>
      </c>
      <c r="I195" s="4">
        <v>28294465</v>
      </c>
      <c r="J195" s="5"/>
      <c r="K195" s="4"/>
      <c r="L195" s="6"/>
      <c r="M195" s="6"/>
    </row>
    <row r="196" spans="1:13" ht="17" customHeight="1" x14ac:dyDescent="0.2">
      <c r="A196" s="1">
        <v>2013</v>
      </c>
      <c r="B196" s="1" t="s">
        <v>255</v>
      </c>
      <c r="C196" s="1" t="s">
        <v>4</v>
      </c>
      <c r="D196" s="1" t="s">
        <v>5</v>
      </c>
      <c r="E196" s="9">
        <v>41424</v>
      </c>
      <c r="F196" s="9">
        <v>41580</v>
      </c>
      <c r="G196" s="3">
        <v>67338</v>
      </c>
      <c r="H196" s="1" t="s">
        <v>28</v>
      </c>
      <c r="I196" s="4">
        <v>5220000</v>
      </c>
      <c r="J196" s="5"/>
      <c r="K196" s="4"/>
      <c r="L196" s="6"/>
      <c r="M196" s="6"/>
    </row>
    <row r="197" spans="1:13" ht="17" customHeight="1" x14ac:dyDescent="0.2">
      <c r="A197" s="1">
        <v>2011</v>
      </c>
      <c r="B197" s="1" t="s">
        <v>345</v>
      </c>
      <c r="C197" s="1" t="s">
        <v>55</v>
      </c>
      <c r="D197" s="1" t="s">
        <v>56</v>
      </c>
      <c r="E197" s="9">
        <v>40779</v>
      </c>
      <c r="F197" s="9">
        <v>40802</v>
      </c>
      <c r="G197" s="3">
        <v>57597</v>
      </c>
      <c r="H197" s="1" t="s">
        <v>6</v>
      </c>
      <c r="I197" s="4">
        <v>2896867</v>
      </c>
      <c r="J197" s="5"/>
      <c r="K197" s="4"/>
      <c r="L197" s="6"/>
      <c r="M197" s="6"/>
    </row>
    <row r="198" spans="1:13" ht="17" customHeight="1" x14ac:dyDescent="0.2">
      <c r="A198" s="1">
        <v>2013</v>
      </c>
      <c r="B198" s="1" t="s">
        <v>256</v>
      </c>
      <c r="C198" s="1" t="s">
        <v>4</v>
      </c>
      <c r="D198" s="1" t="s">
        <v>5</v>
      </c>
      <c r="E198" s="9">
        <v>41447</v>
      </c>
      <c r="F198" s="9">
        <v>41514</v>
      </c>
      <c r="G198" s="3">
        <v>64499</v>
      </c>
      <c r="H198" s="1" t="s">
        <v>6</v>
      </c>
      <c r="I198" s="4">
        <v>1847258</v>
      </c>
      <c r="J198" s="5"/>
      <c r="K198" s="4"/>
      <c r="L198" s="6"/>
      <c r="M198" s="6"/>
    </row>
    <row r="199" spans="1:13" ht="17" customHeight="1" x14ac:dyDescent="0.2">
      <c r="A199" s="1">
        <v>2013</v>
      </c>
      <c r="B199" s="1" t="s">
        <v>257</v>
      </c>
      <c r="C199" s="1" t="s">
        <v>4</v>
      </c>
      <c r="D199" s="1" t="s">
        <v>5</v>
      </c>
      <c r="E199" s="9">
        <v>41445</v>
      </c>
      <c r="F199" s="9">
        <v>41520</v>
      </c>
      <c r="G199" s="3">
        <v>64078</v>
      </c>
      <c r="H199" s="1" t="s">
        <v>6</v>
      </c>
      <c r="I199" s="4">
        <v>98377</v>
      </c>
      <c r="J199" s="5"/>
      <c r="K199" s="4"/>
      <c r="L199" s="6"/>
      <c r="M199" s="6"/>
    </row>
    <row r="200" spans="1:13" ht="17" customHeight="1" x14ac:dyDescent="0.2">
      <c r="A200" s="1">
        <v>2007</v>
      </c>
      <c r="B200" s="1" t="s">
        <v>427</v>
      </c>
      <c r="C200" s="1" t="s">
        <v>16</v>
      </c>
      <c r="D200" s="1" t="s">
        <v>17</v>
      </c>
      <c r="E200" s="9">
        <v>39297</v>
      </c>
      <c r="F200" s="9">
        <v>39372</v>
      </c>
      <c r="G200" s="3">
        <v>48630</v>
      </c>
      <c r="H200" s="1" t="s">
        <v>6</v>
      </c>
      <c r="I200" s="4">
        <v>295183</v>
      </c>
      <c r="J200" s="5"/>
      <c r="K200" s="4"/>
      <c r="L200" s="6"/>
      <c r="M200" s="6"/>
    </row>
    <row r="201" spans="1:13" ht="17" customHeight="1" x14ac:dyDescent="0.2">
      <c r="A201" s="1">
        <v>2013</v>
      </c>
      <c r="B201" s="1" t="s">
        <v>258</v>
      </c>
      <c r="C201" s="1" t="s">
        <v>4</v>
      </c>
      <c r="D201" s="1" t="s">
        <v>5</v>
      </c>
      <c r="E201" s="9">
        <v>41450</v>
      </c>
      <c r="F201" s="9">
        <v>41520</v>
      </c>
      <c r="G201" s="3">
        <v>62318</v>
      </c>
      <c r="H201" s="1" t="s">
        <v>6</v>
      </c>
      <c r="I201" s="4">
        <v>10000</v>
      </c>
      <c r="J201" s="5"/>
      <c r="K201" s="4"/>
      <c r="L201" s="6"/>
      <c r="M201" s="6"/>
    </row>
    <row r="202" spans="1:13" ht="17" customHeight="1" x14ac:dyDescent="0.2">
      <c r="A202" s="1">
        <v>2007</v>
      </c>
      <c r="B202" s="1" t="s">
        <v>428</v>
      </c>
      <c r="C202" s="1" t="s">
        <v>16</v>
      </c>
      <c r="D202" s="1" t="s">
        <v>17</v>
      </c>
      <c r="E202" s="9">
        <v>39310</v>
      </c>
      <c r="F202" s="9">
        <v>39377</v>
      </c>
      <c r="G202" s="3">
        <v>48520</v>
      </c>
      <c r="H202" s="1" t="s">
        <v>6</v>
      </c>
      <c r="I202" s="4">
        <v>25000000</v>
      </c>
      <c r="J202" s="5"/>
      <c r="K202" s="4"/>
      <c r="L202" s="6"/>
      <c r="M202" s="6"/>
    </row>
    <row r="203" spans="1:13" ht="17" customHeight="1" x14ac:dyDescent="0.2">
      <c r="A203" s="1">
        <v>2012</v>
      </c>
      <c r="B203" s="1" t="s">
        <v>298</v>
      </c>
      <c r="C203" s="1" t="s">
        <v>37</v>
      </c>
      <c r="D203" s="1" t="s">
        <v>38</v>
      </c>
      <c r="E203" s="9">
        <v>41161</v>
      </c>
      <c r="F203" s="9">
        <v>41212</v>
      </c>
      <c r="G203" s="3">
        <v>56478</v>
      </c>
      <c r="H203" s="1" t="s">
        <v>6</v>
      </c>
      <c r="I203" s="4">
        <v>32394876</v>
      </c>
      <c r="J203" s="5"/>
      <c r="K203" s="4"/>
      <c r="L203" s="6"/>
      <c r="M203" s="6"/>
    </row>
    <row r="204" spans="1:13" ht="17" customHeight="1" x14ac:dyDescent="0.2">
      <c r="A204" s="1">
        <v>2007</v>
      </c>
      <c r="B204" s="1" t="s">
        <v>431</v>
      </c>
      <c r="C204" s="1" t="s">
        <v>16</v>
      </c>
      <c r="D204" s="1" t="s">
        <v>17</v>
      </c>
      <c r="E204" s="9">
        <v>39302</v>
      </c>
      <c r="F204" s="9">
        <v>39317</v>
      </c>
      <c r="G204" s="3">
        <v>47270</v>
      </c>
      <c r="H204" s="1" t="s">
        <v>6</v>
      </c>
      <c r="I204" s="4">
        <v>15000000</v>
      </c>
      <c r="J204" s="5"/>
      <c r="K204" s="4"/>
      <c r="L204" s="6"/>
      <c r="M204" s="6"/>
    </row>
    <row r="205" spans="1:13" ht="17" customHeight="1" x14ac:dyDescent="0.2">
      <c r="A205" s="1">
        <v>2012</v>
      </c>
      <c r="B205" s="1" t="s">
        <v>265</v>
      </c>
      <c r="C205" s="1" t="s">
        <v>55</v>
      </c>
      <c r="D205" s="1" t="s">
        <v>56</v>
      </c>
      <c r="E205" s="9">
        <v>41098</v>
      </c>
      <c r="F205" s="9">
        <v>41120</v>
      </c>
      <c r="G205" s="3">
        <v>557628</v>
      </c>
      <c r="H205" s="1" t="s">
        <v>6</v>
      </c>
      <c r="I205" s="4">
        <v>4360000</v>
      </c>
      <c r="J205" s="5"/>
      <c r="K205" s="4"/>
      <c r="L205" s="6"/>
      <c r="M205" s="6"/>
    </row>
    <row r="206" spans="1:13" ht="17" customHeight="1" x14ac:dyDescent="0.2">
      <c r="A206" s="1">
        <v>2013</v>
      </c>
      <c r="B206" s="1" t="s">
        <v>261</v>
      </c>
      <c r="C206" s="1" t="s">
        <v>4</v>
      </c>
      <c r="D206" s="1" t="s">
        <v>5</v>
      </c>
      <c r="E206" s="9">
        <v>41446</v>
      </c>
      <c r="F206" s="9">
        <v>41514</v>
      </c>
      <c r="G206" s="3">
        <v>47588</v>
      </c>
      <c r="H206" s="1" t="s">
        <v>6</v>
      </c>
      <c r="I206" s="4">
        <v>7000</v>
      </c>
      <c r="J206" s="5"/>
      <c r="K206" s="4"/>
      <c r="L206" s="6"/>
      <c r="M206" s="6"/>
    </row>
    <row r="207" spans="1:13" ht="17" customHeight="1" x14ac:dyDescent="0.2">
      <c r="A207" s="1">
        <v>2005</v>
      </c>
      <c r="C207" s="1" t="s">
        <v>121</v>
      </c>
      <c r="D207" s="1" t="s">
        <v>122</v>
      </c>
      <c r="E207" s="9"/>
      <c r="F207" s="9"/>
      <c r="G207" s="3">
        <f>AVERAGE(G108,G339)</f>
        <v>235270</v>
      </c>
      <c r="I207" s="4"/>
      <c r="J207" s="5"/>
      <c r="K207" s="4"/>
      <c r="L207" s="6"/>
      <c r="M207" s="6"/>
    </row>
    <row r="208" spans="1:13" ht="17" customHeight="1" x14ac:dyDescent="0.2">
      <c r="A208" s="1">
        <v>2006</v>
      </c>
      <c r="C208" s="1" t="s">
        <v>121</v>
      </c>
      <c r="D208" s="1" t="s">
        <v>122</v>
      </c>
      <c r="E208" s="9"/>
      <c r="F208" s="9"/>
      <c r="G208" s="3">
        <f>AVERAGE(G207,G339)</f>
        <v>158896.5</v>
      </c>
      <c r="I208" s="4"/>
      <c r="J208" s="5"/>
      <c r="K208" s="4"/>
      <c r="L208" s="6"/>
      <c r="M208" s="6"/>
    </row>
    <row r="209" spans="1:13" ht="17" customHeight="1" x14ac:dyDescent="0.2">
      <c r="A209" s="1">
        <v>2012</v>
      </c>
      <c r="B209" s="1" t="s">
        <v>268</v>
      </c>
      <c r="C209" s="1" t="s">
        <v>25</v>
      </c>
      <c r="D209" s="1" t="s">
        <v>26</v>
      </c>
      <c r="E209" s="9">
        <v>41133</v>
      </c>
      <c r="F209" s="9">
        <v>41156</v>
      </c>
      <c r="G209" s="3">
        <v>315577</v>
      </c>
      <c r="H209" s="1" t="s">
        <v>6</v>
      </c>
      <c r="I209" s="4">
        <v>15170000</v>
      </c>
      <c r="J209" s="5"/>
      <c r="K209" s="4"/>
      <c r="L209" s="6"/>
      <c r="M209" s="6"/>
    </row>
    <row r="210" spans="1:13" ht="17" customHeight="1" x14ac:dyDescent="0.2">
      <c r="A210" s="1">
        <v>2012</v>
      </c>
      <c r="B210" s="1" t="s">
        <v>314</v>
      </c>
      <c r="C210" s="1" t="s">
        <v>37</v>
      </c>
      <c r="D210" s="1" t="s">
        <v>38</v>
      </c>
      <c r="E210" s="9">
        <v>41160</v>
      </c>
      <c r="F210" s="9">
        <v>41201</v>
      </c>
      <c r="G210" s="3">
        <v>42312</v>
      </c>
      <c r="H210" s="1" t="s">
        <v>6</v>
      </c>
      <c r="I210" s="4">
        <v>195000</v>
      </c>
      <c r="J210" s="5"/>
      <c r="K210" s="4"/>
      <c r="L210" s="6"/>
      <c r="M210" s="6"/>
    </row>
    <row r="211" spans="1:13" ht="17" customHeight="1" x14ac:dyDescent="0.2">
      <c r="A211" s="1">
        <v>2012</v>
      </c>
      <c r="B211" s="1" t="s">
        <v>291</v>
      </c>
      <c r="C211" s="1" t="s">
        <v>25</v>
      </c>
      <c r="D211" s="1" t="s">
        <v>26</v>
      </c>
      <c r="E211" s="9">
        <v>41119</v>
      </c>
      <c r="F211" s="9">
        <v>41160</v>
      </c>
      <c r="G211" s="3">
        <v>75431</v>
      </c>
      <c r="H211" s="1" t="s">
        <v>14</v>
      </c>
      <c r="I211" s="4">
        <v>53300000</v>
      </c>
      <c r="J211" s="5"/>
      <c r="K211" s="4"/>
      <c r="L211" s="6"/>
      <c r="M211" s="6"/>
    </row>
    <row r="212" spans="1:13" ht="17" customHeight="1" x14ac:dyDescent="0.2">
      <c r="A212" s="1">
        <v>2013</v>
      </c>
      <c r="B212" s="1" t="s">
        <v>254</v>
      </c>
      <c r="C212" s="1" t="s">
        <v>37</v>
      </c>
      <c r="D212" s="1" t="s">
        <v>38</v>
      </c>
      <c r="E212" s="9">
        <v>41482</v>
      </c>
      <c r="F212" s="9">
        <v>41504</v>
      </c>
      <c r="G212" s="3">
        <v>80184</v>
      </c>
      <c r="H212" s="1" t="s">
        <v>28</v>
      </c>
      <c r="I212" s="4">
        <v>11000000</v>
      </c>
      <c r="J212" s="5"/>
      <c r="K212" s="4"/>
      <c r="L212" s="6"/>
      <c r="M212" s="6"/>
    </row>
    <row r="213" spans="1:13" ht="17" customHeight="1" x14ac:dyDescent="0.2">
      <c r="A213" s="1">
        <v>2012</v>
      </c>
      <c r="B213" s="1" t="s">
        <v>296</v>
      </c>
      <c r="C213" s="1" t="s">
        <v>25</v>
      </c>
      <c r="D213" s="1" t="s">
        <v>26</v>
      </c>
      <c r="E213" s="9">
        <v>41126</v>
      </c>
      <c r="F213" s="9">
        <v>41133</v>
      </c>
      <c r="G213" s="3">
        <v>61541</v>
      </c>
      <c r="H213" s="1" t="s">
        <v>6</v>
      </c>
      <c r="I213" s="4">
        <v>3700000</v>
      </c>
      <c r="J213" s="5"/>
      <c r="K213" s="4"/>
      <c r="L213" s="6"/>
      <c r="M213" s="6"/>
    </row>
    <row r="214" spans="1:13" ht="17" customHeight="1" x14ac:dyDescent="0.2">
      <c r="A214" s="1">
        <v>2012</v>
      </c>
      <c r="B214" s="1" t="s">
        <v>306</v>
      </c>
      <c r="C214" s="1" t="s">
        <v>25</v>
      </c>
      <c r="D214" s="1" t="s">
        <v>26</v>
      </c>
      <c r="E214" s="9">
        <v>41139</v>
      </c>
      <c r="F214" s="9">
        <v>41174</v>
      </c>
      <c r="G214" s="3">
        <v>46011</v>
      </c>
      <c r="H214" s="1" t="s">
        <v>6</v>
      </c>
      <c r="I214" s="4">
        <v>37063416</v>
      </c>
      <c r="J214" s="5"/>
      <c r="K214" s="4"/>
      <c r="L214" s="6"/>
      <c r="M214" s="6"/>
    </row>
    <row r="215" spans="1:13" ht="17" customHeight="1" x14ac:dyDescent="0.2">
      <c r="A215" s="1">
        <v>2007</v>
      </c>
      <c r="B215" s="1" t="s">
        <v>463</v>
      </c>
      <c r="C215" s="1" t="s">
        <v>114</v>
      </c>
      <c r="D215" s="1" t="s">
        <v>115</v>
      </c>
      <c r="E215" s="9">
        <v>39294</v>
      </c>
      <c r="F215" s="9">
        <v>39387</v>
      </c>
      <c r="G215" s="3">
        <v>68500</v>
      </c>
      <c r="H215" s="1" t="s">
        <v>6</v>
      </c>
      <c r="I215" s="4">
        <v>20864000</v>
      </c>
      <c r="J215" s="5"/>
      <c r="K215" s="4"/>
      <c r="L215" s="6"/>
      <c r="M215" s="6"/>
    </row>
    <row r="216" spans="1:13" ht="17" customHeight="1" x14ac:dyDescent="0.2">
      <c r="A216" s="1">
        <v>2013</v>
      </c>
      <c r="B216" s="1" t="s">
        <v>262</v>
      </c>
      <c r="C216" s="1" t="s">
        <v>4</v>
      </c>
      <c r="D216" s="1" t="s">
        <v>5</v>
      </c>
      <c r="E216" s="9">
        <v>41425</v>
      </c>
      <c r="F216" s="9">
        <v>41570</v>
      </c>
      <c r="G216" s="3">
        <v>46638</v>
      </c>
      <c r="H216" s="1" t="s">
        <v>6</v>
      </c>
      <c r="I216" s="4">
        <v>35776</v>
      </c>
      <c r="J216" s="5"/>
      <c r="K216" s="4"/>
      <c r="L216" s="6"/>
      <c r="M216" s="6"/>
    </row>
    <row r="217" spans="1:13" ht="17" customHeight="1" x14ac:dyDescent="0.2">
      <c r="A217" s="1">
        <v>2012</v>
      </c>
      <c r="B217" s="1" t="s">
        <v>266</v>
      </c>
      <c r="C217" s="1" t="s">
        <v>55</v>
      </c>
      <c r="D217" s="1" t="s">
        <v>56</v>
      </c>
      <c r="E217" s="9">
        <v>41126</v>
      </c>
      <c r="F217" s="9">
        <v>41144</v>
      </c>
      <c r="G217" s="3">
        <v>460850</v>
      </c>
      <c r="H217" s="1" t="s">
        <v>6</v>
      </c>
      <c r="I217" s="4">
        <v>9166719</v>
      </c>
      <c r="J217" s="5"/>
      <c r="K217" s="4"/>
      <c r="L217" s="6"/>
      <c r="M217" s="6"/>
    </row>
    <row r="218" spans="1:13" ht="17" customHeight="1" x14ac:dyDescent="0.2">
      <c r="A218" s="1">
        <v>2014</v>
      </c>
      <c r="B218" s="1" t="s">
        <v>238</v>
      </c>
      <c r="C218" s="1" t="s">
        <v>4</v>
      </c>
      <c r="D218" s="1" t="s">
        <v>5</v>
      </c>
      <c r="E218" s="9">
        <v>41778</v>
      </c>
      <c r="F218" s="9">
        <v>41865</v>
      </c>
      <c r="G218" s="3">
        <v>195858</v>
      </c>
      <c r="H218" s="1" t="s">
        <v>28</v>
      </c>
      <c r="I218" s="4">
        <v>11496627</v>
      </c>
      <c r="J218" s="5"/>
      <c r="K218" s="4"/>
      <c r="L218" s="6"/>
      <c r="M218" s="6"/>
    </row>
    <row r="219" spans="1:13" ht="17" customHeight="1" x14ac:dyDescent="0.2">
      <c r="A219" s="1">
        <v>2015</v>
      </c>
      <c r="B219" s="1" t="s">
        <v>185</v>
      </c>
      <c r="C219" s="1" t="s">
        <v>4</v>
      </c>
      <c r="D219" s="1" t="s">
        <v>5</v>
      </c>
      <c r="E219" s="9">
        <v>42174</v>
      </c>
      <c r="F219" s="9">
        <v>42222</v>
      </c>
      <c r="G219" s="3">
        <v>498043</v>
      </c>
      <c r="H219" s="1" t="s">
        <v>6</v>
      </c>
      <c r="I219" s="4">
        <v>14049552</v>
      </c>
      <c r="J219" s="5"/>
      <c r="K219" s="4"/>
      <c r="L219" s="6"/>
      <c r="M219" s="6"/>
    </row>
    <row r="220" spans="1:13" ht="17" customHeight="1" x14ac:dyDescent="0.2">
      <c r="A220" s="1">
        <v>2014</v>
      </c>
      <c r="B220" s="1" t="s">
        <v>237</v>
      </c>
      <c r="C220" s="1" t="s">
        <v>37</v>
      </c>
      <c r="D220" s="1" t="s">
        <v>38</v>
      </c>
      <c r="E220" s="9">
        <v>41834</v>
      </c>
      <c r="F220" s="9">
        <v>41879</v>
      </c>
      <c r="G220" s="3">
        <v>256108</v>
      </c>
      <c r="H220" s="1" t="s">
        <v>6</v>
      </c>
      <c r="I220" s="4">
        <v>68800000</v>
      </c>
      <c r="J220" s="5"/>
      <c r="K220" s="4"/>
      <c r="L220" s="6"/>
      <c r="M220" s="6"/>
    </row>
    <row r="221" spans="1:13" ht="17" customHeight="1" x14ac:dyDescent="0.2">
      <c r="A221" s="1">
        <v>2015</v>
      </c>
      <c r="B221" s="1" t="s">
        <v>186</v>
      </c>
      <c r="C221" s="1" t="s">
        <v>4</v>
      </c>
      <c r="D221" s="1" t="s">
        <v>5</v>
      </c>
      <c r="E221" s="9">
        <v>42187</v>
      </c>
      <c r="F221" s="9">
        <v>42220</v>
      </c>
      <c r="G221" s="3">
        <v>421613</v>
      </c>
      <c r="H221" s="1" t="s">
        <v>6</v>
      </c>
      <c r="I221" s="4">
        <v>2845925</v>
      </c>
      <c r="J221" s="5"/>
      <c r="K221" s="4"/>
      <c r="L221" s="6"/>
      <c r="M221" s="6"/>
    </row>
    <row r="222" spans="1:13" ht="17" customHeight="1" x14ac:dyDescent="0.2">
      <c r="A222" s="1">
        <v>2015</v>
      </c>
      <c r="B222" s="1" t="s">
        <v>188</v>
      </c>
      <c r="C222" s="1" t="s">
        <v>4</v>
      </c>
      <c r="D222" s="1" t="s">
        <v>5</v>
      </c>
      <c r="E222" s="9">
        <v>42176</v>
      </c>
      <c r="F222" s="9">
        <v>42231</v>
      </c>
      <c r="G222" s="3">
        <v>270747</v>
      </c>
      <c r="H222" s="1" t="s">
        <v>6</v>
      </c>
      <c r="I222" s="4">
        <v>51000</v>
      </c>
      <c r="J222" s="5"/>
      <c r="K222" s="4"/>
      <c r="L222" s="6"/>
      <c r="M222" s="6"/>
    </row>
    <row r="223" spans="1:13" ht="17" customHeight="1" x14ac:dyDescent="0.2">
      <c r="A223" s="1">
        <v>2015</v>
      </c>
      <c r="B223" s="1" t="s">
        <v>190</v>
      </c>
      <c r="C223" s="1" t="s">
        <v>4</v>
      </c>
      <c r="D223" s="1" t="s">
        <v>5</v>
      </c>
      <c r="E223" s="9">
        <v>42177</v>
      </c>
      <c r="F223" s="9">
        <v>42191</v>
      </c>
      <c r="G223" s="3">
        <v>198133</v>
      </c>
      <c r="H223" s="1" t="s">
        <v>6</v>
      </c>
      <c r="I223" s="4">
        <v>0</v>
      </c>
      <c r="J223" s="5"/>
      <c r="K223" s="4"/>
      <c r="L223" s="6"/>
      <c r="M223" s="6"/>
    </row>
    <row r="224" spans="1:13" ht="17" customHeight="1" x14ac:dyDescent="0.2">
      <c r="A224" s="1">
        <v>2007</v>
      </c>
      <c r="B224" s="1" t="s">
        <v>468</v>
      </c>
      <c r="C224" s="1" t="s">
        <v>114</v>
      </c>
      <c r="D224" s="1" t="s">
        <v>115</v>
      </c>
      <c r="E224" s="9">
        <v>39261</v>
      </c>
      <c r="F224" s="9">
        <v>39416</v>
      </c>
      <c r="G224" s="3">
        <v>60038</v>
      </c>
      <c r="H224" s="1" t="s">
        <v>6</v>
      </c>
      <c r="I224" s="4">
        <v>4426873</v>
      </c>
      <c r="J224" s="5"/>
      <c r="K224" s="4"/>
      <c r="L224" s="6"/>
      <c r="M224" s="6"/>
    </row>
    <row r="225" spans="1:13" ht="17" customHeight="1" x14ac:dyDescent="0.2">
      <c r="A225" s="1">
        <v>2015</v>
      </c>
      <c r="B225" s="1" t="s">
        <v>189</v>
      </c>
      <c r="C225" s="1" t="s">
        <v>37</v>
      </c>
      <c r="D225" s="1" t="s">
        <v>38</v>
      </c>
      <c r="E225" s="9">
        <v>42229</v>
      </c>
      <c r="F225" s="9">
        <v>42338</v>
      </c>
      <c r="G225" s="3">
        <v>218138</v>
      </c>
      <c r="H225" s="1" t="s">
        <v>28</v>
      </c>
      <c r="I225" s="4">
        <v>45000000</v>
      </c>
      <c r="J225" s="5"/>
      <c r="K225" s="4"/>
      <c r="L225" s="6"/>
      <c r="M225" s="6"/>
    </row>
    <row r="226" spans="1:13" ht="17" customHeight="1" x14ac:dyDescent="0.2">
      <c r="A226" s="1">
        <v>2015</v>
      </c>
      <c r="B226" s="1" t="s">
        <v>191</v>
      </c>
      <c r="C226" s="1" t="s">
        <v>4</v>
      </c>
      <c r="D226" s="1" t="s">
        <v>5</v>
      </c>
      <c r="E226" s="9">
        <v>42189</v>
      </c>
      <c r="F226" s="9">
        <v>42204</v>
      </c>
      <c r="G226" s="3">
        <v>157783</v>
      </c>
      <c r="H226" s="1" t="s">
        <v>6</v>
      </c>
      <c r="I226" s="4">
        <v>6492120</v>
      </c>
      <c r="J226" s="5"/>
      <c r="K226" s="4"/>
      <c r="L226" s="6"/>
      <c r="M226" s="6"/>
    </row>
    <row r="227" spans="1:13" ht="17" customHeight="1" x14ac:dyDescent="0.2">
      <c r="A227" s="1">
        <v>2012</v>
      </c>
      <c r="B227" s="1" t="s">
        <v>274</v>
      </c>
      <c r="C227" s="1" t="s">
        <v>55</v>
      </c>
      <c r="D227" s="1" t="s">
        <v>56</v>
      </c>
      <c r="E227" s="9">
        <v>41098</v>
      </c>
      <c r="F227" s="9">
        <v>41173</v>
      </c>
      <c r="G227" s="3">
        <v>160853</v>
      </c>
      <c r="H227" s="1" t="s">
        <v>6</v>
      </c>
      <c r="I227" s="4">
        <v>6000000</v>
      </c>
      <c r="J227" s="5"/>
      <c r="K227" s="4"/>
      <c r="L227" s="6"/>
      <c r="M227" s="6"/>
    </row>
    <row r="228" spans="1:13" ht="17" customHeight="1" x14ac:dyDescent="0.2">
      <c r="A228" s="1">
        <v>2015</v>
      </c>
      <c r="B228" s="1" t="s">
        <v>194</v>
      </c>
      <c r="C228" s="1" t="s">
        <v>4</v>
      </c>
      <c r="D228" s="1" t="s">
        <v>5</v>
      </c>
      <c r="E228" s="9">
        <v>42174</v>
      </c>
      <c r="F228" s="9">
        <v>42231</v>
      </c>
      <c r="G228" s="3">
        <v>142637</v>
      </c>
      <c r="H228" s="1" t="s">
        <v>6</v>
      </c>
      <c r="I228" s="4">
        <v>1694868</v>
      </c>
      <c r="J228" s="5"/>
      <c r="K228" s="4"/>
      <c r="L228" s="6"/>
      <c r="M228" s="6"/>
    </row>
    <row r="229" spans="1:13" ht="17" customHeight="1" x14ac:dyDescent="0.2">
      <c r="A229" s="1">
        <v>2015</v>
      </c>
      <c r="B229" s="1" t="s">
        <v>195</v>
      </c>
      <c r="C229" s="1" t="s">
        <v>4</v>
      </c>
      <c r="D229" s="1" t="s">
        <v>5</v>
      </c>
      <c r="E229" s="9">
        <v>42176</v>
      </c>
      <c r="F229" s="9">
        <v>42231</v>
      </c>
      <c r="G229" s="3">
        <v>128617</v>
      </c>
      <c r="H229" s="1" t="s">
        <v>6</v>
      </c>
      <c r="I229" s="4">
        <v>10000</v>
      </c>
      <c r="J229" s="5"/>
      <c r="K229" s="4"/>
      <c r="L229" s="6"/>
      <c r="M229" s="6"/>
    </row>
    <row r="230" spans="1:13" ht="17" customHeight="1" x14ac:dyDescent="0.2">
      <c r="A230" s="1">
        <v>2015</v>
      </c>
      <c r="B230" s="1" t="s">
        <v>196</v>
      </c>
      <c r="C230" s="1" t="s">
        <v>4</v>
      </c>
      <c r="D230" s="1" t="s">
        <v>5</v>
      </c>
      <c r="E230" s="9">
        <v>42174</v>
      </c>
      <c r="F230" s="9">
        <v>42224</v>
      </c>
      <c r="G230" s="3">
        <v>111193</v>
      </c>
      <c r="H230" s="1" t="s">
        <v>6</v>
      </c>
      <c r="I230" s="4">
        <v>7000</v>
      </c>
      <c r="J230" s="5"/>
      <c r="K230" s="4"/>
      <c r="L230" s="6"/>
      <c r="M230" s="6"/>
    </row>
    <row r="231" spans="1:13" ht="17" customHeight="1" x14ac:dyDescent="0.2">
      <c r="A231" s="1">
        <v>2015</v>
      </c>
      <c r="B231" s="1" t="s">
        <v>198</v>
      </c>
      <c r="C231" s="1" t="s">
        <v>4</v>
      </c>
      <c r="D231" s="1" t="s">
        <v>5</v>
      </c>
      <c r="E231" s="9">
        <v>42176</v>
      </c>
      <c r="F231" s="9">
        <v>42224</v>
      </c>
      <c r="G231" s="3">
        <v>103170</v>
      </c>
      <c r="H231" s="1" t="s">
        <v>6</v>
      </c>
      <c r="I231" s="4">
        <v>5000</v>
      </c>
      <c r="J231" s="5"/>
      <c r="K231" s="4"/>
      <c r="L231" s="6"/>
      <c r="M231" s="6"/>
    </row>
    <row r="232" spans="1:13" ht="17" customHeight="1" x14ac:dyDescent="0.2">
      <c r="A232" s="1">
        <v>2015</v>
      </c>
      <c r="B232" s="1" t="s">
        <v>200</v>
      </c>
      <c r="C232" s="1" t="s">
        <v>4</v>
      </c>
      <c r="D232" s="1" t="s">
        <v>5</v>
      </c>
      <c r="E232" s="9">
        <v>42175</v>
      </c>
      <c r="F232" s="9">
        <v>42210</v>
      </c>
      <c r="G232" s="3">
        <v>98183</v>
      </c>
      <c r="H232" s="1" t="s">
        <v>6</v>
      </c>
      <c r="I232" s="4">
        <v>282298</v>
      </c>
      <c r="J232" s="5"/>
      <c r="K232" s="4"/>
      <c r="L232" s="6"/>
      <c r="M232" s="6"/>
    </row>
    <row r="233" spans="1:13" ht="17" customHeight="1" x14ac:dyDescent="0.2">
      <c r="A233" s="1">
        <v>2015</v>
      </c>
      <c r="B233" s="1" t="s">
        <v>201</v>
      </c>
      <c r="C233" s="1" t="s">
        <v>4</v>
      </c>
      <c r="D233" s="1" t="s">
        <v>5</v>
      </c>
      <c r="E233" s="9">
        <v>42174</v>
      </c>
      <c r="F233" s="9">
        <v>42192</v>
      </c>
      <c r="G233" s="3">
        <v>96644</v>
      </c>
      <c r="H233" s="1" t="s">
        <v>6</v>
      </c>
      <c r="I233" s="4">
        <v>0</v>
      </c>
      <c r="J233" s="5"/>
      <c r="K233" s="4"/>
      <c r="L233" s="6"/>
      <c r="M233" s="6"/>
    </row>
    <row r="234" spans="1:13" ht="17" customHeight="1" x14ac:dyDescent="0.2">
      <c r="A234" s="1">
        <v>2015</v>
      </c>
      <c r="B234" s="1" t="s">
        <v>203</v>
      </c>
      <c r="C234" s="1" t="s">
        <v>4</v>
      </c>
      <c r="D234" s="1" t="s">
        <v>5</v>
      </c>
      <c r="E234" s="9">
        <v>42189</v>
      </c>
      <c r="F234" s="9">
        <v>42218</v>
      </c>
      <c r="G234" s="3">
        <v>95679</v>
      </c>
      <c r="H234" s="1" t="s">
        <v>6</v>
      </c>
      <c r="I234" s="4">
        <v>6000</v>
      </c>
      <c r="J234" s="5"/>
      <c r="K234" s="4"/>
      <c r="L234" s="6"/>
      <c r="M234" s="6"/>
    </row>
    <row r="235" spans="1:13" ht="17" customHeight="1" x14ac:dyDescent="0.2">
      <c r="A235" s="1">
        <v>2015</v>
      </c>
      <c r="B235" s="1" t="s">
        <v>208</v>
      </c>
      <c r="C235" s="1" t="s">
        <v>4</v>
      </c>
      <c r="D235" s="1" t="s">
        <v>5</v>
      </c>
      <c r="E235" s="9">
        <v>42175</v>
      </c>
      <c r="F235" s="9">
        <v>42220</v>
      </c>
      <c r="G235" s="3">
        <v>81468</v>
      </c>
      <c r="H235" s="1" t="s">
        <v>6</v>
      </c>
      <c r="I235" s="4">
        <v>7000</v>
      </c>
      <c r="J235" s="5"/>
      <c r="K235" s="4"/>
      <c r="L235" s="6"/>
      <c r="M235" s="6"/>
    </row>
    <row r="236" spans="1:13" ht="17" customHeight="1" x14ac:dyDescent="0.2">
      <c r="A236" s="1">
        <v>2015</v>
      </c>
      <c r="B236" s="1" t="s">
        <v>216</v>
      </c>
      <c r="C236" s="1" t="s">
        <v>4</v>
      </c>
      <c r="D236" s="1" t="s">
        <v>5</v>
      </c>
      <c r="E236" s="9">
        <v>42176</v>
      </c>
      <c r="F236" s="9">
        <v>42187</v>
      </c>
      <c r="G236" s="3">
        <v>68320</v>
      </c>
      <c r="H236" s="1" t="s">
        <v>6</v>
      </c>
      <c r="I236" s="4">
        <v>82167</v>
      </c>
      <c r="J236" s="5"/>
      <c r="K236" s="4"/>
      <c r="L236" s="6"/>
      <c r="M236" s="6"/>
    </row>
    <row r="237" spans="1:13" ht="17" customHeight="1" x14ac:dyDescent="0.2">
      <c r="A237" s="1">
        <v>2012</v>
      </c>
      <c r="B237" s="1" t="s">
        <v>281</v>
      </c>
      <c r="C237" s="1" t="s">
        <v>55</v>
      </c>
      <c r="D237" s="1" t="s">
        <v>56</v>
      </c>
      <c r="E237" s="9">
        <v>41127</v>
      </c>
      <c r="F237" s="9">
        <v>41169</v>
      </c>
      <c r="G237" s="3">
        <v>93071</v>
      </c>
      <c r="H237" s="1" t="s">
        <v>6</v>
      </c>
      <c r="I237" s="4">
        <v>23247235</v>
      </c>
      <c r="J237" s="5"/>
      <c r="K237" s="4"/>
      <c r="L237" s="6"/>
      <c r="M237" s="6"/>
    </row>
    <row r="238" spans="1:13" ht="17" customHeight="1" x14ac:dyDescent="0.2">
      <c r="A238" s="1">
        <v>2015</v>
      </c>
      <c r="B238" s="1" t="s">
        <v>193</v>
      </c>
      <c r="C238" s="1" t="s">
        <v>37</v>
      </c>
      <c r="D238" s="1" t="s">
        <v>38</v>
      </c>
      <c r="E238" s="9">
        <v>42230</v>
      </c>
      <c r="F238" s="9">
        <v>42276</v>
      </c>
      <c r="G238" s="3">
        <v>145282</v>
      </c>
      <c r="H238" s="1" t="s">
        <v>6</v>
      </c>
      <c r="I238" s="4">
        <v>0</v>
      </c>
      <c r="J238" s="5"/>
      <c r="K238" s="4"/>
      <c r="L238" s="6"/>
      <c r="M238" s="6"/>
    </row>
    <row r="239" spans="1:13" ht="17" customHeight="1" x14ac:dyDescent="0.2">
      <c r="A239" s="1">
        <v>2015</v>
      </c>
      <c r="B239" s="1" t="s">
        <v>218</v>
      </c>
      <c r="C239" s="1" t="s">
        <v>4</v>
      </c>
      <c r="D239" s="1" t="s">
        <v>5</v>
      </c>
      <c r="E239" s="9">
        <v>42174</v>
      </c>
      <c r="F239" s="9">
        <v>42192</v>
      </c>
      <c r="G239" s="3">
        <v>66703</v>
      </c>
      <c r="H239" s="1" t="s">
        <v>6</v>
      </c>
      <c r="I239" s="4">
        <v>0</v>
      </c>
      <c r="J239" s="5"/>
      <c r="K239" s="4"/>
      <c r="L239" s="6"/>
      <c r="M239" s="6"/>
    </row>
    <row r="240" spans="1:13" ht="17" customHeight="1" x14ac:dyDescent="0.2">
      <c r="A240" s="1">
        <v>2012</v>
      </c>
      <c r="B240" s="1" t="s">
        <v>315</v>
      </c>
      <c r="C240" s="1" t="s">
        <v>25</v>
      </c>
      <c r="D240" s="1" t="s">
        <v>26</v>
      </c>
      <c r="E240" s="9">
        <v>41139</v>
      </c>
      <c r="F240" s="9">
        <v>41169</v>
      </c>
      <c r="G240" s="3">
        <v>41983</v>
      </c>
      <c r="H240" s="1" t="s">
        <v>6</v>
      </c>
      <c r="I240" s="4">
        <v>30493184</v>
      </c>
      <c r="J240" s="5"/>
      <c r="K240" s="4"/>
      <c r="L240" s="6"/>
      <c r="M240" s="6"/>
    </row>
    <row r="241" spans="1:13" ht="17" customHeight="1" x14ac:dyDescent="0.2">
      <c r="A241" s="1">
        <v>2013</v>
      </c>
      <c r="B241" s="1" t="s">
        <v>245</v>
      </c>
      <c r="C241" s="1" t="s">
        <v>25</v>
      </c>
      <c r="D241" s="1" t="s">
        <v>26</v>
      </c>
      <c r="E241" s="9">
        <v>41503</v>
      </c>
      <c r="F241" s="9">
        <v>41571</v>
      </c>
      <c r="G241" s="3">
        <v>257314</v>
      </c>
      <c r="H241" s="1" t="s">
        <v>14</v>
      </c>
      <c r="I241" s="4">
        <v>127350000</v>
      </c>
      <c r="J241" s="5"/>
      <c r="K241" s="4"/>
      <c r="L241" s="6"/>
      <c r="M241" s="6"/>
    </row>
    <row r="242" spans="1:13" ht="17" customHeight="1" x14ac:dyDescent="0.2">
      <c r="A242" s="1">
        <v>2006</v>
      </c>
      <c r="B242" s="1" t="s">
        <v>492</v>
      </c>
      <c r="C242" s="1" t="s">
        <v>12</v>
      </c>
      <c r="D242" s="1" t="s">
        <v>13</v>
      </c>
      <c r="E242" s="9">
        <v>38876</v>
      </c>
      <c r="F242" s="9">
        <v>38931</v>
      </c>
      <c r="G242" s="3">
        <v>58630</v>
      </c>
      <c r="H242" s="1" t="s">
        <v>6</v>
      </c>
      <c r="I242" s="4">
        <v>7100000</v>
      </c>
      <c r="J242" s="5"/>
      <c r="K242" s="4"/>
      <c r="L242" s="6"/>
      <c r="M242" s="6"/>
    </row>
    <row r="243" spans="1:13" ht="17" customHeight="1" x14ac:dyDescent="0.2">
      <c r="A243" s="1">
        <v>2007</v>
      </c>
      <c r="B243" s="1" t="s">
        <v>432</v>
      </c>
      <c r="C243" s="1" t="s">
        <v>16</v>
      </c>
      <c r="D243" s="1" t="s">
        <v>17</v>
      </c>
      <c r="E243" s="9">
        <v>39269</v>
      </c>
      <c r="F243" s="9">
        <v>39291</v>
      </c>
      <c r="G243" s="3">
        <v>46680</v>
      </c>
      <c r="H243" s="1" t="s">
        <v>6</v>
      </c>
      <c r="I243" s="4">
        <v>0</v>
      </c>
      <c r="J243" s="5"/>
      <c r="K243" s="4"/>
      <c r="L243" s="6"/>
      <c r="M243" s="6"/>
    </row>
    <row r="244" spans="1:13" ht="17" customHeight="1" x14ac:dyDescent="0.2">
      <c r="A244" s="1">
        <v>2014</v>
      </c>
      <c r="B244" s="1" t="s">
        <v>239</v>
      </c>
      <c r="C244" s="1" t="s">
        <v>25</v>
      </c>
      <c r="D244" s="1" t="s">
        <v>26</v>
      </c>
      <c r="E244" s="9">
        <v>41865</v>
      </c>
      <c r="F244" s="9">
        <v>41977</v>
      </c>
      <c r="G244" s="3">
        <v>134056</v>
      </c>
      <c r="H244" s="1" t="s">
        <v>6</v>
      </c>
      <c r="I244" s="4">
        <v>88214725</v>
      </c>
      <c r="J244" s="5"/>
      <c r="K244" s="4"/>
      <c r="L244" s="6"/>
      <c r="M244" s="6"/>
    </row>
    <row r="245" spans="1:13" ht="17" customHeight="1" x14ac:dyDescent="0.2">
      <c r="A245" s="1">
        <v>2012</v>
      </c>
      <c r="B245" s="1" t="s">
        <v>292</v>
      </c>
      <c r="C245" s="1" t="s">
        <v>55</v>
      </c>
      <c r="D245" s="1" t="s">
        <v>56</v>
      </c>
      <c r="E245" s="9">
        <v>41141</v>
      </c>
      <c r="F245" s="9">
        <v>41205</v>
      </c>
      <c r="G245" s="3">
        <v>73697</v>
      </c>
      <c r="H245" s="1" t="s">
        <v>6</v>
      </c>
      <c r="I245" s="4">
        <v>11250000</v>
      </c>
      <c r="J245" s="5"/>
      <c r="K245" s="4"/>
      <c r="L245" s="6"/>
      <c r="M245" s="6"/>
    </row>
    <row r="246" spans="1:13" ht="17" customHeight="1" x14ac:dyDescent="0.2">
      <c r="A246" s="1">
        <v>2014</v>
      </c>
      <c r="B246" s="1" t="s">
        <v>240</v>
      </c>
      <c r="C246" s="1" t="s">
        <v>25</v>
      </c>
      <c r="D246" s="1" t="s">
        <v>26</v>
      </c>
      <c r="E246" s="9">
        <v>41895</v>
      </c>
      <c r="F246" s="9">
        <v>41921</v>
      </c>
      <c r="G246" s="3">
        <v>97717</v>
      </c>
      <c r="H246" s="1" t="s">
        <v>28</v>
      </c>
      <c r="I246" s="4">
        <v>119000000</v>
      </c>
      <c r="J246" s="5"/>
      <c r="K246" s="4"/>
      <c r="L246" s="6"/>
      <c r="M246" s="6"/>
    </row>
    <row r="247" spans="1:13" ht="17" customHeight="1" x14ac:dyDescent="0.2">
      <c r="A247" s="1">
        <v>2015</v>
      </c>
      <c r="B247" s="1" t="s">
        <v>219</v>
      </c>
      <c r="C247" s="1" t="s">
        <v>4</v>
      </c>
      <c r="D247" s="1" t="s">
        <v>5</v>
      </c>
      <c r="E247" s="9">
        <v>42179</v>
      </c>
      <c r="F247" s="9">
        <v>42230</v>
      </c>
      <c r="G247" s="3">
        <v>66267</v>
      </c>
      <c r="H247" s="1" t="s">
        <v>6</v>
      </c>
      <c r="I247" s="4">
        <v>603744</v>
      </c>
      <c r="J247" s="5"/>
      <c r="K247" s="4"/>
      <c r="L247" s="6"/>
      <c r="M247" s="6"/>
    </row>
    <row r="248" spans="1:13" ht="17" customHeight="1" x14ac:dyDescent="0.2">
      <c r="A248" s="1">
        <v>2015</v>
      </c>
      <c r="B248" s="1" t="s">
        <v>221</v>
      </c>
      <c r="C248" s="1" t="s">
        <v>4</v>
      </c>
      <c r="D248" s="1" t="s">
        <v>5</v>
      </c>
      <c r="E248" s="9">
        <v>42174</v>
      </c>
      <c r="F248" s="9">
        <v>42210</v>
      </c>
      <c r="G248" s="3">
        <v>58335</v>
      </c>
      <c r="H248" s="1" t="s">
        <v>6</v>
      </c>
      <c r="I248" s="4">
        <v>4000</v>
      </c>
      <c r="J248" s="5"/>
      <c r="K248" s="4"/>
      <c r="L248" s="6"/>
      <c r="M248" s="6"/>
    </row>
    <row r="249" spans="1:13" ht="17" customHeight="1" x14ac:dyDescent="0.2">
      <c r="A249" s="1">
        <v>2007</v>
      </c>
      <c r="B249" s="1" t="s">
        <v>433</v>
      </c>
      <c r="C249" s="1" t="s">
        <v>16</v>
      </c>
      <c r="D249" s="1" t="s">
        <v>17</v>
      </c>
      <c r="E249" s="9">
        <v>39269</v>
      </c>
      <c r="F249" s="9">
        <v>39275</v>
      </c>
      <c r="G249" s="3">
        <v>45862</v>
      </c>
      <c r="H249" s="1" t="s">
        <v>28</v>
      </c>
      <c r="I249" s="4">
        <v>0</v>
      </c>
      <c r="J249" s="5"/>
      <c r="K249" s="4"/>
      <c r="L249" s="6"/>
      <c r="M249" s="6"/>
    </row>
    <row r="250" spans="1:13" ht="17" customHeight="1" x14ac:dyDescent="0.2">
      <c r="A250" s="1">
        <v>2008</v>
      </c>
      <c r="B250" s="1" t="s">
        <v>410</v>
      </c>
      <c r="C250" s="1" t="s">
        <v>86</v>
      </c>
      <c r="D250" s="1" t="s">
        <v>87</v>
      </c>
      <c r="E250" s="9">
        <v>39521</v>
      </c>
      <c r="F250" s="9">
        <v>39523</v>
      </c>
      <c r="G250" s="3">
        <v>67008</v>
      </c>
      <c r="H250" s="1" t="s">
        <v>28</v>
      </c>
      <c r="I250" s="4">
        <v>71644</v>
      </c>
      <c r="J250" s="5"/>
      <c r="K250" s="4"/>
      <c r="L250" s="6"/>
      <c r="M250" s="6"/>
    </row>
    <row r="251" spans="1:13" ht="17" customHeight="1" x14ac:dyDescent="0.2">
      <c r="A251" s="1">
        <v>2007</v>
      </c>
      <c r="B251" s="1" t="s">
        <v>435</v>
      </c>
      <c r="C251" s="1" t="s">
        <v>16</v>
      </c>
      <c r="D251" s="1" t="s">
        <v>17</v>
      </c>
      <c r="E251" s="9">
        <v>39288</v>
      </c>
      <c r="F251" s="9">
        <v>39419</v>
      </c>
      <c r="G251" s="3">
        <v>44100</v>
      </c>
      <c r="H251" s="1" t="s">
        <v>6</v>
      </c>
      <c r="I251" s="4">
        <v>401815</v>
      </c>
      <c r="J251" s="5"/>
      <c r="K251" s="4"/>
      <c r="L251" s="6"/>
      <c r="M251" s="6"/>
    </row>
    <row r="252" spans="1:13" ht="17" customHeight="1" x14ac:dyDescent="0.2">
      <c r="A252" s="1">
        <v>2007</v>
      </c>
      <c r="B252" s="1" t="s">
        <v>439</v>
      </c>
      <c r="C252" s="1" t="s">
        <v>16</v>
      </c>
      <c r="D252" s="1" t="s">
        <v>17</v>
      </c>
      <c r="E252" s="9">
        <v>39325</v>
      </c>
      <c r="F252" s="9">
        <v>39332</v>
      </c>
      <c r="G252" s="3">
        <v>40134</v>
      </c>
      <c r="H252" s="1" t="s">
        <v>6</v>
      </c>
      <c r="I252" s="4">
        <v>1078949</v>
      </c>
      <c r="J252" s="5"/>
      <c r="K252" s="4"/>
      <c r="L252" s="6"/>
      <c r="M252" s="6"/>
    </row>
    <row r="253" spans="1:13" ht="17" customHeight="1" x14ac:dyDescent="0.2">
      <c r="A253" s="1">
        <v>2013</v>
      </c>
      <c r="B253" s="1" t="s">
        <v>252</v>
      </c>
      <c r="C253" s="1" t="s">
        <v>60</v>
      </c>
      <c r="D253" s="1" t="s">
        <v>61</v>
      </c>
      <c r="E253" s="9">
        <v>41430</v>
      </c>
      <c r="F253" s="9">
        <v>41578</v>
      </c>
      <c r="G253" s="3">
        <v>109615</v>
      </c>
      <c r="H253" s="1" t="s">
        <v>6</v>
      </c>
      <c r="I253" s="4">
        <v>31261047</v>
      </c>
      <c r="J253" s="5"/>
      <c r="K253" s="4"/>
      <c r="L253" s="6"/>
      <c r="M253" s="6"/>
    </row>
    <row r="254" spans="1:13" ht="17" customHeight="1" x14ac:dyDescent="0.2">
      <c r="A254" s="1">
        <v>2015</v>
      </c>
      <c r="B254" s="1" t="s">
        <v>222</v>
      </c>
      <c r="C254" s="1" t="s">
        <v>4</v>
      </c>
      <c r="D254" s="1" t="s">
        <v>5</v>
      </c>
      <c r="E254" s="9">
        <v>42174</v>
      </c>
      <c r="F254" s="9">
        <v>42180</v>
      </c>
      <c r="G254" s="3">
        <v>56687</v>
      </c>
      <c r="H254" s="1" t="s">
        <v>6</v>
      </c>
      <c r="I254" s="4">
        <v>0</v>
      </c>
      <c r="J254" s="5"/>
      <c r="K254" s="4"/>
      <c r="L254" s="6"/>
      <c r="M254" s="6"/>
    </row>
    <row r="255" spans="1:13" ht="17" customHeight="1" x14ac:dyDescent="0.2">
      <c r="A255" s="1">
        <v>2015</v>
      </c>
      <c r="B255" s="1" t="s">
        <v>205</v>
      </c>
      <c r="C255" s="1" t="s">
        <v>37</v>
      </c>
      <c r="D255" s="1" t="s">
        <v>38</v>
      </c>
      <c r="E255" s="9">
        <v>42230</v>
      </c>
      <c r="F255" s="9">
        <v>42267</v>
      </c>
      <c r="G255" s="3">
        <v>88985</v>
      </c>
      <c r="H255" s="1" t="s">
        <v>14</v>
      </c>
      <c r="I255" s="4">
        <v>10000000</v>
      </c>
      <c r="J255" s="5"/>
      <c r="K255" s="4"/>
      <c r="L255" s="6"/>
      <c r="M255" s="6"/>
    </row>
    <row r="256" spans="1:13" ht="17" customHeight="1" x14ac:dyDescent="0.2">
      <c r="A256" s="1">
        <v>2015</v>
      </c>
      <c r="B256" s="1" t="s">
        <v>223</v>
      </c>
      <c r="C256" s="1" t="s">
        <v>4</v>
      </c>
      <c r="D256" s="1" t="s">
        <v>5</v>
      </c>
      <c r="E256" s="9">
        <v>42177</v>
      </c>
      <c r="F256" s="9">
        <v>42186</v>
      </c>
      <c r="G256" s="3">
        <v>54036</v>
      </c>
      <c r="H256" s="1" t="s">
        <v>6</v>
      </c>
      <c r="I256" s="4">
        <v>2000</v>
      </c>
      <c r="J256" s="5"/>
      <c r="K256" s="4"/>
      <c r="L256" s="6"/>
      <c r="M256" s="6"/>
    </row>
    <row r="257" spans="1:13" ht="17" customHeight="1" x14ac:dyDescent="0.2">
      <c r="A257" s="1">
        <v>2015</v>
      </c>
      <c r="B257" s="1" t="s">
        <v>225</v>
      </c>
      <c r="C257" s="1" t="s">
        <v>4</v>
      </c>
      <c r="D257" s="1" t="s">
        <v>5</v>
      </c>
      <c r="E257" s="9">
        <v>42176</v>
      </c>
      <c r="F257" s="9">
        <v>42219</v>
      </c>
      <c r="G257" s="3">
        <v>50482</v>
      </c>
      <c r="H257" s="1" t="s">
        <v>6</v>
      </c>
      <c r="I257" s="4">
        <v>3000</v>
      </c>
      <c r="J257" s="5"/>
      <c r="K257" s="4"/>
      <c r="L257" s="6"/>
      <c r="M257" s="6"/>
    </row>
    <row r="258" spans="1:13" ht="17" customHeight="1" x14ac:dyDescent="0.2">
      <c r="A258" s="1">
        <v>2015</v>
      </c>
      <c r="B258" s="1" t="s">
        <v>227</v>
      </c>
      <c r="C258" s="1" t="s">
        <v>4</v>
      </c>
      <c r="D258" s="1" t="s">
        <v>5</v>
      </c>
      <c r="E258" s="9">
        <v>42176</v>
      </c>
      <c r="F258" s="9">
        <v>42196</v>
      </c>
      <c r="G258" s="3">
        <v>49540</v>
      </c>
      <c r="H258" s="1" t="s">
        <v>6</v>
      </c>
      <c r="I258" s="4">
        <v>1000</v>
      </c>
      <c r="J258" s="5"/>
      <c r="K258" s="4"/>
      <c r="L258" s="6"/>
      <c r="M258" s="6"/>
    </row>
    <row r="259" spans="1:13" ht="17" customHeight="1" x14ac:dyDescent="0.2">
      <c r="A259" s="1">
        <v>2015</v>
      </c>
      <c r="B259" s="1" t="s">
        <v>228</v>
      </c>
      <c r="C259" s="1" t="s">
        <v>4</v>
      </c>
      <c r="D259" s="1" t="s">
        <v>5</v>
      </c>
      <c r="E259" s="9">
        <v>42156</v>
      </c>
      <c r="F259" s="9">
        <v>42202</v>
      </c>
      <c r="G259" s="3">
        <v>48729</v>
      </c>
      <c r="H259" s="1" t="s">
        <v>6</v>
      </c>
      <c r="I259" s="4">
        <v>18945</v>
      </c>
      <c r="J259" s="5"/>
      <c r="K259" s="4"/>
      <c r="L259" s="6"/>
      <c r="M259" s="6"/>
    </row>
    <row r="260" spans="1:13" ht="17" customHeight="1" x14ac:dyDescent="0.2">
      <c r="A260" s="1">
        <v>2013</v>
      </c>
      <c r="B260" s="1" t="s">
        <v>259</v>
      </c>
      <c r="C260" s="1" t="s">
        <v>55</v>
      </c>
      <c r="D260" s="1" t="s">
        <v>56</v>
      </c>
      <c r="E260" s="9">
        <v>41475</v>
      </c>
      <c r="F260" s="9">
        <v>41520</v>
      </c>
      <c r="G260" s="3">
        <v>51340</v>
      </c>
      <c r="H260" s="1" t="s">
        <v>28</v>
      </c>
      <c r="I260" s="4">
        <v>4000000</v>
      </c>
      <c r="J260" s="5"/>
      <c r="K260" s="4"/>
      <c r="L260" s="6"/>
      <c r="M260" s="6"/>
    </row>
    <row r="261" spans="1:13" ht="17" customHeight="1" x14ac:dyDescent="0.2">
      <c r="A261" s="1">
        <v>2013</v>
      </c>
      <c r="B261" s="1" t="s">
        <v>260</v>
      </c>
      <c r="C261" s="1" t="s">
        <v>55</v>
      </c>
      <c r="D261" s="1" t="s">
        <v>56</v>
      </c>
      <c r="E261" s="9">
        <v>41481</v>
      </c>
      <c r="F261" s="9">
        <v>41565</v>
      </c>
      <c r="G261" s="3">
        <v>48679</v>
      </c>
      <c r="H261" s="1" t="s">
        <v>6</v>
      </c>
      <c r="I261" s="4">
        <v>55000000</v>
      </c>
      <c r="J261" s="5"/>
      <c r="K261" s="4"/>
      <c r="L261" s="6"/>
      <c r="M261" s="6"/>
    </row>
    <row r="262" spans="1:13" ht="17" customHeight="1" x14ac:dyDescent="0.2">
      <c r="A262" s="1">
        <v>2015</v>
      </c>
      <c r="B262" s="1" t="s">
        <v>229</v>
      </c>
      <c r="C262" s="1" t="s">
        <v>4</v>
      </c>
      <c r="D262" s="1" t="s">
        <v>5</v>
      </c>
      <c r="E262" s="9">
        <v>42178</v>
      </c>
      <c r="F262" s="9">
        <v>42213</v>
      </c>
      <c r="G262" s="3">
        <v>47333</v>
      </c>
      <c r="H262" s="1" t="s">
        <v>6</v>
      </c>
      <c r="I262" s="4">
        <v>4000</v>
      </c>
      <c r="J262" s="5"/>
      <c r="K262" s="4"/>
      <c r="L262" s="6"/>
      <c r="M262" s="6"/>
    </row>
    <row r="263" spans="1:13" ht="17" customHeight="1" x14ac:dyDescent="0.2">
      <c r="A263" s="1">
        <v>2015</v>
      </c>
      <c r="B263" s="1" t="s">
        <v>230</v>
      </c>
      <c r="C263" s="1" t="s">
        <v>4</v>
      </c>
      <c r="D263" s="1" t="s">
        <v>5</v>
      </c>
      <c r="E263" s="9">
        <v>42180</v>
      </c>
      <c r="F263" s="9">
        <v>42230</v>
      </c>
      <c r="G263" s="3">
        <v>45995</v>
      </c>
      <c r="H263" s="1" t="s">
        <v>6</v>
      </c>
      <c r="I263" s="4">
        <v>71650</v>
      </c>
      <c r="J263" s="5"/>
      <c r="K263" s="4"/>
      <c r="L263" s="6"/>
      <c r="M263" s="6"/>
    </row>
    <row r="264" spans="1:13" ht="17" customHeight="1" x14ac:dyDescent="0.2">
      <c r="A264" s="1">
        <v>2013</v>
      </c>
      <c r="B264" s="1" t="s">
        <v>263</v>
      </c>
      <c r="C264" s="1" t="s">
        <v>55</v>
      </c>
      <c r="D264" s="1" t="s">
        <v>56</v>
      </c>
      <c r="E264" s="9">
        <v>41456</v>
      </c>
      <c r="F264" s="9">
        <v>41463</v>
      </c>
      <c r="G264" s="3">
        <v>46559</v>
      </c>
      <c r="H264" s="1" t="s">
        <v>6</v>
      </c>
      <c r="I264" s="4">
        <v>1843801</v>
      </c>
      <c r="J264" s="5"/>
      <c r="K264" s="4"/>
      <c r="L264" s="6"/>
      <c r="M264" s="6"/>
    </row>
    <row r="265" spans="1:13" ht="17" customHeight="1" x14ac:dyDescent="0.2">
      <c r="A265" s="1">
        <v>2008</v>
      </c>
      <c r="B265" s="1" t="s">
        <v>401</v>
      </c>
      <c r="C265" s="1" t="s">
        <v>114</v>
      </c>
      <c r="D265" s="1" t="s">
        <v>115</v>
      </c>
      <c r="E265" s="9">
        <v>39681</v>
      </c>
      <c r="F265" s="9">
        <v>39693</v>
      </c>
      <c r="G265" s="3">
        <v>102383</v>
      </c>
      <c r="H265" s="1" t="s">
        <v>6</v>
      </c>
      <c r="I265" s="4">
        <v>2900000</v>
      </c>
      <c r="J265" s="5"/>
      <c r="K265" s="4"/>
      <c r="L265" s="6"/>
      <c r="M265" s="6"/>
    </row>
    <row r="266" spans="1:13" ht="17" customHeight="1" x14ac:dyDescent="0.2">
      <c r="A266" s="1">
        <v>2014</v>
      </c>
      <c r="B266" s="1" t="s">
        <v>236</v>
      </c>
      <c r="C266" s="1" t="s">
        <v>55</v>
      </c>
      <c r="D266" s="1" t="s">
        <v>56</v>
      </c>
      <c r="E266" s="9">
        <v>41834</v>
      </c>
      <c r="F266" s="9">
        <v>41893</v>
      </c>
      <c r="G266" s="3">
        <v>395747</v>
      </c>
      <c r="H266" s="1" t="s">
        <v>6</v>
      </c>
      <c r="I266" s="4">
        <v>11062411</v>
      </c>
      <c r="J266" s="5"/>
      <c r="K266" s="4"/>
      <c r="L266" s="6"/>
      <c r="M266" s="6"/>
    </row>
    <row r="267" spans="1:13" ht="17" customHeight="1" x14ac:dyDescent="0.2">
      <c r="A267" s="1">
        <v>2014</v>
      </c>
      <c r="B267" s="1" t="s">
        <v>244</v>
      </c>
      <c r="C267" s="1" t="s">
        <v>55</v>
      </c>
      <c r="D267" s="1" t="s">
        <v>56</v>
      </c>
      <c r="E267" s="9">
        <v>41832</v>
      </c>
      <c r="F267" s="9">
        <v>41907</v>
      </c>
      <c r="G267" s="3">
        <v>42044</v>
      </c>
      <c r="H267" s="1" t="s">
        <v>6</v>
      </c>
      <c r="I267" s="4">
        <v>5200000</v>
      </c>
      <c r="J267" s="5"/>
      <c r="K267" s="4"/>
      <c r="L267" s="6"/>
      <c r="M267" s="6"/>
    </row>
    <row r="268" spans="1:13" ht="17" customHeight="1" x14ac:dyDescent="0.2">
      <c r="A268" s="1">
        <v>2007</v>
      </c>
      <c r="B268" s="1" t="s">
        <v>341</v>
      </c>
      <c r="C268" s="1" t="s">
        <v>16</v>
      </c>
      <c r="D268" s="1" t="s">
        <v>17</v>
      </c>
      <c r="E268" s="9">
        <v>39279</v>
      </c>
      <c r="F268" s="9">
        <v>39352</v>
      </c>
      <c r="G268" s="10">
        <v>652016</v>
      </c>
      <c r="H268" s="1" t="s">
        <v>6</v>
      </c>
      <c r="I268" s="11">
        <v>13000000</v>
      </c>
      <c r="J268" s="5"/>
      <c r="K268" s="4"/>
      <c r="L268" s="6"/>
      <c r="M268" s="6"/>
    </row>
    <row r="269" spans="1:13" ht="17" customHeight="1" x14ac:dyDescent="0.2">
      <c r="A269" s="1">
        <v>2014</v>
      </c>
      <c r="B269" s="1" t="s">
        <v>243</v>
      </c>
      <c r="C269" s="1" t="s">
        <v>25</v>
      </c>
      <c r="D269" s="1" t="s">
        <v>26</v>
      </c>
      <c r="E269" s="9">
        <v>41854</v>
      </c>
      <c r="F269" s="9">
        <v>41907</v>
      </c>
      <c r="G269" s="3">
        <v>50042</v>
      </c>
      <c r="H269" s="1" t="s">
        <v>6</v>
      </c>
      <c r="I269" s="4">
        <v>50295981</v>
      </c>
      <c r="J269" s="5"/>
      <c r="K269" s="4"/>
      <c r="L269" s="6"/>
      <c r="M269" s="6"/>
    </row>
    <row r="270" spans="1:13" ht="17" customHeight="1" x14ac:dyDescent="0.2">
      <c r="A270" s="1">
        <v>2008</v>
      </c>
      <c r="B270" s="1" t="s">
        <v>214</v>
      </c>
      <c r="C270" s="1" t="s">
        <v>86</v>
      </c>
      <c r="D270" s="1" t="s">
        <v>87</v>
      </c>
      <c r="E270" s="9">
        <v>39617</v>
      </c>
      <c r="F270" s="9">
        <v>39624</v>
      </c>
      <c r="G270" s="3">
        <v>49132</v>
      </c>
      <c r="H270" s="1" t="s">
        <v>6</v>
      </c>
      <c r="I270" s="4">
        <v>2158700</v>
      </c>
      <c r="J270" s="5"/>
      <c r="K270" s="4"/>
      <c r="L270" s="6"/>
      <c r="M270" s="6"/>
    </row>
    <row r="271" spans="1:13" ht="17" customHeight="1" x14ac:dyDescent="0.2">
      <c r="A271" s="1">
        <v>2008</v>
      </c>
      <c r="C271" s="1" t="s">
        <v>121</v>
      </c>
      <c r="D271" s="1" t="s">
        <v>122</v>
      </c>
      <c r="E271" s="9"/>
      <c r="F271" s="9"/>
      <c r="G271" s="10">
        <f>AVERAGE(G208,G339)</f>
        <v>120709.75</v>
      </c>
      <c r="I271" s="11"/>
      <c r="J271" s="5"/>
      <c r="K271" s="4"/>
      <c r="L271" s="6"/>
      <c r="M271" s="6"/>
    </row>
    <row r="272" spans="1:13" ht="17" customHeight="1" x14ac:dyDescent="0.2">
      <c r="A272" s="1">
        <v>2009</v>
      </c>
      <c r="C272" s="1" t="s">
        <v>121</v>
      </c>
      <c r="D272" s="1" t="s">
        <v>122</v>
      </c>
      <c r="E272" s="9"/>
      <c r="F272" s="9"/>
      <c r="G272" s="10">
        <f>AVERAGE(G271,G339)</f>
        <v>101616.375</v>
      </c>
      <c r="I272" s="11"/>
      <c r="J272" s="5"/>
      <c r="K272" s="4"/>
      <c r="L272" s="6"/>
      <c r="M272" s="6"/>
    </row>
    <row r="273" spans="1:13" ht="17" customHeight="1" x14ac:dyDescent="0.2">
      <c r="A273" s="1">
        <v>2011</v>
      </c>
      <c r="B273" s="1" t="s">
        <v>348</v>
      </c>
      <c r="C273" s="1" t="s">
        <v>114</v>
      </c>
      <c r="D273" s="1" t="s">
        <v>115</v>
      </c>
      <c r="E273" s="9">
        <v>40777</v>
      </c>
      <c r="F273" s="9">
        <v>40789</v>
      </c>
      <c r="G273" s="3">
        <v>52710</v>
      </c>
      <c r="H273" s="1" t="s">
        <v>6</v>
      </c>
      <c r="I273" s="4">
        <v>4982582</v>
      </c>
      <c r="J273" s="5"/>
      <c r="K273" s="4"/>
      <c r="L273" s="6"/>
      <c r="M273" s="6"/>
    </row>
    <row r="274" spans="1:13" ht="17" customHeight="1" x14ac:dyDescent="0.2">
      <c r="A274" s="1">
        <v>2007</v>
      </c>
      <c r="B274" s="1" t="s">
        <v>442</v>
      </c>
      <c r="C274" s="1" t="s">
        <v>16</v>
      </c>
      <c r="D274" s="1" t="s">
        <v>17</v>
      </c>
      <c r="E274" s="9">
        <v>39280</v>
      </c>
      <c r="F274" s="9">
        <v>39374</v>
      </c>
      <c r="G274" s="3">
        <v>302376</v>
      </c>
      <c r="H274" s="1" t="s">
        <v>6</v>
      </c>
      <c r="I274" s="4">
        <v>53240816</v>
      </c>
      <c r="J274" s="5"/>
      <c r="K274" s="4"/>
      <c r="L274" s="6"/>
      <c r="M274" s="6"/>
    </row>
    <row r="275" spans="1:13" ht="17" customHeight="1" x14ac:dyDescent="0.2">
      <c r="A275" s="1">
        <v>2007</v>
      </c>
      <c r="B275" s="1" t="s">
        <v>443</v>
      </c>
      <c r="C275" s="1" t="s">
        <v>16</v>
      </c>
      <c r="D275" s="1" t="s">
        <v>17</v>
      </c>
      <c r="E275" s="9">
        <v>39270</v>
      </c>
      <c r="F275" s="9">
        <v>39414</v>
      </c>
      <c r="G275" s="3">
        <v>300022</v>
      </c>
      <c r="H275" s="1" t="s">
        <v>6</v>
      </c>
      <c r="I275" s="4">
        <v>33000000</v>
      </c>
      <c r="J275" s="5"/>
      <c r="K275" s="4"/>
      <c r="L275" s="6"/>
      <c r="M275" s="6"/>
    </row>
    <row r="276" spans="1:13" ht="17" customHeight="1" x14ac:dyDescent="0.2">
      <c r="A276" s="1">
        <v>2012</v>
      </c>
      <c r="B276" s="1" t="s">
        <v>270</v>
      </c>
      <c r="C276" s="1" t="s">
        <v>114</v>
      </c>
      <c r="D276" s="1" t="s">
        <v>115</v>
      </c>
      <c r="E276" s="9">
        <v>41085</v>
      </c>
      <c r="F276" s="9">
        <v>41101</v>
      </c>
      <c r="G276" s="3">
        <v>249562</v>
      </c>
      <c r="H276" s="1" t="s">
        <v>6</v>
      </c>
      <c r="I276" s="4">
        <v>7500000</v>
      </c>
      <c r="J276" s="5"/>
      <c r="K276" s="4"/>
      <c r="L276" s="6"/>
      <c r="M276" s="6"/>
    </row>
    <row r="277" spans="1:13" ht="17" customHeight="1" x14ac:dyDescent="0.2">
      <c r="A277" s="1">
        <v>2015</v>
      </c>
      <c r="B277" s="1" t="s">
        <v>197</v>
      </c>
      <c r="C277" s="1" t="s">
        <v>55</v>
      </c>
      <c r="D277" s="1" t="s">
        <v>56</v>
      </c>
      <c r="E277" s="9">
        <v>42228</v>
      </c>
      <c r="F277" s="9">
        <v>42306</v>
      </c>
      <c r="G277" s="3">
        <v>110261</v>
      </c>
      <c r="H277" s="1" t="s">
        <v>6</v>
      </c>
      <c r="I277" s="4">
        <v>31453602</v>
      </c>
      <c r="J277" s="5"/>
      <c r="K277" s="4"/>
      <c r="L277" s="6"/>
      <c r="M277" s="6"/>
    </row>
    <row r="278" spans="1:13" ht="17" customHeight="1" x14ac:dyDescent="0.2">
      <c r="A278" s="1">
        <v>2007</v>
      </c>
      <c r="B278" s="1" t="s">
        <v>449</v>
      </c>
      <c r="C278" s="1" t="s">
        <v>16</v>
      </c>
      <c r="D278" s="1" t="s">
        <v>17</v>
      </c>
      <c r="E278" s="9">
        <v>39295</v>
      </c>
      <c r="F278" s="9">
        <v>39339</v>
      </c>
      <c r="G278" s="3">
        <v>122600</v>
      </c>
      <c r="H278" s="1" t="s">
        <v>6</v>
      </c>
      <c r="I278" s="4">
        <v>5215000</v>
      </c>
      <c r="J278" s="5"/>
      <c r="K278" s="4"/>
      <c r="L278" s="6"/>
      <c r="M278" s="6"/>
    </row>
    <row r="279" spans="1:13" ht="17" customHeight="1" x14ac:dyDescent="0.2">
      <c r="A279" s="1">
        <v>2007</v>
      </c>
      <c r="B279" s="1" t="s">
        <v>451</v>
      </c>
      <c r="C279" s="1" t="s">
        <v>16</v>
      </c>
      <c r="D279" s="1" t="s">
        <v>17</v>
      </c>
      <c r="E279" s="9">
        <v>39276</v>
      </c>
      <c r="F279" s="9">
        <v>39406</v>
      </c>
      <c r="G279" s="3">
        <v>102000</v>
      </c>
      <c r="H279" s="1" t="s">
        <v>6</v>
      </c>
      <c r="I279" s="4">
        <v>17800000</v>
      </c>
      <c r="J279" s="5"/>
      <c r="K279" s="4"/>
      <c r="L279" s="6"/>
      <c r="M279" s="6"/>
    </row>
    <row r="280" spans="1:13" ht="17" customHeight="1" x14ac:dyDescent="0.2">
      <c r="A280" s="1">
        <v>2012</v>
      </c>
      <c r="B280" s="1" t="s">
        <v>273</v>
      </c>
      <c r="C280" s="1" t="s">
        <v>114</v>
      </c>
      <c r="D280" s="1" t="s">
        <v>115</v>
      </c>
      <c r="E280" s="9">
        <v>41122</v>
      </c>
      <c r="F280" s="9">
        <v>41137</v>
      </c>
      <c r="G280" s="3">
        <v>171444</v>
      </c>
      <c r="H280" s="1" t="s">
        <v>6</v>
      </c>
      <c r="I280" s="4">
        <v>9000000</v>
      </c>
      <c r="J280" s="5"/>
      <c r="K280" s="4"/>
      <c r="L280" s="6"/>
      <c r="M280" s="6"/>
    </row>
    <row r="281" spans="1:13" ht="17" customHeight="1" x14ac:dyDescent="0.2">
      <c r="A281" s="1">
        <v>2007</v>
      </c>
      <c r="B281" s="1" t="s">
        <v>436</v>
      </c>
      <c r="C281" s="1" t="s">
        <v>63</v>
      </c>
      <c r="D281" s="1" t="s">
        <v>64</v>
      </c>
      <c r="E281" s="9">
        <v>39262</v>
      </c>
      <c r="F281" s="9">
        <v>39290</v>
      </c>
      <c r="G281" s="3">
        <v>43831</v>
      </c>
      <c r="H281" s="1" t="s">
        <v>14</v>
      </c>
      <c r="I281" s="4">
        <v>8050000</v>
      </c>
      <c r="J281" s="5"/>
      <c r="K281" s="4"/>
      <c r="L281" s="6"/>
      <c r="M281" s="6"/>
    </row>
    <row r="282" spans="1:13" ht="17" customHeight="1" x14ac:dyDescent="0.2">
      <c r="A282" s="1">
        <v>2016</v>
      </c>
      <c r="B282" s="1" t="s">
        <v>179</v>
      </c>
      <c r="C282" s="1" t="s">
        <v>89</v>
      </c>
      <c r="D282" s="1" t="s">
        <v>90</v>
      </c>
      <c r="E282" s="9">
        <v>42590</v>
      </c>
      <c r="F282" s="9">
        <v>42670</v>
      </c>
      <c r="G282" s="3">
        <v>45516</v>
      </c>
      <c r="H282" s="1" t="s">
        <v>6</v>
      </c>
      <c r="I282" s="4">
        <v>6267928</v>
      </c>
      <c r="J282" s="5"/>
      <c r="K282" s="4"/>
      <c r="L282" s="6"/>
      <c r="M282" s="6"/>
    </row>
    <row r="283" spans="1:13" ht="17" customHeight="1" x14ac:dyDescent="0.2">
      <c r="A283" s="1">
        <v>2007</v>
      </c>
      <c r="B283" s="1" t="s">
        <v>455</v>
      </c>
      <c r="C283" s="1" t="s">
        <v>16</v>
      </c>
      <c r="D283" s="1" t="s">
        <v>17</v>
      </c>
      <c r="E283" s="9">
        <v>39250</v>
      </c>
      <c r="F283" s="9">
        <v>39371</v>
      </c>
      <c r="G283" s="3">
        <v>85700</v>
      </c>
      <c r="H283" s="1" t="s">
        <v>6</v>
      </c>
      <c r="I283" s="4">
        <v>2775000</v>
      </c>
      <c r="J283" s="5"/>
      <c r="K283" s="4"/>
      <c r="L283" s="6"/>
      <c r="M283" s="6"/>
    </row>
    <row r="284" spans="1:13" x14ac:dyDescent="0.2">
      <c r="A284" s="1">
        <v>2015</v>
      </c>
      <c r="B284" s="1" t="s">
        <v>199</v>
      </c>
      <c r="C284" s="1" t="s">
        <v>55</v>
      </c>
      <c r="D284" s="1" t="s">
        <v>56</v>
      </c>
      <c r="E284" s="9">
        <v>42227</v>
      </c>
      <c r="F284" s="9">
        <v>42304</v>
      </c>
      <c r="G284" s="3">
        <v>102089</v>
      </c>
      <c r="H284" s="1" t="s">
        <v>14</v>
      </c>
      <c r="I284" s="4">
        <v>6010000</v>
      </c>
      <c r="J284" s="5"/>
      <c r="K284" s="4"/>
      <c r="L284" s="6"/>
      <c r="M284" s="6"/>
    </row>
    <row r="285" spans="1:13" x14ac:dyDescent="0.2">
      <c r="A285" s="1">
        <v>2010</v>
      </c>
      <c r="C285" s="1" t="s">
        <v>121</v>
      </c>
      <c r="D285" s="1" t="s">
        <v>122</v>
      </c>
      <c r="E285" s="9"/>
      <c r="F285" s="9"/>
      <c r="G285" s="10">
        <f>AVERAGE(G272,G339)</f>
        <v>92069.6875</v>
      </c>
      <c r="I285" s="11"/>
      <c r="J285" s="5"/>
      <c r="K285" s="4"/>
      <c r="L285" s="6"/>
      <c r="M285" s="6"/>
    </row>
    <row r="286" spans="1:13" x14ac:dyDescent="0.2">
      <c r="A286" s="1">
        <v>2012</v>
      </c>
      <c r="C286" s="1" t="s">
        <v>121</v>
      </c>
      <c r="D286" s="1" t="s">
        <v>122</v>
      </c>
      <c r="E286" s="9"/>
      <c r="F286" s="9"/>
      <c r="G286" s="10">
        <f>AVERAGE(G285,G339)</f>
        <v>87296.34375</v>
      </c>
      <c r="I286" s="11"/>
      <c r="J286" s="5"/>
      <c r="K286" s="4"/>
      <c r="L286" s="6"/>
      <c r="M286" s="6"/>
    </row>
    <row r="287" spans="1:13" x14ac:dyDescent="0.2">
      <c r="A287" s="1">
        <v>2013</v>
      </c>
      <c r="C287" s="1" t="s">
        <v>121</v>
      </c>
      <c r="D287" s="1" t="s">
        <v>122</v>
      </c>
      <c r="E287" s="9"/>
      <c r="F287" s="9"/>
      <c r="G287" s="10">
        <f>AVERAGE(G286,G339)</f>
        <v>84909.671875</v>
      </c>
      <c r="I287" s="11"/>
      <c r="J287" s="5"/>
      <c r="K287" s="4"/>
      <c r="L287" s="6"/>
      <c r="M287" s="6"/>
    </row>
    <row r="288" spans="1:13" x14ac:dyDescent="0.2">
      <c r="A288" s="1">
        <v>2014</v>
      </c>
      <c r="C288" s="1" t="s">
        <v>121</v>
      </c>
      <c r="D288" s="1" t="s">
        <v>122</v>
      </c>
      <c r="E288" s="9"/>
      <c r="F288" s="9"/>
      <c r="G288" s="3">
        <f>AVERAGE(G287,G339)</f>
        <v>83716.3359375</v>
      </c>
      <c r="I288" s="4"/>
      <c r="J288" s="5"/>
      <c r="K288" s="4"/>
      <c r="L288" s="6"/>
      <c r="M288" s="6"/>
    </row>
    <row r="289" spans="1:13" ht="17" customHeight="1" x14ac:dyDescent="0.2">
      <c r="A289" s="1">
        <v>2018</v>
      </c>
      <c r="B289" s="1" t="s">
        <v>59</v>
      </c>
      <c r="C289" s="1" t="s">
        <v>60</v>
      </c>
      <c r="D289" s="1" t="s">
        <v>61</v>
      </c>
      <c r="E289" s="9">
        <v>43278</v>
      </c>
      <c r="F289" s="9">
        <v>43349</v>
      </c>
      <c r="G289" s="3">
        <v>108045</v>
      </c>
      <c r="H289" s="1" t="s">
        <v>28</v>
      </c>
      <c r="I289" s="4">
        <v>35000000</v>
      </c>
      <c r="J289" s="5"/>
      <c r="K289" s="4"/>
      <c r="L289" s="6"/>
      <c r="M289" s="6"/>
    </row>
    <row r="290" spans="1:13" ht="17" customHeight="1" x14ac:dyDescent="0.2">
      <c r="A290" s="1">
        <v>2012</v>
      </c>
      <c r="B290" s="1" t="s">
        <v>283</v>
      </c>
      <c r="C290" s="1" t="s">
        <v>284</v>
      </c>
      <c r="D290" s="1" t="s">
        <v>285</v>
      </c>
      <c r="E290" s="9">
        <v>41149</v>
      </c>
      <c r="F290" s="9">
        <v>41161</v>
      </c>
      <c r="G290" s="3">
        <v>86201</v>
      </c>
      <c r="H290" s="1" t="s">
        <v>6</v>
      </c>
      <c r="I290" s="4">
        <v>5300000</v>
      </c>
      <c r="J290" s="5"/>
      <c r="K290" s="4"/>
      <c r="L290" s="6"/>
      <c r="M290" s="6"/>
    </row>
    <row r="291" spans="1:13" ht="17" customHeight="1" x14ac:dyDescent="0.2">
      <c r="A291" s="1">
        <v>2012</v>
      </c>
      <c r="B291" s="1" t="s">
        <v>277</v>
      </c>
      <c r="C291" s="1" t="s">
        <v>114</v>
      </c>
      <c r="D291" s="1" t="s">
        <v>115</v>
      </c>
      <c r="E291" s="9">
        <v>41122</v>
      </c>
      <c r="F291" s="9">
        <v>41124</v>
      </c>
      <c r="G291" s="3">
        <v>131000</v>
      </c>
      <c r="H291" s="1" t="s">
        <v>6</v>
      </c>
      <c r="I291" s="4">
        <v>50000</v>
      </c>
      <c r="J291" s="5"/>
      <c r="K291" s="4"/>
      <c r="L291" s="6"/>
      <c r="M291" s="6"/>
    </row>
    <row r="292" spans="1:13" ht="17" customHeight="1" x14ac:dyDescent="0.2">
      <c r="A292" s="1">
        <v>2015</v>
      </c>
      <c r="B292" s="1" t="s">
        <v>210</v>
      </c>
      <c r="C292" s="1" t="s">
        <v>37</v>
      </c>
      <c r="D292" s="1" t="s">
        <v>38</v>
      </c>
      <c r="E292" s="9">
        <v>42227</v>
      </c>
      <c r="F292" s="9">
        <v>42274</v>
      </c>
      <c r="G292" s="3">
        <v>76512</v>
      </c>
      <c r="H292" s="1" t="s">
        <v>6</v>
      </c>
      <c r="I292" s="4">
        <v>0</v>
      </c>
      <c r="J292" s="5"/>
      <c r="K292" s="4"/>
      <c r="L292" s="6"/>
      <c r="M292" s="6"/>
    </row>
    <row r="293" spans="1:13" ht="17" customHeight="1" x14ac:dyDescent="0.2">
      <c r="A293" s="1">
        <v>2012</v>
      </c>
      <c r="B293" s="1" t="s">
        <v>288</v>
      </c>
      <c r="C293" s="1" t="s">
        <v>284</v>
      </c>
      <c r="D293" s="1" t="s">
        <v>285</v>
      </c>
      <c r="E293" s="9">
        <v>41150</v>
      </c>
      <c r="F293" s="9">
        <v>41158</v>
      </c>
      <c r="G293" s="3">
        <v>77683</v>
      </c>
      <c r="H293" s="1" t="s">
        <v>6</v>
      </c>
      <c r="I293" s="4">
        <v>1300000</v>
      </c>
      <c r="J293" s="5"/>
      <c r="K293" s="4"/>
      <c r="L293" s="6"/>
      <c r="M293" s="6"/>
    </row>
    <row r="294" spans="1:13" ht="17" customHeight="1" x14ac:dyDescent="0.2">
      <c r="A294" s="1">
        <v>2012</v>
      </c>
      <c r="B294" s="1" t="s">
        <v>289</v>
      </c>
      <c r="C294" s="1" t="s">
        <v>284</v>
      </c>
      <c r="D294" s="1" t="s">
        <v>285</v>
      </c>
      <c r="E294" s="9">
        <v>41110</v>
      </c>
      <c r="F294" s="9">
        <v>41119</v>
      </c>
      <c r="G294" s="3">
        <v>76242</v>
      </c>
      <c r="H294" s="1" t="s">
        <v>6</v>
      </c>
      <c r="I294" s="4">
        <v>3251141</v>
      </c>
      <c r="J294" s="5"/>
      <c r="K294" s="4"/>
      <c r="L294" s="6"/>
      <c r="M294" s="6"/>
    </row>
    <row r="295" spans="1:13" ht="17" customHeight="1" x14ac:dyDescent="0.2">
      <c r="A295" s="1">
        <v>2012</v>
      </c>
      <c r="B295" s="1" t="s">
        <v>286</v>
      </c>
      <c r="C295" s="1" t="s">
        <v>114</v>
      </c>
      <c r="D295" s="1" t="s">
        <v>115</v>
      </c>
      <c r="E295" s="9">
        <v>41121</v>
      </c>
      <c r="F295" s="9">
        <v>41130</v>
      </c>
      <c r="G295" s="3">
        <v>82000</v>
      </c>
      <c r="H295" s="1" t="s">
        <v>6</v>
      </c>
      <c r="I295" s="4">
        <v>4120000</v>
      </c>
      <c r="J295" s="5"/>
      <c r="K295" s="4"/>
      <c r="L295" s="6"/>
      <c r="M295" s="6"/>
    </row>
    <row r="296" spans="1:13" ht="17" customHeight="1" x14ac:dyDescent="0.2">
      <c r="A296" s="1">
        <v>2015</v>
      </c>
      <c r="B296" s="1" t="s">
        <v>192</v>
      </c>
      <c r="C296" s="1" t="s">
        <v>25</v>
      </c>
      <c r="D296" s="1" t="s">
        <v>26</v>
      </c>
      <c r="E296" s="9">
        <v>42216</v>
      </c>
      <c r="F296" s="9">
        <v>42289</v>
      </c>
      <c r="G296" s="3">
        <v>151623</v>
      </c>
      <c r="H296" s="1" t="s">
        <v>6</v>
      </c>
      <c r="I296" s="4">
        <v>120930243</v>
      </c>
      <c r="J296" s="5"/>
      <c r="K296" s="4"/>
      <c r="L296" s="6"/>
      <c r="M296" s="6"/>
    </row>
    <row r="297" spans="1:13" ht="17" customHeight="1" x14ac:dyDescent="0.2">
      <c r="A297" s="1">
        <v>2015</v>
      </c>
      <c r="B297" s="1" t="s">
        <v>207</v>
      </c>
      <c r="C297" s="1" t="s">
        <v>55</v>
      </c>
      <c r="D297" s="1" t="s">
        <v>56</v>
      </c>
      <c r="E297" s="9">
        <v>42229</v>
      </c>
      <c r="F297" s="9">
        <v>42307</v>
      </c>
      <c r="G297" s="3">
        <v>83148</v>
      </c>
      <c r="H297" s="1" t="s">
        <v>6</v>
      </c>
      <c r="I297" s="4">
        <v>20968610</v>
      </c>
      <c r="J297" s="5"/>
      <c r="K297" s="4"/>
      <c r="L297" s="6"/>
      <c r="M297" s="6"/>
    </row>
    <row r="298" spans="1:13" ht="17" customHeight="1" x14ac:dyDescent="0.2">
      <c r="A298" s="1">
        <v>2007</v>
      </c>
      <c r="B298" s="1" t="s">
        <v>460</v>
      </c>
      <c r="C298" s="1" t="s">
        <v>16</v>
      </c>
      <c r="D298" s="1" t="s">
        <v>17</v>
      </c>
      <c r="E298" s="9">
        <v>39269</v>
      </c>
      <c r="F298" s="9">
        <v>39338</v>
      </c>
      <c r="G298" s="3">
        <v>73148</v>
      </c>
      <c r="H298" s="1" t="s">
        <v>6</v>
      </c>
      <c r="I298" s="4">
        <v>0</v>
      </c>
      <c r="J298" s="5"/>
      <c r="K298" s="4"/>
      <c r="L298" s="6"/>
      <c r="M298" s="6"/>
    </row>
    <row r="299" spans="1:13" ht="17" customHeight="1" x14ac:dyDescent="0.2">
      <c r="A299" s="1">
        <v>2017</v>
      </c>
      <c r="C299" s="1" t="s">
        <v>89</v>
      </c>
      <c r="D299" s="1" t="s">
        <v>90</v>
      </c>
      <c r="E299" s="9"/>
      <c r="F299" s="9"/>
      <c r="G299" s="3">
        <f>AVERAGE(G282,G300)</f>
        <v>53513.5</v>
      </c>
      <c r="I299" s="4">
        <f>AVERAGE(I282,I300)</f>
        <v>18133964</v>
      </c>
      <c r="J299" s="5"/>
      <c r="K299" s="4"/>
      <c r="L299" s="6"/>
      <c r="M299" s="6"/>
    </row>
    <row r="300" spans="1:13" ht="17" customHeight="1" x14ac:dyDescent="0.2">
      <c r="A300" s="1">
        <v>2018</v>
      </c>
      <c r="B300" s="1" t="s">
        <v>88</v>
      </c>
      <c r="C300" s="1" t="s">
        <v>89</v>
      </c>
      <c r="D300" s="1" t="s">
        <v>90</v>
      </c>
      <c r="E300" s="9">
        <v>43358</v>
      </c>
      <c r="F300" s="9">
        <v>43379</v>
      </c>
      <c r="G300" s="3">
        <v>61511</v>
      </c>
      <c r="H300" s="1" t="s">
        <v>14</v>
      </c>
      <c r="I300" s="4">
        <v>30000000</v>
      </c>
      <c r="J300" s="5"/>
      <c r="K300" s="4"/>
      <c r="L300" s="6"/>
      <c r="M300" s="6"/>
    </row>
    <row r="301" spans="1:13" ht="17" customHeight="1" x14ac:dyDescent="0.2">
      <c r="A301" s="1">
        <v>2015</v>
      </c>
      <c r="B301" s="1" t="s">
        <v>209</v>
      </c>
      <c r="C301" s="1" t="s">
        <v>25</v>
      </c>
      <c r="D301" s="1" t="s">
        <v>26</v>
      </c>
      <c r="E301" s="9">
        <v>42215</v>
      </c>
      <c r="F301" s="9">
        <v>42272</v>
      </c>
      <c r="G301" s="3">
        <v>77081</v>
      </c>
      <c r="H301" s="1" t="s">
        <v>6</v>
      </c>
      <c r="I301" s="4">
        <v>32678783</v>
      </c>
      <c r="J301" s="5"/>
      <c r="K301" s="4"/>
      <c r="L301" s="6"/>
      <c r="M301" s="6"/>
    </row>
    <row r="302" spans="1:13" ht="17" customHeight="1" x14ac:dyDescent="0.2">
      <c r="A302" s="1">
        <v>2008</v>
      </c>
      <c r="C302" s="1" t="s">
        <v>50</v>
      </c>
      <c r="D302" s="1" t="s">
        <v>51</v>
      </c>
      <c r="E302" s="9"/>
      <c r="F302" s="9"/>
      <c r="G302" s="3">
        <f>AVERAGE(G171,G305)</f>
        <v>60544.25</v>
      </c>
      <c r="I302" s="4"/>
      <c r="J302" s="5"/>
      <c r="K302" s="4"/>
      <c r="L302" s="6"/>
      <c r="M302" s="6"/>
    </row>
    <row r="303" spans="1:13" ht="17" customHeight="1" x14ac:dyDescent="0.2">
      <c r="A303" s="1">
        <v>2015</v>
      </c>
      <c r="C303" s="1" t="s">
        <v>121</v>
      </c>
      <c r="D303" s="1" t="s">
        <v>122</v>
      </c>
      <c r="E303" s="9"/>
      <c r="F303" s="9"/>
      <c r="G303" s="3">
        <f>AVERAGE(G288,G339)</f>
        <v>83119.66796875</v>
      </c>
      <c r="I303" s="4"/>
      <c r="J303" s="5"/>
      <c r="K303" s="4"/>
      <c r="L303" s="6"/>
      <c r="M303" s="6"/>
    </row>
    <row r="304" spans="1:13" ht="17" customHeight="1" x14ac:dyDescent="0.2">
      <c r="A304" s="1">
        <v>2016</v>
      </c>
      <c r="C304" s="1" t="s">
        <v>121</v>
      </c>
      <c r="D304" s="1" t="s">
        <v>122</v>
      </c>
      <c r="E304" s="9"/>
      <c r="F304" s="9"/>
      <c r="G304" s="3">
        <f>AVERAGE(G303,G339)</f>
        <v>82821.333984375</v>
      </c>
      <c r="I304" s="4"/>
      <c r="J304" s="5"/>
      <c r="K304" s="4"/>
      <c r="L304" s="6"/>
      <c r="M304" s="6"/>
    </row>
    <row r="305" spans="1:13" ht="17" customHeight="1" x14ac:dyDescent="0.2">
      <c r="A305" s="1">
        <v>2009</v>
      </c>
      <c r="B305" s="1" t="s">
        <v>372</v>
      </c>
      <c r="C305" s="1" t="s">
        <v>50</v>
      </c>
      <c r="D305" s="1" t="s">
        <v>51</v>
      </c>
      <c r="E305" s="9">
        <v>40004</v>
      </c>
      <c r="F305" s="9">
        <v>40011</v>
      </c>
      <c r="G305" s="3">
        <v>41497</v>
      </c>
      <c r="H305" s="1" t="s">
        <v>14</v>
      </c>
      <c r="I305" s="4">
        <v>250000</v>
      </c>
      <c r="J305" s="5"/>
      <c r="K305" s="4"/>
      <c r="L305" s="6"/>
      <c r="M305" s="6"/>
    </row>
    <row r="306" spans="1:13" ht="17" customHeight="1" x14ac:dyDescent="0.2">
      <c r="A306" s="1">
        <v>2018</v>
      </c>
      <c r="C306" s="1" t="s">
        <v>121</v>
      </c>
      <c r="D306" s="1" t="s">
        <v>122</v>
      </c>
      <c r="E306" s="9"/>
      <c r="F306" s="9"/>
      <c r="G306" s="3">
        <f>AVERAGE(G304,G339)</f>
        <v>82672.1669921875</v>
      </c>
      <c r="I306" s="4"/>
      <c r="J306" s="5"/>
      <c r="K306" s="4"/>
      <c r="L306" s="6"/>
      <c r="M306" s="6"/>
    </row>
    <row r="307" spans="1:13" ht="17" customHeight="1" x14ac:dyDescent="0.2">
      <c r="A307" s="1">
        <v>2019</v>
      </c>
      <c r="C307" s="1" t="s">
        <v>121</v>
      </c>
      <c r="D307" s="1" t="s">
        <v>122</v>
      </c>
      <c r="E307" s="9"/>
      <c r="F307" s="9"/>
      <c r="G307" s="3">
        <f>AVERAGE(G306,G339)</f>
        <v>82597.58349609375</v>
      </c>
      <c r="I307" s="4"/>
      <c r="J307" s="5"/>
      <c r="K307" s="4"/>
      <c r="L307" s="6"/>
      <c r="M307" s="6"/>
    </row>
    <row r="308" spans="1:13" ht="17" customHeight="1" x14ac:dyDescent="0.2">
      <c r="A308" s="1">
        <v>2008</v>
      </c>
      <c r="C308" s="1" t="s">
        <v>16</v>
      </c>
      <c r="D308" s="1" t="s">
        <v>17</v>
      </c>
      <c r="E308" s="9"/>
      <c r="F308" s="9"/>
      <c r="G308" s="3">
        <f>AVERAGE(G298,G313)</f>
        <v>67869.5</v>
      </c>
      <c r="I308" s="4"/>
      <c r="J308" s="5"/>
      <c r="K308" s="4"/>
      <c r="L308" s="6"/>
      <c r="M308" s="6"/>
    </row>
    <row r="309" spans="1:13" ht="17" customHeight="1" x14ac:dyDescent="0.2">
      <c r="A309" s="1">
        <v>2009</v>
      </c>
      <c r="B309" s="1" t="s">
        <v>376</v>
      </c>
      <c r="C309" s="1" t="s">
        <v>50</v>
      </c>
      <c r="D309" s="1" t="s">
        <v>51</v>
      </c>
      <c r="E309" s="9">
        <v>39877</v>
      </c>
      <c r="F309" s="9">
        <v>39883</v>
      </c>
      <c r="G309" s="3">
        <v>52790</v>
      </c>
      <c r="H309" s="1" t="s">
        <v>113</v>
      </c>
      <c r="I309" s="4">
        <v>0</v>
      </c>
      <c r="J309" s="5"/>
      <c r="K309" s="4"/>
      <c r="L309" s="6"/>
      <c r="M309" s="6"/>
    </row>
    <row r="310" spans="1:13" ht="17" customHeight="1" x14ac:dyDescent="0.2">
      <c r="A310" s="1">
        <v>2009</v>
      </c>
      <c r="B310" s="1" t="s">
        <v>380</v>
      </c>
      <c r="C310" s="1" t="s">
        <v>50</v>
      </c>
      <c r="D310" s="1" t="s">
        <v>51</v>
      </c>
      <c r="E310" s="9">
        <v>39912</v>
      </c>
      <c r="F310" s="9">
        <v>39918</v>
      </c>
      <c r="G310" s="3">
        <v>56688</v>
      </c>
      <c r="H310" s="1" t="s">
        <v>14</v>
      </c>
      <c r="I310" s="4">
        <v>0</v>
      </c>
      <c r="J310" s="5"/>
      <c r="K310" s="4"/>
      <c r="L310" s="6"/>
      <c r="M310" s="6"/>
    </row>
    <row r="311" spans="1:13" ht="17" customHeight="1" x14ac:dyDescent="0.2">
      <c r="A311" s="1">
        <v>2015</v>
      </c>
      <c r="B311" s="1" t="s">
        <v>212</v>
      </c>
      <c r="C311" s="1" t="s">
        <v>37</v>
      </c>
      <c r="D311" s="1" t="s">
        <v>38</v>
      </c>
      <c r="E311" s="9">
        <v>42184</v>
      </c>
      <c r="F311" s="9">
        <v>42280</v>
      </c>
      <c r="G311" s="3">
        <v>72123</v>
      </c>
      <c r="H311" s="1" t="s">
        <v>6</v>
      </c>
      <c r="I311" s="4">
        <v>35000000</v>
      </c>
      <c r="J311" s="5"/>
      <c r="K311" s="4"/>
      <c r="L311" s="6"/>
      <c r="M311" s="6"/>
    </row>
    <row r="312" spans="1:13" ht="17" customHeight="1" x14ac:dyDescent="0.2">
      <c r="A312" s="1">
        <v>2007</v>
      </c>
      <c r="B312" s="1" t="s">
        <v>425</v>
      </c>
      <c r="C312" s="1" t="s">
        <v>47</v>
      </c>
      <c r="D312" s="1" t="s">
        <v>48</v>
      </c>
      <c r="E312" s="9">
        <v>39269</v>
      </c>
      <c r="F312" s="9">
        <v>39271</v>
      </c>
      <c r="G312" s="3">
        <v>50000</v>
      </c>
      <c r="H312" s="1" t="s">
        <v>6</v>
      </c>
      <c r="I312" s="4">
        <v>0</v>
      </c>
      <c r="J312" s="5"/>
      <c r="K312" s="4"/>
      <c r="L312" s="6"/>
      <c r="M312" s="6"/>
    </row>
    <row r="313" spans="1:13" ht="17" customHeight="1" x14ac:dyDescent="0.2">
      <c r="A313" s="1">
        <v>2007</v>
      </c>
      <c r="B313" s="1" t="s">
        <v>466</v>
      </c>
      <c r="C313" s="1" t="s">
        <v>16</v>
      </c>
      <c r="D313" s="1" t="s">
        <v>17</v>
      </c>
      <c r="E313" s="9">
        <v>39280</v>
      </c>
      <c r="F313" s="9">
        <v>39339</v>
      </c>
      <c r="G313" s="3">
        <v>62591</v>
      </c>
      <c r="H313" s="1" t="s">
        <v>6</v>
      </c>
      <c r="I313" s="4">
        <v>0</v>
      </c>
      <c r="J313" s="5"/>
      <c r="K313" s="4"/>
      <c r="L313" s="6"/>
      <c r="M313" s="6"/>
    </row>
    <row r="314" spans="1:13" ht="17" customHeight="1" x14ac:dyDescent="0.2">
      <c r="A314" s="1">
        <v>2012</v>
      </c>
      <c r="B314" s="1" t="s">
        <v>301</v>
      </c>
      <c r="C314" s="1" t="s">
        <v>284</v>
      </c>
      <c r="D314" s="1" t="s">
        <v>285</v>
      </c>
      <c r="E314" s="9">
        <v>41123</v>
      </c>
      <c r="F314" s="9">
        <v>41126</v>
      </c>
      <c r="G314" s="3">
        <v>50000</v>
      </c>
      <c r="H314" s="1" t="s">
        <v>6</v>
      </c>
      <c r="I314" s="4">
        <v>20000</v>
      </c>
      <c r="J314" s="5"/>
      <c r="K314" s="4"/>
      <c r="L314" s="6"/>
      <c r="M314" s="6"/>
    </row>
    <row r="315" spans="1:13" ht="17" customHeight="1" x14ac:dyDescent="0.2">
      <c r="A315" s="1">
        <v>2015</v>
      </c>
      <c r="B315" s="1" t="s">
        <v>231</v>
      </c>
      <c r="C315" s="1" t="s">
        <v>4</v>
      </c>
      <c r="D315" s="1" t="s">
        <v>5</v>
      </c>
      <c r="E315" s="9">
        <v>42175</v>
      </c>
      <c r="F315" s="9">
        <v>42192</v>
      </c>
      <c r="G315" s="3">
        <v>44098</v>
      </c>
      <c r="H315" s="1" t="s">
        <v>6</v>
      </c>
      <c r="I315" s="4">
        <v>0</v>
      </c>
      <c r="J315" s="5"/>
      <c r="K315" s="4"/>
      <c r="L315" s="6"/>
      <c r="M315" s="6"/>
    </row>
    <row r="316" spans="1:13" ht="17" customHeight="1" x14ac:dyDescent="0.2">
      <c r="A316" s="1">
        <v>2007</v>
      </c>
      <c r="B316" s="1" t="s">
        <v>469</v>
      </c>
      <c r="C316" s="1" t="s">
        <v>16</v>
      </c>
      <c r="D316" s="1" t="s">
        <v>17</v>
      </c>
      <c r="E316" s="9">
        <v>39281</v>
      </c>
      <c r="F316" s="9">
        <v>39372</v>
      </c>
      <c r="G316" s="3">
        <v>58520</v>
      </c>
      <c r="H316" s="1" t="s">
        <v>6</v>
      </c>
      <c r="I316" s="4">
        <v>15400000</v>
      </c>
      <c r="J316" s="5"/>
      <c r="K316" s="4"/>
      <c r="L316" s="6"/>
      <c r="M316" s="6"/>
    </row>
    <row r="317" spans="1:13" ht="17" customHeight="1" x14ac:dyDescent="0.2">
      <c r="A317" s="1">
        <v>2007</v>
      </c>
      <c r="B317" s="1" t="s">
        <v>441</v>
      </c>
      <c r="C317" s="1" t="s">
        <v>63</v>
      </c>
      <c r="D317" s="1" t="s">
        <v>64</v>
      </c>
      <c r="E317" s="9">
        <v>39269</v>
      </c>
      <c r="F317" s="9">
        <v>39297</v>
      </c>
      <c r="G317" s="3">
        <v>363052</v>
      </c>
      <c r="H317" s="1" t="s">
        <v>6</v>
      </c>
      <c r="I317" s="4">
        <v>5050000</v>
      </c>
      <c r="J317" s="5"/>
      <c r="K317" s="4"/>
      <c r="L317" s="6"/>
      <c r="M317" s="6"/>
    </row>
    <row r="318" spans="1:13" ht="17" customHeight="1" x14ac:dyDescent="0.2">
      <c r="A318" s="1">
        <v>2009</v>
      </c>
      <c r="C318" s="1" t="s">
        <v>16</v>
      </c>
      <c r="D318" s="1" t="s">
        <v>17</v>
      </c>
      <c r="E318" s="9"/>
      <c r="F318" s="9"/>
      <c r="G318" s="3">
        <f>AVERAGE(G316,G327)</f>
        <v>182316.5</v>
      </c>
      <c r="I318" s="4"/>
      <c r="J318" s="5"/>
      <c r="K318" s="4"/>
      <c r="L318" s="6"/>
      <c r="M318" s="6"/>
    </row>
    <row r="319" spans="1:13" ht="17" customHeight="1" x14ac:dyDescent="0.2">
      <c r="A319" s="1">
        <v>2015</v>
      </c>
      <c r="B319" s="1" t="s">
        <v>232</v>
      </c>
      <c r="C319" s="1" t="s">
        <v>4</v>
      </c>
      <c r="D319" s="1" t="s">
        <v>5</v>
      </c>
      <c r="E319" s="9">
        <v>42175</v>
      </c>
      <c r="F319" s="9">
        <v>42188</v>
      </c>
      <c r="G319" s="3">
        <v>43760</v>
      </c>
      <c r="H319" s="1" t="s">
        <v>6</v>
      </c>
      <c r="I319" s="4">
        <v>0</v>
      </c>
      <c r="J319" s="5"/>
      <c r="K319" s="4"/>
      <c r="L319" s="6"/>
      <c r="M319" s="6"/>
    </row>
    <row r="320" spans="1:13" ht="17" customHeight="1" x14ac:dyDescent="0.2">
      <c r="A320" s="1">
        <v>2015</v>
      </c>
      <c r="B320" s="1" t="s">
        <v>211</v>
      </c>
      <c r="C320" s="1" t="s">
        <v>25</v>
      </c>
      <c r="D320" s="1" t="s">
        <v>26</v>
      </c>
      <c r="E320" s="9">
        <v>42259</v>
      </c>
      <c r="F320" s="9">
        <v>42282</v>
      </c>
      <c r="G320" s="3">
        <v>76067</v>
      </c>
      <c r="H320" s="1" t="s">
        <v>14</v>
      </c>
      <c r="I320" s="4">
        <v>56220000</v>
      </c>
      <c r="J320" s="5"/>
      <c r="K320" s="4"/>
      <c r="L320" s="6"/>
      <c r="M320" s="6"/>
    </row>
    <row r="321" spans="1:13" ht="17" customHeight="1" x14ac:dyDescent="0.2">
      <c r="A321" s="1">
        <v>2018</v>
      </c>
      <c r="B321" s="1" t="s">
        <v>108</v>
      </c>
      <c r="C321" s="1" t="s">
        <v>89</v>
      </c>
      <c r="D321" s="1" t="s">
        <v>90</v>
      </c>
      <c r="E321" s="9">
        <v>43289</v>
      </c>
      <c r="F321" s="9">
        <v>43294</v>
      </c>
      <c r="G321" s="3">
        <v>42267</v>
      </c>
      <c r="H321" s="1" t="s">
        <v>6</v>
      </c>
      <c r="I321" s="4">
        <v>890000</v>
      </c>
      <c r="J321" s="5"/>
      <c r="K321" s="4"/>
      <c r="L321" s="6"/>
      <c r="M321" s="6"/>
    </row>
    <row r="322" spans="1:13" ht="17" customHeight="1" x14ac:dyDescent="0.2">
      <c r="A322" s="1">
        <v>2018</v>
      </c>
      <c r="B322" s="1" t="s">
        <v>96</v>
      </c>
      <c r="C322" s="1" t="s">
        <v>60</v>
      </c>
      <c r="D322" s="1" t="s">
        <v>61</v>
      </c>
      <c r="E322" s="9">
        <v>43252</v>
      </c>
      <c r="F322" s="9">
        <v>43312</v>
      </c>
      <c r="G322" s="3">
        <v>54129</v>
      </c>
      <c r="H322" s="1" t="s">
        <v>14</v>
      </c>
      <c r="I322" s="4">
        <v>39541000</v>
      </c>
      <c r="J322" s="5"/>
      <c r="K322" s="4"/>
      <c r="L322" s="6"/>
      <c r="M322" s="6"/>
    </row>
    <row r="323" spans="1:13" ht="17" customHeight="1" x14ac:dyDescent="0.2">
      <c r="A323" s="1">
        <v>2009</v>
      </c>
      <c r="B323" s="1" t="s">
        <v>378</v>
      </c>
      <c r="C323" s="1" t="s">
        <v>86</v>
      </c>
      <c r="D323" s="1" t="s">
        <v>87</v>
      </c>
      <c r="E323" s="9">
        <v>39974</v>
      </c>
      <c r="F323" s="9">
        <v>39977</v>
      </c>
      <c r="G323" s="3">
        <v>55080</v>
      </c>
      <c r="H323" s="1" t="s">
        <v>6</v>
      </c>
      <c r="I323" s="4">
        <v>460000</v>
      </c>
      <c r="J323" s="5"/>
      <c r="K323" s="4"/>
      <c r="L323" s="6"/>
      <c r="M323" s="6"/>
    </row>
    <row r="324" spans="1:13" ht="17" customHeight="1" x14ac:dyDescent="0.2">
      <c r="A324" s="1">
        <v>2005</v>
      </c>
      <c r="C324" s="1" t="s">
        <v>114</v>
      </c>
      <c r="D324" s="1" t="s">
        <v>115</v>
      </c>
      <c r="E324" s="9"/>
      <c r="F324" s="9"/>
      <c r="G324" s="3">
        <f>AVERAGE(G295,G332)</f>
        <v>78750.5</v>
      </c>
      <c r="I324" s="4"/>
      <c r="J324" s="5"/>
      <c r="K324" s="4"/>
      <c r="L324" s="6"/>
      <c r="M324" s="6"/>
    </row>
    <row r="325" spans="1:13" ht="17" customHeight="1" x14ac:dyDescent="0.2">
      <c r="A325" s="1">
        <v>2009</v>
      </c>
      <c r="C325" s="1" t="s">
        <v>114</v>
      </c>
      <c r="D325" s="1" t="s">
        <v>115</v>
      </c>
      <c r="E325" s="9"/>
      <c r="F325" s="9"/>
      <c r="G325" s="3">
        <f>AVERAGE(G324,G332)</f>
        <v>77125.75</v>
      </c>
      <c r="I325" s="4"/>
      <c r="J325" s="5"/>
      <c r="K325" s="4"/>
      <c r="L325" s="6"/>
      <c r="M325" s="6"/>
    </row>
    <row r="326" spans="1:13" ht="17" customHeight="1" x14ac:dyDescent="0.2">
      <c r="A326" s="1">
        <v>2010</v>
      </c>
      <c r="C326" s="1" t="s">
        <v>114</v>
      </c>
      <c r="D326" s="1" t="s">
        <v>115</v>
      </c>
      <c r="E326" s="9"/>
      <c r="F326" s="9"/>
      <c r="G326" s="3">
        <f>AVERAGE(G325,G332)</f>
        <v>76313.375</v>
      </c>
      <c r="I326" s="4"/>
      <c r="J326" s="5"/>
      <c r="K326" s="4"/>
      <c r="L326" s="6"/>
      <c r="M326" s="6"/>
    </row>
    <row r="327" spans="1:13" ht="17" customHeight="1" x14ac:dyDescent="0.2">
      <c r="A327" s="1">
        <v>2010</v>
      </c>
      <c r="B327" s="1" t="s">
        <v>363</v>
      </c>
      <c r="C327" s="1" t="s">
        <v>16</v>
      </c>
      <c r="D327" s="1" t="s">
        <v>17</v>
      </c>
      <c r="E327" s="9">
        <v>40411</v>
      </c>
      <c r="F327" s="9">
        <v>40424</v>
      </c>
      <c r="G327" s="3">
        <v>306113</v>
      </c>
      <c r="H327" s="1" t="s">
        <v>6</v>
      </c>
      <c r="I327" s="4">
        <v>4225000</v>
      </c>
      <c r="J327" s="5"/>
      <c r="K327" s="4"/>
      <c r="L327" s="6"/>
      <c r="M327" s="6"/>
    </row>
    <row r="328" spans="1:13" ht="17" customHeight="1" x14ac:dyDescent="0.2">
      <c r="A328" s="1">
        <v>2009</v>
      </c>
      <c r="B328" s="1" t="s">
        <v>374</v>
      </c>
      <c r="C328" s="1" t="s">
        <v>63</v>
      </c>
      <c r="D328" s="1" t="s">
        <v>64</v>
      </c>
      <c r="E328" s="9">
        <v>40031</v>
      </c>
      <c r="F328" s="9">
        <v>40126</v>
      </c>
      <c r="G328" s="3">
        <v>44345</v>
      </c>
      <c r="H328" s="1" t="s">
        <v>6</v>
      </c>
      <c r="I328" s="4">
        <v>0</v>
      </c>
      <c r="J328" s="5"/>
      <c r="K328" s="4"/>
      <c r="L328" s="6"/>
      <c r="M328" s="6"/>
    </row>
    <row r="329" spans="1:13" ht="17" customHeight="1" x14ac:dyDescent="0.2">
      <c r="A329" s="1">
        <v>2007</v>
      </c>
      <c r="B329" s="1" t="s">
        <v>446</v>
      </c>
      <c r="C329" s="1" t="s">
        <v>47</v>
      </c>
      <c r="D329" s="1" t="s">
        <v>48</v>
      </c>
      <c r="E329" s="9">
        <v>39280</v>
      </c>
      <c r="F329" s="9">
        <v>39296</v>
      </c>
      <c r="G329" s="3">
        <v>163767</v>
      </c>
      <c r="H329" s="1" t="s">
        <v>6</v>
      </c>
      <c r="I329" s="4">
        <v>4650000</v>
      </c>
      <c r="J329" s="5"/>
      <c r="K329" s="4"/>
      <c r="L329" s="6"/>
      <c r="M329" s="6"/>
    </row>
    <row r="330" spans="1:13" ht="17" customHeight="1" x14ac:dyDescent="0.2">
      <c r="A330" s="1">
        <v>2015</v>
      </c>
      <c r="B330" s="1" t="s">
        <v>220</v>
      </c>
      <c r="C330" s="1" t="s">
        <v>37</v>
      </c>
      <c r="D330" s="1" t="s">
        <v>38</v>
      </c>
      <c r="E330" s="9">
        <v>42230</v>
      </c>
      <c r="F330" s="9">
        <v>42354</v>
      </c>
      <c r="G330" s="3">
        <v>63972</v>
      </c>
      <c r="H330" s="1" t="s">
        <v>28</v>
      </c>
      <c r="I330" s="4">
        <v>22650000</v>
      </c>
      <c r="J330" s="5"/>
      <c r="K330" s="4"/>
      <c r="L330" s="6"/>
      <c r="M330" s="6"/>
    </row>
    <row r="331" spans="1:13" ht="17" customHeight="1" x14ac:dyDescent="0.2">
      <c r="A331" s="1">
        <v>2015</v>
      </c>
      <c r="B331" s="1" t="s">
        <v>213</v>
      </c>
      <c r="C331" s="1" t="s">
        <v>25</v>
      </c>
      <c r="D331" s="1" t="s">
        <v>26</v>
      </c>
      <c r="E331" s="9">
        <v>42256</v>
      </c>
      <c r="F331" s="9">
        <v>42277</v>
      </c>
      <c r="G331" s="3">
        <v>70868</v>
      </c>
      <c r="H331" s="1" t="s">
        <v>14</v>
      </c>
      <c r="I331" s="4">
        <v>74720784</v>
      </c>
      <c r="J331" s="5"/>
      <c r="K331" s="4"/>
      <c r="L331" s="6"/>
      <c r="M331" s="6"/>
    </row>
    <row r="332" spans="1:13" ht="17" customHeight="1" x14ac:dyDescent="0.2">
      <c r="A332" s="1">
        <v>2012</v>
      </c>
      <c r="B332" s="1" t="s">
        <v>290</v>
      </c>
      <c r="C332" s="1" t="s">
        <v>114</v>
      </c>
      <c r="D332" s="1" t="s">
        <v>115</v>
      </c>
      <c r="E332" s="9">
        <v>41093</v>
      </c>
      <c r="F332" s="9">
        <v>41101</v>
      </c>
      <c r="G332" s="3">
        <v>75501</v>
      </c>
      <c r="H332" s="1" t="s">
        <v>6</v>
      </c>
      <c r="I332" s="4">
        <v>5105000</v>
      </c>
      <c r="J332" s="5"/>
      <c r="K332" s="4"/>
      <c r="L332" s="6"/>
      <c r="M332" s="6"/>
    </row>
    <row r="333" spans="1:13" ht="17" customHeight="1" x14ac:dyDescent="0.2">
      <c r="A333" s="1">
        <v>2014</v>
      </c>
      <c r="C333" s="1" t="s">
        <v>114</v>
      </c>
      <c r="D333" s="1" t="s">
        <v>115</v>
      </c>
      <c r="E333" s="9"/>
      <c r="F333" s="9"/>
      <c r="G333" s="3">
        <f>AVERAGE(G332,G369)</f>
        <v>58077</v>
      </c>
      <c r="I333" s="4"/>
      <c r="J333" s="5"/>
      <c r="K333" s="4"/>
      <c r="L333" s="6"/>
      <c r="M333" s="6"/>
    </row>
    <row r="334" spans="1:13" ht="17" customHeight="1" x14ac:dyDescent="0.2">
      <c r="A334" s="1">
        <v>2016</v>
      </c>
      <c r="C334" s="1" t="s">
        <v>114</v>
      </c>
      <c r="D334" s="1" t="s">
        <v>115</v>
      </c>
      <c r="E334" s="9"/>
      <c r="F334" s="9"/>
      <c r="G334" s="3">
        <f>AVERAGE(G333,G369)</f>
        <v>49365</v>
      </c>
      <c r="I334" s="4"/>
      <c r="J334" s="5"/>
      <c r="K334" s="4"/>
      <c r="L334" s="6"/>
      <c r="M334" s="6"/>
    </row>
    <row r="335" spans="1:13" ht="17" customHeight="1" x14ac:dyDescent="0.2">
      <c r="A335" s="1">
        <v>2018</v>
      </c>
      <c r="C335" s="1" t="s">
        <v>114</v>
      </c>
      <c r="D335" s="1" t="s">
        <v>115</v>
      </c>
      <c r="E335" s="9"/>
      <c r="F335" s="9"/>
      <c r="G335" s="3">
        <f>AVERAGE(G334,G369)</f>
        <v>45009</v>
      </c>
      <c r="H335" s="2"/>
      <c r="I335" s="4"/>
      <c r="J335" s="5"/>
      <c r="K335" s="4"/>
      <c r="L335" s="6"/>
      <c r="M335" s="6"/>
    </row>
    <row r="336" spans="1:13" ht="17" customHeight="1" x14ac:dyDescent="0.2">
      <c r="A336" s="1">
        <v>2019</v>
      </c>
      <c r="C336" s="1" t="s">
        <v>114</v>
      </c>
      <c r="D336" s="1" t="s">
        <v>115</v>
      </c>
      <c r="E336" s="9"/>
      <c r="F336" s="9"/>
      <c r="G336" s="3">
        <f>AVERAGE(G335,G369)</f>
        <v>42831</v>
      </c>
      <c r="H336" s="2"/>
      <c r="I336" s="4"/>
      <c r="J336" s="5"/>
      <c r="K336" s="4"/>
      <c r="L336" s="6"/>
      <c r="M336" s="6"/>
    </row>
    <row r="337" spans="1:13" ht="17" customHeight="1" x14ac:dyDescent="0.2">
      <c r="A337" s="1">
        <v>2011</v>
      </c>
      <c r="B337" s="1" t="s">
        <v>317</v>
      </c>
      <c r="C337" s="1" t="s">
        <v>12</v>
      </c>
      <c r="D337" s="1" t="s">
        <v>13</v>
      </c>
      <c r="E337" s="9">
        <v>40692</v>
      </c>
      <c r="F337" s="9">
        <v>40732</v>
      </c>
      <c r="G337" s="3">
        <v>538049</v>
      </c>
      <c r="H337" s="1" t="s">
        <v>14</v>
      </c>
      <c r="I337" s="4">
        <v>109000000</v>
      </c>
      <c r="J337" s="5"/>
      <c r="K337" s="4"/>
      <c r="L337" s="6"/>
      <c r="M337" s="6"/>
    </row>
    <row r="338" spans="1:13" ht="17" customHeight="1" x14ac:dyDescent="0.2">
      <c r="A338" s="1">
        <v>2008</v>
      </c>
      <c r="B338" s="1" t="s">
        <v>403</v>
      </c>
      <c r="C338" s="1" t="s">
        <v>74</v>
      </c>
      <c r="D338" s="1" t="s">
        <v>75</v>
      </c>
      <c r="E338" s="9">
        <v>39568</v>
      </c>
      <c r="F338" s="9">
        <v>39576</v>
      </c>
      <c r="G338" s="3">
        <v>98200</v>
      </c>
      <c r="H338" s="1" t="s">
        <v>14</v>
      </c>
      <c r="I338" s="4">
        <v>0</v>
      </c>
      <c r="J338" s="5"/>
      <c r="K338" s="4"/>
      <c r="L338" s="6"/>
      <c r="M338" s="6"/>
    </row>
    <row r="339" spans="1:13" ht="17" customHeight="1" x14ac:dyDescent="0.2">
      <c r="A339" s="1">
        <v>2007</v>
      </c>
      <c r="B339" s="1" t="s">
        <v>458</v>
      </c>
      <c r="C339" s="1" t="s">
        <v>121</v>
      </c>
      <c r="D339" s="1" t="s">
        <v>122</v>
      </c>
      <c r="E339" s="9">
        <v>39188</v>
      </c>
      <c r="F339" s="9">
        <v>39263</v>
      </c>
      <c r="G339" s="3">
        <v>82523</v>
      </c>
      <c r="H339" s="1" t="s">
        <v>14</v>
      </c>
      <c r="I339" s="4">
        <v>28395250</v>
      </c>
      <c r="J339" s="5"/>
      <c r="K339" s="4"/>
      <c r="L339" s="6"/>
      <c r="M339" s="6"/>
    </row>
    <row r="340" spans="1:13" ht="17" customHeight="1" x14ac:dyDescent="0.2">
      <c r="A340" s="1">
        <v>2011</v>
      </c>
      <c r="B340" s="1" t="s">
        <v>320</v>
      </c>
      <c r="C340" s="1" t="s">
        <v>12</v>
      </c>
      <c r="D340" s="1" t="s">
        <v>13</v>
      </c>
      <c r="E340" s="9">
        <v>40671</v>
      </c>
      <c r="F340" s="9">
        <v>40744</v>
      </c>
      <c r="G340" s="3">
        <v>222954</v>
      </c>
      <c r="H340" s="1" t="s">
        <v>28</v>
      </c>
      <c r="I340" s="4">
        <v>52000000</v>
      </c>
      <c r="J340" s="5"/>
      <c r="K340" s="4"/>
      <c r="L340" s="6"/>
      <c r="M340" s="6"/>
    </row>
    <row r="341" spans="1:13" ht="17" customHeight="1" x14ac:dyDescent="0.2">
      <c r="A341" s="1">
        <v>2008</v>
      </c>
      <c r="B341" s="1" t="s">
        <v>409</v>
      </c>
      <c r="C341" s="1" t="s">
        <v>74</v>
      </c>
      <c r="D341" s="1" t="s">
        <v>75</v>
      </c>
      <c r="E341" s="9">
        <v>39521</v>
      </c>
      <c r="F341" s="9">
        <v>39526</v>
      </c>
      <c r="G341" s="3">
        <v>67500</v>
      </c>
      <c r="H341" s="1" t="s">
        <v>28</v>
      </c>
      <c r="I341" s="4">
        <v>0</v>
      </c>
      <c r="J341" s="5"/>
      <c r="K341" s="4"/>
      <c r="L341" s="6"/>
      <c r="M341" s="6"/>
    </row>
    <row r="342" spans="1:13" ht="17" customHeight="1" x14ac:dyDescent="0.2">
      <c r="A342" s="1">
        <v>2008</v>
      </c>
      <c r="B342" s="1" t="s">
        <v>414</v>
      </c>
      <c r="C342" s="1" t="s">
        <v>74</v>
      </c>
      <c r="D342" s="1" t="s">
        <v>75</v>
      </c>
      <c r="E342" s="9">
        <v>39521</v>
      </c>
      <c r="F342" s="9">
        <v>39528</v>
      </c>
      <c r="G342" s="3">
        <v>51400</v>
      </c>
      <c r="H342" s="1" t="s">
        <v>113</v>
      </c>
      <c r="I342" s="4">
        <v>0</v>
      </c>
      <c r="J342" s="5"/>
      <c r="K342" s="4"/>
      <c r="L342" s="6"/>
      <c r="M342" s="6"/>
    </row>
    <row r="343" spans="1:13" ht="17" customHeight="1" x14ac:dyDescent="0.2">
      <c r="A343" s="1">
        <v>2008</v>
      </c>
      <c r="B343" s="1" t="s">
        <v>417</v>
      </c>
      <c r="C343" s="1" t="s">
        <v>74</v>
      </c>
      <c r="D343" s="1" t="s">
        <v>75</v>
      </c>
      <c r="E343" s="9">
        <v>39603</v>
      </c>
      <c r="F343" s="9">
        <v>39608</v>
      </c>
      <c r="G343" s="3">
        <v>45241</v>
      </c>
      <c r="H343" s="1" t="s">
        <v>14</v>
      </c>
      <c r="I343" s="4">
        <v>0</v>
      </c>
      <c r="J343" s="5"/>
      <c r="K343" s="4"/>
      <c r="L343" s="6"/>
      <c r="M343" s="6"/>
    </row>
    <row r="344" spans="1:13" ht="17" customHeight="1" x14ac:dyDescent="0.2">
      <c r="A344" s="1">
        <v>2009</v>
      </c>
      <c r="B344" s="1" t="s">
        <v>385</v>
      </c>
      <c r="C344" s="1" t="s">
        <v>86</v>
      </c>
      <c r="D344" s="1" t="s">
        <v>87</v>
      </c>
      <c r="E344" s="9">
        <v>39974</v>
      </c>
      <c r="F344" s="9">
        <v>39987</v>
      </c>
      <c r="G344" s="3">
        <v>93029</v>
      </c>
      <c r="H344" s="1" t="s">
        <v>6</v>
      </c>
      <c r="I344" s="4">
        <v>450000</v>
      </c>
      <c r="J344" s="5"/>
      <c r="K344" s="4"/>
      <c r="L344" s="6"/>
      <c r="M344" s="6"/>
    </row>
    <row r="345" spans="1:13" ht="17" customHeight="1" x14ac:dyDescent="0.2">
      <c r="A345" s="1">
        <v>2009</v>
      </c>
      <c r="C345" s="1" t="s">
        <v>74</v>
      </c>
      <c r="D345" s="1" t="s">
        <v>75</v>
      </c>
      <c r="E345" s="9"/>
      <c r="F345" s="9"/>
      <c r="G345" s="3">
        <f>AVERAGE(G343,G347)</f>
        <v>179842.5</v>
      </c>
      <c r="I345" s="4"/>
      <c r="J345" s="5"/>
      <c r="K345" s="4"/>
      <c r="L345" s="6"/>
      <c r="M345" s="6"/>
    </row>
    <row r="346" spans="1:13" ht="17" customHeight="1" x14ac:dyDescent="0.2">
      <c r="A346" s="1">
        <v>2010</v>
      </c>
      <c r="C346" s="1" t="s">
        <v>74</v>
      </c>
      <c r="D346" s="1" t="s">
        <v>75</v>
      </c>
      <c r="E346" s="9"/>
      <c r="F346" s="9"/>
      <c r="G346" s="3">
        <f>AVERAGE(G345,G347)</f>
        <v>247143.25</v>
      </c>
      <c r="I346" s="4"/>
      <c r="J346" s="5"/>
      <c r="K346" s="4"/>
      <c r="L346" s="6"/>
      <c r="M346" s="6"/>
    </row>
    <row r="347" spans="1:13" ht="17" customHeight="1" x14ac:dyDescent="0.2">
      <c r="A347" s="1">
        <v>2011</v>
      </c>
      <c r="B347" s="1" t="s">
        <v>318</v>
      </c>
      <c r="C347" s="1" t="s">
        <v>74</v>
      </c>
      <c r="D347" s="1" t="s">
        <v>75</v>
      </c>
      <c r="E347" s="9">
        <v>40642</v>
      </c>
      <c r="F347" s="9">
        <v>40675</v>
      </c>
      <c r="G347" s="3">
        <v>314444</v>
      </c>
      <c r="H347" s="1" t="s">
        <v>28</v>
      </c>
      <c r="I347" s="4">
        <v>8399072</v>
      </c>
      <c r="J347" s="5"/>
      <c r="K347" s="4"/>
      <c r="L347" s="6"/>
      <c r="M347" s="6"/>
    </row>
    <row r="348" spans="1:13" ht="17" customHeight="1" x14ac:dyDescent="0.2">
      <c r="A348" s="1">
        <v>2011</v>
      </c>
      <c r="B348" s="1" t="s">
        <v>321</v>
      </c>
      <c r="C348" s="1" t="s">
        <v>74</v>
      </c>
      <c r="D348" s="1" t="s">
        <v>75</v>
      </c>
      <c r="E348" s="9">
        <v>40658</v>
      </c>
      <c r="F348" s="9">
        <v>40674</v>
      </c>
      <c r="G348" s="3">
        <v>175000</v>
      </c>
      <c r="H348" s="1" t="s">
        <v>14</v>
      </c>
      <c r="I348" s="4">
        <v>0</v>
      </c>
      <c r="J348" s="5"/>
      <c r="K348" s="4"/>
      <c r="L348" s="6"/>
      <c r="M348" s="6"/>
    </row>
    <row r="349" spans="1:13" ht="17" customHeight="1" x14ac:dyDescent="0.2">
      <c r="A349" s="1">
        <v>2007</v>
      </c>
      <c r="B349" s="1" t="s">
        <v>448</v>
      </c>
      <c r="C349" s="1" t="s">
        <v>47</v>
      </c>
      <c r="D349" s="1" t="s">
        <v>48</v>
      </c>
      <c r="E349" s="9">
        <v>39279</v>
      </c>
      <c r="F349" s="9">
        <v>39290</v>
      </c>
      <c r="G349" s="3">
        <v>136778</v>
      </c>
      <c r="H349" s="1" t="s">
        <v>6</v>
      </c>
      <c r="I349" s="4">
        <v>0</v>
      </c>
      <c r="J349" s="5"/>
      <c r="K349" s="4"/>
      <c r="L349" s="6"/>
      <c r="M349" s="6"/>
    </row>
    <row r="350" spans="1:13" ht="17" customHeight="1" x14ac:dyDescent="0.2">
      <c r="A350" s="1">
        <v>2015</v>
      </c>
      <c r="B350" s="1" t="s">
        <v>217</v>
      </c>
      <c r="C350" s="1" t="s">
        <v>55</v>
      </c>
      <c r="D350" s="1" t="s">
        <v>56</v>
      </c>
      <c r="E350" s="9">
        <v>42228</v>
      </c>
      <c r="F350" s="9">
        <v>42247</v>
      </c>
      <c r="G350" s="3">
        <v>67207</v>
      </c>
      <c r="H350" s="1" t="s">
        <v>14</v>
      </c>
      <c r="I350" s="4">
        <v>16400000</v>
      </c>
      <c r="J350" s="5"/>
      <c r="K350" s="4"/>
      <c r="L350" s="6"/>
      <c r="M350" s="6"/>
    </row>
    <row r="351" spans="1:13" ht="17" customHeight="1" x14ac:dyDescent="0.2">
      <c r="A351" s="1">
        <v>2011</v>
      </c>
      <c r="B351" s="1" t="s">
        <v>322</v>
      </c>
      <c r="C351" s="1" t="s">
        <v>74</v>
      </c>
      <c r="D351" s="1" t="s">
        <v>75</v>
      </c>
      <c r="E351" s="9">
        <v>40644</v>
      </c>
      <c r="F351" s="9">
        <v>40656</v>
      </c>
      <c r="G351" s="3">
        <v>162625</v>
      </c>
      <c r="H351" s="1" t="s">
        <v>6</v>
      </c>
      <c r="I351" s="4">
        <v>1194159</v>
      </c>
      <c r="J351" s="5"/>
      <c r="K351" s="4"/>
      <c r="L351" s="6"/>
      <c r="M351" s="6"/>
    </row>
    <row r="352" spans="1:13" ht="17" customHeight="1" x14ac:dyDescent="0.2">
      <c r="A352" s="1">
        <v>2010</v>
      </c>
      <c r="C352" s="1" t="s">
        <v>47</v>
      </c>
      <c r="D352" s="1" t="s">
        <v>48</v>
      </c>
      <c r="E352" s="9"/>
      <c r="F352" s="9"/>
      <c r="G352" s="3">
        <f>AVERAGE(G349,G372)</f>
        <v>116574</v>
      </c>
      <c r="I352" s="4"/>
      <c r="J352" s="5"/>
      <c r="K352" s="4"/>
      <c r="L352" s="6"/>
      <c r="M352" s="6"/>
    </row>
    <row r="353" spans="1:13" ht="17" customHeight="1" x14ac:dyDescent="0.2">
      <c r="A353" s="1">
        <v>2011</v>
      </c>
      <c r="B353" s="1" t="s">
        <v>331</v>
      </c>
      <c r="C353" s="1" t="s">
        <v>332</v>
      </c>
      <c r="D353" s="1" t="s">
        <v>333</v>
      </c>
      <c r="E353" s="9">
        <v>40772</v>
      </c>
      <c r="F353" s="9">
        <v>40838</v>
      </c>
      <c r="G353" s="3">
        <v>92193</v>
      </c>
      <c r="H353" s="1" t="s">
        <v>6</v>
      </c>
      <c r="I353" s="4">
        <v>22700000</v>
      </c>
      <c r="J353" s="5"/>
      <c r="K353" s="4"/>
      <c r="L353" s="6"/>
      <c r="M353" s="6"/>
    </row>
    <row r="354" spans="1:13" ht="17" customHeight="1" x14ac:dyDescent="0.2">
      <c r="A354" s="1">
        <v>2011</v>
      </c>
      <c r="B354" s="1" t="s">
        <v>323</v>
      </c>
      <c r="C354" s="1" t="s">
        <v>74</v>
      </c>
      <c r="D354" s="1" t="s">
        <v>75</v>
      </c>
      <c r="E354" s="9">
        <v>40644</v>
      </c>
      <c r="F354" s="9">
        <v>40665</v>
      </c>
      <c r="G354" s="3">
        <v>159308</v>
      </c>
      <c r="H354" s="1" t="s">
        <v>6</v>
      </c>
      <c r="I354" s="4">
        <v>5282333</v>
      </c>
      <c r="J354" s="5"/>
      <c r="K354" s="4"/>
      <c r="L354" s="6"/>
      <c r="M354" s="6"/>
    </row>
    <row r="355" spans="1:13" ht="17" customHeight="1" x14ac:dyDescent="0.2">
      <c r="A355" s="1">
        <v>2011</v>
      </c>
      <c r="B355" s="1" t="s">
        <v>324</v>
      </c>
      <c r="C355" s="1" t="s">
        <v>86</v>
      </c>
      <c r="D355" s="1" t="s">
        <v>87</v>
      </c>
      <c r="E355" s="9">
        <v>40720</v>
      </c>
      <c r="F355" s="9">
        <v>40737</v>
      </c>
      <c r="G355" s="3">
        <v>156593</v>
      </c>
      <c r="H355" s="1" t="s">
        <v>28</v>
      </c>
      <c r="I355" s="4">
        <v>48385000</v>
      </c>
      <c r="J355" s="5"/>
      <c r="K355" s="4"/>
      <c r="L355" s="6"/>
      <c r="M355" s="6"/>
    </row>
    <row r="356" spans="1:13" ht="17" customHeight="1" x14ac:dyDescent="0.2">
      <c r="A356" s="1">
        <v>2011</v>
      </c>
      <c r="B356" s="1" t="s">
        <v>325</v>
      </c>
      <c r="C356" s="1" t="s">
        <v>74</v>
      </c>
      <c r="D356" s="1" t="s">
        <v>75</v>
      </c>
      <c r="E356" s="9">
        <v>40646</v>
      </c>
      <c r="F356" s="9">
        <v>40675</v>
      </c>
      <c r="G356" s="3">
        <v>126734</v>
      </c>
      <c r="H356" s="1" t="s">
        <v>28</v>
      </c>
      <c r="I356" s="4">
        <v>6639413</v>
      </c>
      <c r="J356" s="5"/>
      <c r="K356" s="4"/>
      <c r="L356" s="6"/>
      <c r="M356" s="6"/>
    </row>
    <row r="357" spans="1:13" ht="17" customHeight="1" x14ac:dyDescent="0.2">
      <c r="A357" s="1">
        <v>2011</v>
      </c>
      <c r="B357" s="1" t="s">
        <v>326</v>
      </c>
      <c r="C357" s="1" t="s">
        <v>74</v>
      </c>
      <c r="D357" s="1" t="s">
        <v>75</v>
      </c>
      <c r="E357" s="9">
        <v>40639</v>
      </c>
      <c r="F357" s="9">
        <v>40656</v>
      </c>
      <c r="G357" s="3">
        <v>122500</v>
      </c>
      <c r="H357" s="1" t="s">
        <v>28</v>
      </c>
      <c r="I357" s="4">
        <v>2567948</v>
      </c>
      <c r="J357" s="5"/>
      <c r="K357" s="4"/>
      <c r="L357" s="6"/>
      <c r="M357" s="6"/>
    </row>
    <row r="358" spans="1:13" ht="17" customHeight="1" x14ac:dyDescent="0.2">
      <c r="A358" s="1">
        <v>2011</v>
      </c>
      <c r="B358" s="1" t="s">
        <v>329</v>
      </c>
      <c r="C358" s="1" t="s">
        <v>74</v>
      </c>
      <c r="D358" s="1" t="s">
        <v>75</v>
      </c>
      <c r="E358" s="9">
        <v>40793</v>
      </c>
      <c r="F358" s="9">
        <v>40865</v>
      </c>
      <c r="G358" s="3">
        <v>104818</v>
      </c>
      <c r="H358" s="1" t="s">
        <v>14</v>
      </c>
      <c r="I358" s="4">
        <v>20065853</v>
      </c>
      <c r="J358" s="5"/>
      <c r="K358" s="4"/>
      <c r="L358" s="6"/>
      <c r="M358" s="6"/>
    </row>
    <row r="359" spans="1:13" ht="17" customHeight="1" x14ac:dyDescent="0.2">
      <c r="A359" s="1">
        <v>2011</v>
      </c>
      <c r="B359" s="1" t="s">
        <v>334</v>
      </c>
      <c r="C359" s="1" t="s">
        <v>74</v>
      </c>
      <c r="D359" s="1" t="s">
        <v>75</v>
      </c>
      <c r="E359" s="9">
        <v>40670</v>
      </c>
      <c r="F359" s="9">
        <v>40684</v>
      </c>
      <c r="G359" s="3">
        <v>89200</v>
      </c>
      <c r="H359" s="1" t="s">
        <v>6</v>
      </c>
      <c r="I359" s="4">
        <v>0</v>
      </c>
      <c r="J359" s="5"/>
      <c r="K359" s="4"/>
      <c r="L359" s="6"/>
      <c r="M359" s="6"/>
    </row>
    <row r="360" spans="1:13" ht="17" customHeight="1" x14ac:dyDescent="0.2">
      <c r="A360" s="1">
        <v>2007</v>
      </c>
      <c r="B360" s="1" t="s">
        <v>457</v>
      </c>
      <c r="C360" s="1" t="s">
        <v>41</v>
      </c>
      <c r="D360" s="1" t="s">
        <v>42</v>
      </c>
      <c r="E360" s="9">
        <v>39210</v>
      </c>
      <c r="F360" s="9">
        <v>39213</v>
      </c>
      <c r="G360" s="3">
        <v>82600</v>
      </c>
      <c r="H360" s="1" t="s">
        <v>14</v>
      </c>
      <c r="I360" s="4">
        <v>0</v>
      </c>
      <c r="J360" s="5"/>
      <c r="K360" s="4"/>
      <c r="L360" s="6"/>
      <c r="M360" s="6"/>
    </row>
    <row r="361" spans="1:13" ht="17" customHeight="1" x14ac:dyDescent="0.2">
      <c r="A361" s="1">
        <v>2011</v>
      </c>
      <c r="B361" s="1" t="s">
        <v>341</v>
      </c>
      <c r="C361" s="1" t="s">
        <v>12</v>
      </c>
      <c r="D361" s="1" t="s">
        <v>13</v>
      </c>
      <c r="E361" s="9">
        <v>40693</v>
      </c>
      <c r="F361" s="9">
        <v>40709</v>
      </c>
      <c r="G361" s="3">
        <v>68079</v>
      </c>
      <c r="H361" s="1" t="s">
        <v>28</v>
      </c>
      <c r="I361" s="4">
        <v>5692555</v>
      </c>
      <c r="J361" s="5"/>
      <c r="K361" s="4"/>
      <c r="L361" s="6"/>
      <c r="M361" s="6"/>
    </row>
    <row r="362" spans="1:13" ht="17" customHeight="1" x14ac:dyDescent="0.2">
      <c r="A362" s="1">
        <v>2010</v>
      </c>
      <c r="B362" s="1" t="s">
        <v>365</v>
      </c>
      <c r="C362" s="1" t="s">
        <v>16</v>
      </c>
      <c r="D362" s="1" t="s">
        <v>17</v>
      </c>
      <c r="E362" s="9">
        <v>40372</v>
      </c>
      <c r="F362" s="9">
        <v>40376</v>
      </c>
      <c r="G362" s="3">
        <v>109436</v>
      </c>
      <c r="H362" s="1" t="s">
        <v>28</v>
      </c>
      <c r="I362" s="4">
        <v>700819</v>
      </c>
      <c r="J362" s="5"/>
      <c r="K362" s="4"/>
      <c r="L362" s="6"/>
      <c r="M362" s="6"/>
    </row>
    <row r="363" spans="1:13" ht="17" customHeight="1" x14ac:dyDescent="0.2">
      <c r="A363" s="1">
        <v>2011</v>
      </c>
      <c r="B363" s="1" t="s">
        <v>330</v>
      </c>
      <c r="C363" s="1" t="s">
        <v>86</v>
      </c>
      <c r="D363" s="1" t="s">
        <v>87</v>
      </c>
      <c r="E363" s="9">
        <v>40722</v>
      </c>
      <c r="F363" s="9">
        <v>40733</v>
      </c>
      <c r="G363" s="3">
        <v>101563</v>
      </c>
      <c r="H363" s="1" t="s">
        <v>6</v>
      </c>
      <c r="I363" s="4">
        <v>5700000</v>
      </c>
      <c r="J363" s="5"/>
      <c r="K363" s="4"/>
      <c r="L363" s="6"/>
      <c r="M363" s="6"/>
    </row>
    <row r="364" spans="1:13" ht="17" customHeight="1" x14ac:dyDescent="0.2">
      <c r="A364" s="1">
        <v>2011</v>
      </c>
      <c r="B364" s="1" t="s">
        <v>336</v>
      </c>
      <c r="C364" s="1" t="s">
        <v>74</v>
      </c>
      <c r="D364" s="1" t="s">
        <v>75</v>
      </c>
      <c r="E364" s="9">
        <v>40672</v>
      </c>
      <c r="F364" s="9">
        <v>40687</v>
      </c>
      <c r="G364" s="3">
        <v>87401</v>
      </c>
      <c r="H364" s="1" t="s">
        <v>14</v>
      </c>
      <c r="I364" s="4">
        <v>0</v>
      </c>
      <c r="J364" s="5"/>
      <c r="K364" s="4"/>
      <c r="L364" s="6"/>
      <c r="M364" s="6"/>
    </row>
    <row r="365" spans="1:13" ht="17" customHeight="1" x14ac:dyDescent="0.2">
      <c r="A365" s="1">
        <v>2015</v>
      </c>
      <c r="B365" s="1" t="s">
        <v>226</v>
      </c>
      <c r="C365" s="1" t="s">
        <v>55</v>
      </c>
      <c r="D365" s="1" t="s">
        <v>56</v>
      </c>
      <c r="E365" s="9">
        <v>42227</v>
      </c>
      <c r="F365" s="9">
        <v>42262</v>
      </c>
      <c r="G365" s="3">
        <v>49628</v>
      </c>
      <c r="H365" s="1" t="s">
        <v>6</v>
      </c>
      <c r="I365" s="4">
        <v>4820000</v>
      </c>
      <c r="J365" s="5"/>
      <c r="K365" s="4"/>
      <c r="L365" s="6"/>
      <c r="M365" s="6"/>
    </row>
    <row r="366" spans="1:13" ht="17" customHeight="1" x14ac:dyDescent="0.2">
      <c r="A366" s="1">
        <v>2015</v>
      </c>
      <c r="B366" s="1" t="s">
        <v>233</v>
      </c>
      <c r="C366" s="1" t="s">
        <v>4</v>
      </c>
      <c r="D366" s="1" t="s">
        <v>5</v>
      </c>
      <c r="E366" s="9">
        <v>42174</v>
      </c>
      <c r="F366" s="9">
        <v>42187</v>
      </c>
      <c r="G366" s="3">
        <v>42767</v>
      </c>
      <c r="H366" s="1" t="s">
        <v>6</v>
      </c>
      <c r="I366" s="4">
        <v>13348</v>
      </c>
      <c r="J366" s="5"/>
      <c r="K366" s="4"/>
      <c r="L366" s="6"/>
      <c r="M366" s="6"/>
    </row>
    <row r="367" spans="1:13" ht="17" customHeight="1" x14ac:dyDescent="0.2">
      <c r="A367" s="1">
        <v>2011</v>
      </c>
      <c r="B367" s="1" t="s">
        <v>337</v>
      </c>
      <c r="C367" s="1" t="s">
        <v>74</v>
      </c>
      <c r="D367" s="1" t="s">
        <v>75</v>
      </c>
      <c r="E367" s="9">
        <v>40670</v>
      </c>
      <c r="F367" s="9">
        <v>40687</v>
      </c>
      <c r="G367" s="3">
        <v>83995</v>
      </c>
      <c r="H367" s="1" t="s">
        <v>14</v>
      </c>
      <c r="I367" s="4">
        <v>0</v>
      </c>
      <c r="J367" s="5"/>
      <c r="K367" s="4"/>
      <c r="L367" s="6"/>
      <c r="M367" s="6"/>
    </row>
    <row r="368" spans="1:13" ht="17" customHeight="1" x14ac:dyDescent="0.2">
      <c r="A368" s="1">
        <v>2011</v>
      </c>
      <c r="B368" s="1" t="s">
        <v>335</v>
      </c>
      <c r="C368" s="1" t="s">
        <v>86</v>
      </c>
      <c r="D368" s="1" t="s">
        <v>87</v>
      </c>
      <c r="E368" s="9">
        <v>40661</v>
      </c>
      <c r="F368" s="9">
        <v>40708</v>
      </c>
      <c r="G368" s="3">
        <v>88835</v>
      </c>
      <c r="H368" s="1" t="s">
        <v>28</v>
      </c>
      <c r="I368" s="4">
        <v>18100000</v>
      </c>
      <c r="J368" s="5"/>
      <c r="K368" s="4"/>
      <c r="L368" s="6"/>
      <c r="M368" s="6"/>
    </row>
    <row r="369" spans="1:13" ht="17" customHeight="1" x14ac:dyDescent="0.2">
      <c r="A369" s="1">
        <v>2012</v>
      </c>
      <c r="B369" s="1" t="s">
        <v>316</v>
      </c>
      <c r="C369" s="1" t="s">
        <v>114</v>
      </c>
      <c r="D369" s="1" t="s">
        <v>115</v>
      </c>
      <c r="E369" s="9">
        <v>41145</v>
      </c>
      <c r="F369" s="9">
        <v>41153</v>
      </c>
      <c r="G369" s="3">
        <v>40653</v>
      </c>
      <c r="H369" s="1" t="s">
        <v>6</v>
      </c>
      <c r="I369" s="4">
        <v>2450000</v>
      </c>
      <c r="J369" s="5"/>
      <c r="K369" s="4"/>
      <c r="L369" s="6"/>
      <c r="M369" s="6"/>
    </row>
    <row r="370" spans="1:13" ht="17" customHeight="1" x14ac:dyDescent="0.2">
      <c r="A370" s="1">
        <v>2011</v>
      </c>
      <c r="B370" s="1" t="s">
        <v>338</v>
      </c>
      <c r="C370" s="1" t="s">
        <v>74</v>
      </c>
      <c r="D370" s="1" t="s">
        <v>75</v>
      </c>
      <c r="E370" s="9">
        <v>40647</v>
      </c>
      <c r="F370" s="9">
        <v>40653</v>
      </c>
      <c r="G370" s="3">
        <v>80907</v>
      </c>
      <c r="H370" s="1" t="s">
        <v>14</v>
      </c>
      <c r="I370" s="4">
        <v>277072</v>
      </c>
      <c r="J370" s="5"/>
      <c r="K370" s="4"/>
      <c r="L370" s="6"/>
      <c r="M370" s="6"/>
    </row>
    <row r="371" spans="1:13" ht="17" customHeight="1" x14ac:dyDescent="0.2">
      <c r="A371" s="1">
        <v>2011</v>
      </c>
      <c r="B371" s="1" t="s">
        <v>342</v>
      </c>
      <c r="C371" s="1" t="s">
        <v>16</v>
      </c>
      <c r="D371" s="1" t="s">
        <v>17</v>
      </c>
      <c r="E371" s="9">
        <v>40769</v>
      </c>
      <c r="F371" s="9">
        <v>40772</v>
      </c>
      <c r="G371" s="3">
        <v>67000</v>
      </c>
      <c r="H371" s="1" t="s">
        <v>6</v>
      </c>
      <c r="I371" s="4">
        <v>150000</v>
      </c>
      <c r="J371" s="5"/>
      <c r="K371" s="4"/>
      <c r="L371" s="6"/>
      <c r="M371" s="6"/>
    </row>
    <row r="372" spans="1:13" ht="17" customHeight="1" x14ac:dyDescent="0.2">
      <c r="A372" s="1">
        <v>2007</v>
      </c>
      <c r="B372" s="1" t="s">
        <v>453</v>
      </c>
      <c r="C372" s="1" t="s">
        <v>47</v>
      </c>
      <c r="D372" s="1" t="s">
        <v>48</v>
      </c>
      <c r="E372" s="9">
        <v>39279</v>
      </c>
      <c r="F372" s="9">
        <v>39321</v>
      </c>
      <c r="G372" s="3">
        <v>96370</v>
      </c>
      <c r="H372" s="1" t="s">
        <v>6</v>
      </c>
      <c r="I372" s="4">
        <v>0</v>
      </c>
      <c r="J372" s="5"/>
      <c r="K372" s="4"/>
      <c r="L372" s="6"/>
      <c r="M372" s="6"/>
    </row>
    <row r="373" spans="1:13" ht="17" customHeight="1" x14ac:dyDescent="0.2">
      <c r="A373" s="1">
        <v>2011</v>
      </c>
      <c r="B373" s="1" t="s">
        <v>352</v>
      </c>
      <c r="C373" s="1" t="s">
        <v>353</v>
      </c>
      <c r="D373" s="1" t="s">
        <v>354</v>
      </c>
      <c r="E373" s="9">
        <v>40668</v>
      </c>
      <c r="F373" s="9">
        <v>40722</v>
      </c>
      <c r="G373" s="3">
        <v>45294</v>
      </c>
      <c r="H373" s="1" t="s">
        <v>6</v>
      </c>
      <c r="I373" s="4">
        <v>13934482</v>
      </c>
      <c r="J373" s="5"/>
      <c r="K373" s="4"/>
      <c r="L373" s="6"/>
      <c r="M373" s="6"/>
    </row>
    <row r="374" spans="1:13" ht="17" customHeight="1" x14ac:dyDescent="0.2">
      <c r="A374" s="1">
        <v>2018</v>
      </c>
      <c r="B374" s="1" t="s">
        <v>100</v>
      </c>
      <c r="C374" s="1" t="s">
        <v>60</v>
      </c>
      <c r="D374" s="1" t="s">
        <v>61</v>
      </c>
      <c r="E374" s="9">
        <v>43207</v>
      </c>
      <c r="F374" s="9">
        <v>43212</v>
      </c>
      <c r="G374" s="3">
        <v>50671</v>
      </c>
      <c r="H374" s="1" t="s">
        <v>28</v>
      </c>
      <c r="I374" s="4">
        <v>131444</v>
      </c>
      <c r="J374" s="5"/>
      <c r="K374" s="4"/>
      <c r="L374" s="6"/>
      <c r="M374" s="6"/>
    </row>
    <row r="375" spans="1:13" ht="17" customHeight="1" x14ac:dyDescent="0.2">
      <c r="A375" s="1">
        <v>2007</v>
      </c>
      <c r="B375" s="1" t="s">
        <v>459</v>
      </c>
      <c r="C375" s="1" t="s">
        <v>47</v>
      </c>
      <c r="D375" s="1" t="s">
        <v>48</v>
      </c>
      <c r="E375" s="9">
        <v>39269</v>
      </c>
      <c r="F375" s="9">
        <v>39291</v>
      </c>
      <c r="G375" s="3">
        <v>80629</v>
      </c>
      <c r="H375" s="1" t="s">
        <v>6</v>
      </c>
      <c r="I375" s="4">
        <v>2726705</v>
      </c>
      <c r="J375" s="5"/>
      <c r="K375" s="4"/>
      <c r="L375" s="6"/>
      <c r="M375" s="6"/>
    </row>
    <row r="376" spans="1:13" ht="17" customHeight="1" x14ac:dyDescent="0.2">
      <c r="A376" s="1">
        <v>2011</v>
      </c>
      <c r="B376" s="1" t="s">
        <v>339</v>
      </c>
      <c r="C376" s="1" t="s">
        <v>74</v>
      </c>
      <c r="D376" s="1" t="s">
        <v>75</v>
      </c>
      <c r="E376" s="9">
        <v>40714</v>
      </c>
      <c r="F376" s="9">
        <v>40725</v>
      </c>
      <c r="G376" s="3">
        <v>72473</v>
      </c>
      <c r="H376" s="1" t="s">
        <v>14</v>
      </c>
      <c r="I376" s="4">
        <v>0</v>
      </c>
      <c r="J376" s="5"/>
      <c r="K376" s="4"/>
      <c r="L376" s="6"/>
      <c r="M376" s="6"/>
    </row>
    <row r="377" spans="1:13" ht="17" customHeight="1" x14ac:dyDescent="0.2">
      <c r="A377" s="1">
        <v>2011</v>
      </c>
      <c r="B377" s="1" t="s">
        <v>344</v>
      </c>
      <c r="C377" s="1" t="s">
        <v>74</v>
      </c>
      <c r="D377" s="1" t="s">
        <v>75</v>
      </c>
      <c r="E377" s="9">
        <v>40642</v>
      </c>
      <c r="F377" s="9">
        <v>40645</v>
      </c>
      <c r="G377" s="3">
        <v>60000</v>
      </c>
      <c r="H377" s="1" t="s">
        <v>14</v>
      </c>
      <c r="I377" s="4">
        <v>0</v>
      </c>
      <c r="J377" s="5"/>
      <c r="K377" s="4"/>
      <c r="L377" s="6"/>
      <c r="M377" s="6"/>
    </row>
    <row r="378" spans="1:13" ht="17" customHeight="1" x14ac:dyDescent="0.2">
      <c r="A378" s="1">
        <v>2011</v>
      </c>
      <c r="B378" s="1" t="s">
        <v>347</v>
      </c>
      <c r="C378" s="1" t="s">
        <v>74</v>
      </c>
      <c r="D378" s="1" t="s">
        <v>75</v>
      </c>
      <c r="E378" s="9">
        <v>40642</v>
      </c>
      <c r="F378" s="9">
        <v>40649</v>
      </c>
      <c r="G378" s="3">
        <v>54000</v>
      </c>
      <c r="H378" s="1" t="s">
        <v>14</v>
      </c>
      <c r="I378" s="4">
        <v>0</v>
      </c>
      <c r="J378" s="5"/>
      <c r="K378" s="4"/>
      <c r="L378" s="6"/>
      <c r="M378" s="6"/>
    </row>
    <row r="379" spans="1:13" ht="17" customHeight="1" x14ac:dyDescent="0.2">
      <c r="A379" s="1">
        <v>2011</v>
      </c>
      <c r="B379" s="1" t="s">
        <v>360</v>
      </c>
      <c r="C379" s="1" t="s">
        <v>361</v>
      </c>
      <c r="D379" s="1" t="s">
        <v>362</v>
      </c>
      <c r="E379" s="9">
        <v>40624</v>
      </c>
      <c r="F379" s="9">
        <v>40630</v>
      </c>
      <c r="G379" s="3">
        <v>40000</v>
      </c>
      <c r="H379" s="1" t="s">
        <v>28</v>
      </c>
      <c r="I379" s="4">
        <v>0</v>
      </c>
      <c r="J379" s="5"/>
      <c r="K379" s="4"/>
      <c r="L379" s="6"/>
      <c r="M379" s="6"/>
    </row>
    <row r="380" spans="1:13" ht="17" customHeight="1" x14ac:dyDescent="0.2">
      <c r="A380" s="1">
        <v>2011</v>
      </c>
      <c r="B380" s="1" t="s">
        <v>350</v>
      </c>
      <c r="C380" s="1" t="s">
        <v>16</v>
      </c>
      <c r="D380" s="1" t="s">
        <v>17</v>
      </c>
      <c r="E380" s="9">
        <v>40780</v>
      </c>
      <c r="F380" s="9">
        <v>40782</v>
      </c>
      <c r="G380" s="3">
        <v>50176</v>
      </c>
      <c r="H380" s="1" t="s">
        <v>14</v>
      </c>
      <c r="I380" s="4">
        <v>410000</v>
      </c>
      <c r="J380" s="5"/>
      <c r="K380" s="4"/>
      <c r="L380" s="6"/>
      <c r="M380" s="6"/>
    </row>
    <row r="381" spans="1:13" ht="17" customHeight="1" x14ac:dyDescent="0.2">
      <c r="A381" s="1">
        <v>2015</v>
      </c>
      <c r="B381" s="1" t="s">
        <v>234</v>
      </c>
      <c r="C381" s="1" t="s">
        <v>4</v>
      </c>
      <c r="D381" s="1" t="s">
        <v>5</v>
      </c>
      <c r="E381" s="9">
        <v>42177</v>
      </c>
      <c r="F381" s="9">
        <v>42209</v>
      </c>
      <c r="G381" s="3">
        <v>41628</v>
      </c>
      <c r="H381" s="1" t="s">
        <v>6</v>
      </c>
      <c r="I381" s="4">
        <v>4700</v>
      </c>
      <c r="J381" s="5"/>
      <c r="K381" s="4"/>
      <c r="L381" s="6"/>
      <c r="M381" s="6"/>
    </row>
    <row r="382" spans="1:13" ht="17" customHeight="1" x14ac:dyDescent="0.2">
      <c r="A382" s="1">
        <v>2012</v>
      </c>
      <c r="B382" s="1" t="s">
        <v>267</v>
      </c>
      <c r="C382" s="1" t="s">
        <v>16</v>
      </c>
      <c r="D382" s="1" t="s">
        <v>17</v>
      </c>
      <c r="E382" s="9">
        <v>41120</v>
      </c>
      <c r="F382" s="9">
        <v>41200</v>
      </c>
      <c r="G382" s="3">
        <v>341488</v>
      </c>
      <c r="H382" s="1" t="s">
        <v>6</v>
      </c>
      <c r="I382" s="4">
        <v>38323413</v>
      </c>
      <c r="J382" s="5"/>
      <c r="K382" s="4"/>
      <c r="L382" s="6"/>
      <c r="M382" s="6"/>
    </row>
    <row r="383" spans="1:13" ht="17" customHeight="1" x14ac:dyDescent="0.2">
      <c r="A383" s="1">
        <v>2015</v>
      </c>
      <c r="B383" s="1" t="s">
        <v>235</v>
      </c>
      <c r="C383" s="1" t="s">
        <v>4</v>
      </c>
      <c r="D383" s="1" t="s">
        <v>5</v>
      </c>
      <c r="E383" s="9">
        <v>42180</v>
      </c>
      <c r="F383" s="9">
        <v>42226</v>
      </c>
      <c r="G383" s="3">
        <v>40257</v>
      </c>
      <c r="H383" s="1" t="s">
        <v>6</v>
      </c>
      <c r="I383" s="4">
        <v>45362</v>
      </c>
      <c r="J383" s="5"/>
      <c r="K383" s="4"/>
      <c r="L383" s="6"/>
      <c r="M383" s="6"/>
    </row>
    <row r="384" spans="1:13" ht="17" customHeight="1" x14ac:dyDescent="0.2">
      <c r="A384" s="1">
        <v>2016</v>
      </c>
      <c r="B384" s="1" t="s">
        <v>171</v>
      </c>
      <c r="C384" s="1" t="s">
        <v>4</v>
      </c>
      <c r="D384" s="1" t="s">
        <v>5</v>
      </c>
      <c r="E384" s="9">
        <v>42549</v>
      </c>
      <c r="F384" s="9">
        <v>42575</v>
      </c>
      <c r="G384" s="3">
        <v>113157</v>
      </c>
      <c r="H384" s="1" t="s">
        <v>6</v>
      </c>
      <c r="I384" s="4">
        <v>1040018</v>
      </c>
      <c r="J384" s="5"/>
      <c r="K384" s="4"/>
      <c r="L384" s="6"/>
      <c r="M384" s="6"/>
    </row>
    <row r="385" spans="1:13" ht="17" customHeight="1" x14ac:dyDescent="0.2">
      <c r="A385" s="1">
        <v>2016</v>
      </c>
      <c r="B385" s="1" t="s">
        <v>173</v>
      </c>
      <c r="C385" s="1" t="s">
        <v>4</v>
      </c>
      <c r="D385" s="1" t="s">
        <v>5</v>
      </c>
      <c r="E385" s="9">
        <v>42547</v>
      </c>
      <c r="F385" s="9">
        <v>42608</v>
      </c>
      <c r="G385" s="3">
        <v>58138</v>
      </c>
      <c r="H385" s="1" t="s">
        <v>6</v>
      </c>
      <c r="I385" s="4">
        <v>0</v>
      </c>
      <c r="J385" s="5"/>
      <c r="K385" s="4"/>
      <c r="L385" s="6"/>
      <c r="M385" s="6"/>
    </row>
    <row r="386" spans="1:13" ht="17" customHeight="1" x14ac:dyDescent="0.2">
      <c r="A386" s="1">
        <v>2016</v>
      </c>
      <c r="B386" s="1" t="s">
        <v>181</v>
      </c>
      <c r="C386" s="1" t="s">
        <v>4</v>
      </c>
      <c r="D386" s="1" t="s">
        <v>5</v>
      </c>
      <c r="E386" s="9">
        <v>42522</v>
      </c>
      <c r="F386" s="9">
        <v>42540</v>
      </c>
      <c r="G386" s="3">
        <v>42641</v>
      </c>
      <c r="H386" s="1" t="s">
        <v>6</v>
      </c>
      <c r="I386" s="4">
        <v>59268</v>
      </c>
      <c r="J386" s="5"/>
      <c r="K386" s="4"/>
      <c r="L386" s="6"/>
      <c r="M386" s="6"/>
    </row>
    <row r="387" spans="1:13" ht="17" customHeight="1" x14ac:dyDescent="0.2">
      <c r="A387" s="1">
        <v>2010</v>
      </c>
      <c r="B387" s="1" t="s">
        <v>370</v>
      </c>
      <c r="C387" s="1" t="s">
        <v>63</v>
      </c>
      <c r="D387" s="1" t="s">
        <v>64</v>
      </c>
      <c r="E387" s="9">
        <v>40379</v>
      </c>
      <c r="F387" s="9">
        <v>40500</v>
      </c>
      <c r="G387" s="3">
        <v>44892</v>
      </c>
      <c r="H387" s="1" t="s">
        <v>6</v>
      </c>
      <c r="I387" s="4">
        <v>17363000</v>
      </c>
      <c r="J387" s="5"/>
      <c r="K387" s="4"/>
      <c r="L387" s="6"/>
      <c r="M387" s="6"/>
    </row>
    <row r="388" spans="1:13" ht="17" customHeight="1" x14ac:dyDescent="0.2">
      <c r="A388" s="1">
        <v>2013</v>
      </c>
      <c r="C388" s="1" t="s">
        <v>47</v>
      </c>
      <c r="D388" s="1" t="s">
        <v>48</v>
      </c>
      <c r="E388" s="9"/>
      <c r="F388" s="9"/>
      <c r="G388" s="3">
        <f>AVERAGE(G375,G402)</f>
        <v>75984.5</v>
      </c>
      <c r="I388" s="4"/>
      <c r="J388" s="5"/>
      <c r="K388" s="4"/>
      <c r="L388" s="6"/>
      <c r="M388" s="6"/>
    </row>
    <row r="389" spans="1:13" ht="17" customHeight="1" x14ac:dyDescent="0.2">
      <c r="A389" s="1">
        <v>2012</v>
      </c>
      <c r="B389" s="1" t="s">
        <v>278</v>
      </c>
      <c r="C389" s="1" t="s">
        <v>63</v>
      </c>
      <c r="D389" s="1" t="s">
        <v>64</v>
      </c>
      <c r="E389" s="9">
        <v>41087</v>
      </c>
      <c r="F389" s="9">
        <v>41114</v>
      </c>
      <c r="G389" s="3">
        <v>107847</v>
      </c>
      <c r="H389" s="1" t="s">
        <v>14</v>
      </c>
      <c r="I389" s="4">
        <v>6659000</v>
      </c>
      <c r="J389" s="5"/>
      <c r="K389" s="4"/>
      <c r="L389" s="6"/>
      <c r="M389" s="6"/>
    </row>
    <row r="390" spans="1:13" ht="17" customHeight="1" x14ac:dyDescent="0.2">
      <c r="A390" s="1">
        <v>2012</v>
      </c>
      <c r="B390" s="1" t="s">
        <v>303</v>
      </c>
      <c r="C390" s="1" t="s">
        <v>63</v>
      </c>
      <c r="D390" s="1" t="s">
        <v>64</v>
      </c>
      <c r="E390" s="9">
        <v>41086</v>
      </c>
      <c r="F390" s="9">
        <v>41138</v>
      </c>
      <c r="G390" s="3">
        <v>48050</v>
      </c>
      <c r="H390" s="1" t="s">
        <v>6</v>
      </c>
      <c r="I390" s="4">
        <v>8699000</v>
      </c>
      <c r="J390" s="5"/>
      <c r="K390" s="4"/>
      <c r="L390" s="6"/>
      <c r="M390" s="6"/>
    </row>
    <row r="391" spans="1:13" ht="17" customHeight="1" x14ac:dyDescent="0.2">
      <c r="A391" s="1">
        <v>2012</v>
      </c>
      <c r="B391" s="1" t="s">
        <v>304</v>
      </c>
      <c r="C391" s="1" t="s">
        <v>63</v>
      </c>
      <c r="D391" s="1" t="s">
        <v>64</v>
      </c>
      <c r="E391" s="9">
        <v>41083</v>
      </c>
      <c r="F391" s="9">
        <v>41109</v>
      </c>
      <c r="G391" s="3">
        <v>47387</v>
      </c>
      <c r="H391" s="1" t="s">
        <v>14</v>
      </c>
      <c r="I391" s="4">
        <v>5787095</v>
      </c>
      <c r="J391" s="5"/>
      <c r="K391" s="4"/>
      <c r="L391" s="6"/>
      <c r="M391" s="6"/>
    </row>
    <row r="392" spans="1:13" ht="17" customHeight="1" x14ac:dyDescent="0.2">
      <c r="A392" s="1">
        <v>2012</v>
      </c>
      <c r="B392" s="1" t="s">
        <v>312</v>
      </c>
      <c r="C392" s="1" t="s">
        <v>63</v>
      </c>
      <c r="D392" s="1" t="s">
        <v>64</v>
      </c>
      <c r="E392" s="9">
        <v>41117</v>
      </c>
      <c r="F392" s="9">
        <v>41124</v>
      </c>
      <c r="G392" s="3">
        <v>43610</v>
      </c>
      <c r="H392" s="1" t="s">
        <v>6</v>
      </c>
      <c r="I392" s="4">
        <v>1854802</v>
      </c>
      <c r="J392" s="5"/>
      <c r="K392" s="4"/>
      <c r="L392" s="6"/>
      <c r="M392" s="6"/>
    </row>
    <row r="393" spans="1:13" ht="17" customHeight="1" x14ac:dyDescent="0.2">
      <c r="A393" s="1">
        <v>2014</v>
      </c>
      <c r="C393" s="1" t="s">
        <v>47</v>
      </c>
      <c r="D393" s="1" t="s">
        <v>48</v>
      </c>
      <c r="E393" s="9"/>
      <c r="F393" s="9"/>
      <c r="G393" s="3">
        <f>AVERAGE(G388,G402)</f>
        <v>73662.25</v>
      </c>
      <c r="I393" s="4"/>
      <c r="J393" s="5"/>
      <c r="K393" s="4"/>
      <c r="L393" s="6"/>
      <c r="M393" s="6"/>
    </row>
    <row r="394" spans="1:13" ht="17" customHeight="1" x14ac:dyDescent="0.2">
      <c r="A394" s="1">
        <v>2015</v>
      </c>
      <c r="C394" s="1" t="s">
        <v>47</v>
      </c>
      <c r="D394" s="1" t="s">
        <v>48</v>
      </c>
      <c r="E394" s="9"/>
      <c r="F394" s="9"/>
      <c r="G394" s="3">
        <f>AVERAGE(G393,G402)</f>
        <v>72501.125</v>
      </c>
      <c r="I394" s="4"/>
      <c r="J394" s="5"/>
      <c r="K394" s="4"/>
      <c r="L394" s="6"/>
      <c r="M394" s="6"/>
    </row>
    <row r="395" spans="1:13" ht="17" customHeight="1" x14ac:dyDescent="0.2">
      <c r="A395" s="1">
        <v>2017</v>
      </c>
      <c r="B395" s="1" t="s">
        <v>129</v>
      </c>
      <c r="C395" s="1" t="s">
        <v>4</v>
      </c>
      <c r="D395" s="1" t="s">
        <v>5</v>
      </c>
      <c r="E395" s="9">
        <v>42912</v>
      </c>
      <c r="F395" s="9">
        <v>43020</v>
      </c>
      <c r="G395" s="3">
        <v>93520</v>
      </c>
      <c r="H395" s="1" t="s">
        <v>6</v>
      </c>
      <c r="I395" s="4">
        <v>1056688</v>
      </c>
      <c r="J395" s="5"/>
      <c r="K395" s="4"/>
      <c r="L395" s="6"/>
      <c r="M395" s="6"/>
    </row>
    <row r="396" spans="1:13" ht="17" customHeight="1" x14ac:dyDescent="0.2">
      <c r="A396" s="1">
        <v>2010</v>
      </c>
      <c r="C396" s="1" t="s">
        <v>50</v>
      </c>
      <c r="D396" s="1" t="s">
        <v>51</v>
      </c>
      <c r="E396" s="9"/>
      <c r="F396" s="9"/>
      <c r="G396" s="3">
        <f>AVERAGE(G310,G405)</f>
        <v>57594</v>
      </c>
      <c r="I396" s="4"/>
      <c r="J396" s="5"/>
      <c r="K396" s="4"/>
      <c r="L396" s="6"/>
      <c r="M396" s="6"/>
    </row>
    <row r="397" spans="1:13" ht="17" customHeight="1" x14ac:dyDescent="0.2">
      <c r="A397" s="1">
        <v>2017</v>
      </c>
      <c r="B397" s="1" t="s">
        <v>135</v>
      </c>
      <c r="C397" s="1" t="s">
        <v>4</v>
      </c>
      <c r="D397" s="1" t="s">
        <v>5</v>
      </c>
      <c r="E397" s="9">
        <v>42919</v>
      </c>
      <c r="F397" s="9">
        <v>43013</v>
      </c>
      <c r="G397" s="3">
        <v>78857</v>
      </c>
      <c r="H397" s="1" t="s">
        <v>6</v>
      </c>
      <c r="I397" s="4">
        <v>96310</v>
      </c>
      <c r="J397" s="5"/>
      <c r="K397" s="4"/>
      <c r="L397" s="6"/>
      <c r="M397" s="6"/>
    </row>
    <row r="398" spans="1:13" ht="17" customHeight="1" x14ac:dyDescent="0.2">
      <c r="A398" s="1">
        <v>2019</v>
      </c>
      <c r="C398" s="1" t="s">
        <v>47</v>
      </c>
      <c r="D398" s="1" t="s">
        <v>48</v>
      </c>
      <c r="E398" s="9"/>
      <c r="F398" s="9"/>
      <c r="G398" s="3">
        <f>AVERAGE(G394,G402)</f>
        <v>71920.5625</v>
      </c>
      <c r="I398" s="4"/>
      <c r="J398" s="5"/>
      <c r="K398" s="4"/>
      <c r="L398" s="6"/>
      <c r="M398" s="6"/>
    </row>
    <row r="399" spans="1:13" ht="17" customHeight="1" x14ac:dyDescent="0.2">
      <c r="A399" s="1">
        <v>2015</v>
      </c>
      <c r="B399" s="1" t="s">
        <v>107</v>
      </c>
      <c r="C399" s="1" t="s">
        <v>37</v>
      </c>
      <c r="D399" s="1" t="s">
        <v>38</v>
      </c>
      <c r="E399" s="9">
        <v>42226</v>
      </c>
      <c r="F399" s="9">
        <v>42294</v>
      </c>
      <c r="G399" s="3">
        <v>53534</v>
      </c>
      <c r="H399" s="1" t="s">
        <v>6</v>
      </c>
      <c r="I399" s="4">
        <v>23500000</v>
      </c>
      <c r="J399" s="5"/>
      <c r="K399" s="4"/>
      <c r="L399" s="6"/>
      <c r="M399" s="6"/>
    </row>
    <row r="400" spans="1:13" ht="17" customHeight="1" x14ac:dyDescent="0.2">
      <c r="A400" s="1">
        <v>2017</v>
      </c>
      <c r="B400" s="1" t="s">
        <v>146</v>
      </c>
      <c r="C400" s="1" t="s">
        <v>4</v>
      </c>
      <c r="D400" s="1" t="s">
        <v>5</v>
      </c>
      <c r="E400" s="9">
        <v>42930</v>
      </c>
      <c r="F400" s="9">
        <v>42978</v>
      </c>
      <c r="G400" s="3">
        <v>55254</v>
      </c>
      <c r="H400" s="1" t="s">
        <v>6</v>
      </c>
      <c r="I400" s="4">
        <v>307802</v>
      </c>
      <c r="J400" s="5"/>
      <c r="K400" s="4"/>
      <c r="L400" s="6"/>
      <c r="M400" s="6"/>
    </row>
    <row r="401" spans="1:13" ht="17" customHeight="1" x14ac:dyDescent="0.2">
      <c r="A401" s="1">
        <v>2011</v>
      </c>
      <c r="C401" s="1" t="s">
        <v>50</v>
      </c>
      <c r="D401" s="1" t="s">
        <v>51</v>
      </c>
      <c r="E401" s="9"/>
      <c r="F401" s="9"/>
      <c r="G401" s="3">
        <f>AVERAGE(G396,G405)</f>
        <v>58047</v>
      </c>
      <c r="I401" s="4"/>
      <c r="J401" s="5"/>
      <c r="K401" s="4"/>
      <c r="L401" s="6"/>
      <c r="M401" s="6"/>
    </row>
    <row r="402" spans="1:13" ht="17" customHeight="1" x14ac:dyDescent="0.2">
      <c r="A402" s="1">
        <v>2007</v>
      </c>
      <c r="B402" s="1" t="s">
        <v>461</v>
      </c>
      <c r="C402" s="1" t="s">
        <v>47</v>
      </c>
      <c r="D402" s="1" t="s">
        <v>48</v>
      </c>
      <c r="E402" s="9">
        <v>39280</v>
      </c>
      <c r="F402" s="9">
        <v>39291</v>
      </c>
      <c r="G402" s="3">
        <v>71340</v>
      </c>
      <c r="H402" s="1" t="s">
        <v>6</v>
      </c>
      <c r="I402" s="4">
        <v>0</v>
      </c>
      <c r="J402" s="5"/>
      <c r="K402" s="4"/>
      <c r="L402" s="6"/>
      <c r="M402" s="6"/>
    </row>
    <row r="403" spans="1:13" ht="17" customHeight="1" x14ac:dyDescent="0.2">
      <c r="A403" s="1">
        <v>2011</v>
      </c>
      <c r="B403" s="1" t="s">
        <v>343</v>
      </c>
      <c r="C403" s="1" t="s">
        <v>86</v>
      </c>
      <c r="D403" s="1" t="s">
        <v>87</v>
      </c>
      <c r="E403" s="9">
        <v>40601</v>
      </c>
      <c r="F403" s="9">
        <v>40602</v>
      </c>
      <c r="G403" s="3">
        <v>64936</v>
      </c>
      <c r="H403" s="1" t="s">
        <v>28</v>
      </c>
      <c r="I403" s="4">
        <v>37000</v>
      </c>
      <c r="J403" s="5"/>
      <c r="K403" s="4"/>
      <c r="L403" s="6"/>
      <c r="M403" s="6"/>
    </row>
    <row r="404" spans="1:13" ht="17" customHeight="1" x14ac:dyDescent="0.2">
      <c r="A404" s="1">
        <v>2017</v>
      </c>
      <c r="B404" s="1" t="s">
        <v>159</v>
      </c>
      <c r="C404" s="1" t="s">
        <v>4</v>
      </c>
      <c r="D404" s="1" t="s">
        <v>5</v>
      </c>
      <c r="E404" s="9">
        <v>42925</v>
      </c>
      <c r="F404" s="9">
        <v>43055</v>
      </c>
      <c r="G404" s="3">
        <v>46715</v>
      </c>
      <c r="H404" s="1" t="s">
        <v>6</v>
      </c>
      <c r="I404" s="4">
        <v>0</v>
      </c>
      <c r="J404" s="5"/>
      <c r="K404" s="4"/>
      <c r="L404" s="6"/>
      <c r="M404" s="6"/>
    </row>
    <row r="405" spans="1:13" ht="17" customHeight="1" x14ac:dyDescent="0.2">
      <c r="A405" s="1">
        <v>2012</v>
      </c>
      <c r="B405" s="1" t="s">
        <v>297</v>
      </c>
      <c r="C405" s="1" t="s">
        <v>50</v>
      </c>
      <c r="D405" s="1" t="s">
        <v>51</v>
      </c>
      <c r="E405" s="9">
        <v>41124</v>
      </c>
      <c r="F405" s="9">
        <v>41141</v>
      </c>
      <c r="G405" s="3">
        <v>58500</v>
      </c>
      <c r="H405" s="1" t="s">
        <v>28</v>
      </c>
      <c r="I405" s="4">
        <v>200000</v>
      </c>
      <c r="J405" s="5"/>
      <c r="K405" s="4"/>
      <c r="L405" s="6"/>
      <c r="M405" s="6"/>
    </row>
    <row r="406" spans="1:13" ht="17" customHeight="1" x14ac:dyDescent="0.2">
      <c r="A406" s="1">
        <v>2017</v>
      </c>
      <c r="B406" s="1" t="s">
        <v>161</v>
      </c>
      <c r="C406" s="1" t="s">
        <v>4</v>
      </c>
      <c r="D406" s="1" t="s">
        <v>5</v>
      </c>
      <c r="E406" s="9">
        <v>42958</v>
      </c>
      <c r="F406" s="9">
        <v>43020</v>
      </c>
      <c r="G406" s="3">
        <v>43158</v>
      </c>
      <c r="H406" s="1" t="s">
        <v>14</v>
      </c>
      <c r="I406" s="4">
        <v>42890561</v>
      </c>
      <c r="J406" s="5"/>
      <c r="K406" s="4"/>
      <c r="L406" s="6"/>
      <c r="M406" s="6"/>
    </row>
    <row r="407" spans="1:13" ht="17" customHeight="1" x14ac:dyDescent="0.2">
      <c r="A407" s="1">
        <v>2017</v>
      </c>
      <c r="B407" s="1" t="s">
        <v>164</v>
      </c>
      <c r="C407" s="1" t="s">
        <v>4</v>
      </c>
      <c r="D407" s="1" t="s">
        <v>5</v>
      </c>
      <c r="E407" s="9">
        <v>42918</v>
      </c>
      <c r="F407" s="9">
        <v>43020</v>
      </c>
      <c r="G407" s="3">
        <v>40906</v>
      </c>
      <c r="H407" s="1" t="s">
        <v>6</v>
      </c>
      <c r="I407" s="4">
        <v>917520</v>
      </c>
      <c r="J407" s="5"/>
      <c r="K407" s="4"/>
      <c r="L407" s="6"/>
      <c r="M407" s="6"/>
    </row>
    <row r="408" spans="1:13" ht="17" customHeight="1" x14ac:dyDescent="0.2">
      <c r="A408" s="1">
        <v>2017</v>
      </c>
      <c r="B408" s="1" t="s">
        <v>165</v>
      </c>
      <c r="C408" s="1" t="s">
        <v>4</v>
      </c>
      <c r="D408" s="1" t="s">
        <v>5</v>
      </c>
      <c r="E408" s="9">
        <v>42922</v>
      </c>
      <c r="F408" s="9">
        <v>42971</v>
      </c>
      <c r="G408" s="3">
        <v>40202</v>
      </c>
      <c r="H408" s="1" t="s">
        <v>6</v>
      </c>
      <c r="I408" s="4">
        <v>26978</v>
      </c>
      <c r="J408" s="5"/>
      <c r="K408" s="4"/>
      <c r="L408" s="6"/>
      <c r="M408" s="6"/>
    </row>
    <row r="409" spans="1:13" ht="17" customHeight="1" x14ac:dyDescent="0.2">
      <c r="A409" s="1">
        <v>2015</v>
      </c>
      <c r="B409" s="1" t="s">
        <v>214</v>
      </c>
      <c r="C409" s="1" t="s">
        <v>25</v>
      </c>
      <c r="D409" s="1" t="s">
        <v>26</v>
      </c>
      <c r="E409" s="9">
        <v>42214</v>
      </c>
      <c r="F409" s="9">
        <v>42230</v>
      </c>
      <c r="G409" s="3">
        <v>69438</v>
      </c>
      <c r="H409" s="1" t="s">
        <v>14</v>
      </c>
      <c r="I409" s="4">
        <v>46100000</v>
      </c>
      <c r="J409" s="5"/>
      <c r="K409" s="4"/>
      <c r="L409" s="6"/>
      <c r="M409" s="6"/>
    </row>
    <row r="410" spans="1:13" ht="17" customHeight="1" x14ac:dyDescent="0.2">
      <c r="A410" s="1">
        <v>2011</v>
      </c>
      <c r="B410" s="1" t="s">
        <v>308</v>
      </c>
      <c r="C410" s="1" t="s">
        <v>86</v>
      </c>
      <c r="D410" s="1" t="s">
        <v>87</v>
      </c>
      <c r="E410" s="9">
        <v>40657</v>
      </c>
      <c r="F410" s="9">
        <v>40672</v>
      </c>
      <c r="G410" s="3">
        <v>53342</v>
      </c>
      <c r="H410" s="1" t="s">
        <v>28</v>
      </c>
      <c r="I410" s="4">
        <v>2062400</v>
      </c>
      <c r="J410" s="5"/>
      <c r="K410" s="4"/>
      <c r="L410" s="6"/>
      <c r="M410" s="6"/>
    </row>
    <row r="411" spans="1:13" ht="17" customHeight="1" x14ac:dyDescent="0.2">
      <c r="A411" s="1">
        <v>2018</v>
      </c>
      <c r="B411" s="1" t="s">
        <v>78</v>
      </c>
      <c r="C411" s="1" t="s">
        <v>4</v>
      </c>
      <c r="D411" s="1" t="s">
        <v>5</v>
      </c>
      <c r="E411" s="9">
        <v>43255</v>
      </c>
      <c r="F411" s="9">
        <v>43350</v>
      </c>
      <c r="G411" s="3">
        <v>69332</v>
      </c>
      <c r="H411" s="1" t="s">
        <v>6</v>
      </c>
      <c r="I411" s="4">
        <v>2440527</v>
      </c>
      <c r="J411" s="5"/>
      <c r="K411" s="4"/>
      <c r="L411" s="6"/>
      <c r="M411" s="6"/>
    </row>
    <row r="412" spans="1:13" ht="17" customHeight="1" x14ac:dyDescent="0.2">
      <c r="A412" s="1">
        <v>2018</v>
      </c>
      <c r="B412" s="1" t="s">
        <v>97</v>
      </c>
      <c r="C412" s="1" t="s">
        <v>4</v>
      </c>
      <c r="D412" s="1" t="s">
        <v>5</v>
      </c>
      <c r="E412" s="9">
        <v>43258</v>
      </c>
      <c r="F412" s="9">
        <v>43286</v>
      </c>
      <c r="G412" s="3">
        <v>53643</v>
      </c>
      <c r="H412" s="1" t="s">
        <v>6</v>
      </c>
      <c r="I412" s="4">
        <v>10000</v>
      </c>
      <c r="J412" s="5"/>
      <c r="K412" s="4"/>
      <c r="L412" s="6"/>
      <c r="M412" s="6"/>
    </row>
    <row r="413" spans="1:13" ht="17" customHeight="1" x14ac:dyDescent="0.2">
      <c r="A413" s="1">
        <v>2018</v>
      </c>
      <c r="B413" s="1" t="s">
        <v>104</v>
      </c>
      <c r="C413" s="1" t="s">
        <v>4</v>
      </c>
      <c r="D413" s="1" t="s">
        <v>5</v>
      </c>
      <c r="E413" s="9">
        <v>43257</v>
      </c>
      <c r="F413" s="9">
        <v>43344</v>
      </c>
      <c r="G413" s="3">
        <v>44364</v>
      </c>
      <c r="H413" s="1" t="s">
        <v>6</v>
      </c>
      <c r="I413" s="4">
        <v>40000</v>
      </c>
      <c r="J413" s="5"/>
      <c r="K413" s="4"/>
      <c r="L413" s="6"/>
      <c r="M413" s="6"/>
    </row>
    <row r="414" spans="1:13" ht="17" customHeight="1" x14ac:dyDescent="0.2">
      <c r="A414" s="1">
        <v>2019</v>
      </c>
      <c r="B414" s="1" t="s">
        <v>3</v>
      </c>
      <c r="C414" s="1" t="s">
        <v>4</v>
      </c>
      <c r="D414" s="1" t="s">
        <v>5</v>
      </c>
      <c r="E414" s="9">
        <v>43621</v>
      </c>
      <c r="F414" s="9">
        <v>43678</v>
      </c>
      <c r="G414" s="3">
        <v>307969</v>
      </c>
      <c r="H414" s="1" t="s">
        <v>6</v>
      </c>
      <c r="I414" s="4">
        <v>61000</v>
      </c>
      <c r="J414" s="5"/>
      <c r="K414" s="4"/>
      <c r="L414" s="6"/>
      <c r="M414" s="6"/>
    </row>
    <row r="415" spans="1:13" ht="17" customHeight="1" x14ac:dyDescent="0.2">
      <c r="A415" s="1">
        <v>2016</v>
      </c>
      <c r="B415" s="1" t="s">
        <v>169</v>
      </c>
      <c r="C415" s="1" t="s">
        <v>25</v>
      </c>
      <c r="D415" s="1" t="s">
        <v>26</v>
      </c>
      <c r="E415" s="9">
        <v>42573</v>
      </c>
      <c r="F415" s="9">
        <v>42666</v>
      </c>
      <c r="G415" s="3">
        <v>132127</v>
      </c>
      <c r="H415" s="1" t="s">
        <v>28</v>
      </c>
      <c r="I415" s="4">
        <v>262500000</v>
      </c>
      <c r="J415" s="5"/>
      <c r="K415" s="4"/>
      <c r="L415" s="6"/>
      <c r="M415" s="6"/>
    </row>
    <row r="416" spans="1:13" ht="17" customHeight="1" x14ac:dyDescent="0.2">
      <c r="A416" s="1">
        <v>2019</v>
      </c>
      <c r="B416" s="1" t="s">
        <v>7</v>
      </c>
      <c r="C416" s="1" t="s">
        <v>4</v>
      </c>
      <c r="D416" s="1" t="s">
        <v>5</v>
      </c>
      <c r="E416" s="9">
        <v>43640</v>
      </c>
      <c r="F416" s="9">
        <v>43657</v>
      </c>
      <c r="G416" s="3">
        <v>240543</v>
      </c>
      <c r="H416" s="1" t="s">
        <v>6</v>
      </c>
      <c r="I416" s="4">
        <v>4332806</v>
      </c>
      <c r="J416" s="5"/>
      <c r="K416" s="4"/>
      <c r="L416" s="6"/>
      <c r="M416" s="6"/>
    </row>
    <row r="417" spans="1:13" ht="17" customHeight="1" x14ac:dyDescent="0.2">
      <c r="A417" s="1">
        <v>2019</v>
      </c>
      <c r="B417" s="1" t="s">
        <v>8</v>
      </c>
      <c r="C417" s="1" t="s">
        <v>4</v>
      </c>
      <c r="D417" s="1" t="s">
        <v>5</v>
      </c>
      <c r="E417" s="9">
        <v>43637</v>
      </c>
      <c r="F417" s="9">
        <v>43678</v>
      </c>
      <c r="G417" s="3">
        <v>189369</v>
      </c>
      <c r="H417" s="1" t="s">
        <v>6</v>
      </c>
      <c r="I417" s="4">
        <v>3005369</v>
      </c>
      <c r="J417" s="5"/>
      <c r="K417" s="4"/>
      <c r="L417" s="6"/>
      <c r="M417" s="6"/>
    </row>
    <row r="418" spans="1:13" ht="17" customHeight="1" x14ac:dyDescent="0.2">
      <c r="A418" s="1">
        <v>2019</v>
      </c>
      <c r="B418" s="1" t="s">
        <v>9</v>
      </c>
      <c r="C418" s="1" t="s">
        <v>4</v>
      </c>
      <c r="D418" s="1" t="s">
        <v>5</v>
      </c>
      <c r="E418" s="9">
        <v>43621</v>
      </c>
      <c r="F418" s="9">
        <v>43740</v>
      </c>
      <c r="G418" s="3">
        <v>167183</v>
      </c>
      <c r="H418" s="1" t="s">
        <v>6</v>
      </c>
      <c r="I418" s="4">
        <v>48101094</v>
      </c>
      <c r="J418" s="5"/>
      <c r="K418" s="4"/>
      <c r="L418" s="6"/>
      <c r="M418" s="6"/>
    </row>
    <row r="419" spans="1:13" ht="17" customHeight="1" x14ac:dyDescent="0.2">
      <c r="A419" s="1">
        <v>2019</v>
      </c>
      <c r="B419" s="1" t="s">
        <v>10</v>
      </c>
      <c r="C419" s="1" t="s">
        <v>4</v>
      </c>
      <c r="D419" s="1" t="s">
        <v>5</v>
      </c>
      <c r="E419" s="9">
        <v>43645</v>
      </c>
      <c r="F419" s="9">
        <v>43657</v>
      </c>
      <c r="G419" s="3">
        <v>130768</v>
      </c>
      <c r="H419" s="1" t="s">
        <v>6</v>
      </c>
      <c r="I419" s="4">
        <v>2108024</v>
      </c>
      <c r="J419" s="5"/>
      <c r="K419" s="4"/>
      <c r="L419" s="6"/>
      <c r="M419" s="6"/>
    </row>
    <row r="420" spans="1:13" ht="17" customHeight="1" x14ac:dyDescent="0.2">
      <c r="A420" s="1">
        <v>2019</v>
      </c>
      <c r="B420" s="1" t="s">
        <v>18</v>
      </c>
      <c r="C420" s="1" t="s">
        <v>4</v>
      </c>
      <c r="D420" s="1" t="s">
        <v>5</v>
      </c>
      <c r="E420" s="9">
        <v>43634</v>
      </c>
      <c r="F420" s="9">
        <v>43685</v>
      </c>
      <c r="G420" s="3">
        <v>107078</v>
      </c>
      <c r="H420" s="1" t="s">
        <v>6</v>
      </c>
      <c r="I420" s="4">
        <v>30000</v>
      </c>
      <c r="J420" s="5"/>
      <c r="K420" s="4"/>
      <c r="L420" s="6"/>
      <c r="M420" s="6"/>
    </row>
    <row r="421" spans="1:13" ht="17" customHeight="1" x14ac:dyDescent="0.2">
      <c r="A421" s="1">
        <v>2019</v>
      </c>
      <c r="B421" s="1" t="s">
        <v>19</v>
      </c>
      <c r="C421" s="1" t="s">
        <v>4</v>
      </c>
      <c r="D421" s="1" t="s">
        <v>5</v>
      </c>
      <c r="E421" s="9">
        <v>43626</v>
      </c>
      <c r="F421" s="9">
        <v>43667</v>
      </c>
      <c r="G421" s="3">
        <v>101451</v>
      </c>
      <c r="H421" s="1" t="s">
        <v>6</v>
      </c>
      <c r="I421" s="4">
        <v>40000</v>
      </c>
      <c r="J421" s="5"/>
      <c r="K421" s="4"/>
      <c r="L421" s="6"/>
      <c r="M421" s="6"/>
    </row>
    <row r="422" spans="1:13" ht="17" customHeight="1" x14ac:dyDescent="0.2">
      <c r="A422" s="1">
        <v>2019</v>
      </c>
      <c r="B422" s="1" t="s">
        <v>20</v>
      </c>
      <c r="C422" s="1" t="s">
        <v>4</v>
      </c>
      <c r="D422" s="1" t="s">
        <v>5</v>
      </c>
      <c r="E422" s="9">
        <v>43638</v>
      </c>
      <c r="F422" s="9">
        <v>43657</v>
      </c>
      <c r="G422" s="3">
        <v>92628</v>
      </c>
      <c r="H422" s="1" t="s">
        <v>6</v>
      </c>
      <c r="I422" s="4">
        <v>461188</v>
      </c>
      <c r="J422" s="5"/>
      <c r="K422" s="4"/>
      <c r="L422" s="6"/>
      <c r="M422" s="6"/>
    </row>
    <row r="423" spans="1:13" ht="17" customHeight="1" x14ac:dyDescent="0.2">
      <c r="A423" s="1">
        <v>2011</v>
      </c>
      <c r="B423" s="1" t="s">
        <v>349</v>
      </c>
      <c r="C423" s="1" t="s">
        <v>74</v>
      </c>
      <c r="D423" s="1" t="s">
        <v>75</v>
      </c>
      <c r="E423" s="9">
        <v>40790</v>
      </c>
      <c r="F423" s="9">
        <v>40815</v>
      </c>
      <c r="G423" s="3">
        <v>52681</v>
      </c>
      <c r="H423" s="1" t="s">
        <v>14</v>
      </c>
      <c r="I423" s="4">
        <v>3958900</v>
      </c>
      <c r="J423" s="5"/>
      <c r="K423" s="4"/>
    </row>
    <row r="424" spans="1:13" ht="17" customHeight="1" x14ac:dyDescent="0.2">
      <c r="A424" s="1">
        <v>2016</v>
      </c>
      <c r="B424" s="1" t="s">
        <v>176</v>
      </c>
      <c r="C424" s="1" t="s">
        <v>25</v>
      </c>
      <c r="D424" s="1" t="s">
        <v>26</v>
      </c>
      <c r="E424" s="9">
        <v>42544</v>
      </c>
      <c r="F424" s="9">
        <v>42558</v>
      </c>
      <c r="G424" s="3">
        <v>48019</v>
      </c>
      <c r="H424" s="1" t="s">
        <v>14</v>
      </c>
      <c r="I424" s="4">
        <v>23000000</v>
      </c>
      <c r="J424" s="5"/>
      <c r="K424" s="4"/>
    </row>
    <row r="425" spans="1:13" ht="17" customHeight="1" x14ac:dyDescent="0.2">
      <c r="A425" s="1">
        <v>2016</v>
      </c>
      <c r="B425" s="1" t="s">
        <v>177</v>
      </c>
      <c r="C425" s="1" t="s">
        <v>25</v>
      </c>
      <c r="D425" s="1" t="s">
        <v>26</v>
      </c>
      <c r="E425" s="9">
        <v>42595</v>
      </c>
      <c r="F425" s="9">
        <v>42618</v>
      </c>
      <c r="G425" s="3">
        <v>46344</v>
      </c>
      <c r="H425" s="1" t="s">
        <v>14</v>
      </c>
      <c r="I425" s="4">
        <v>78300000</v>
      </c>
      <c r="J425" s="5"/>
      <c r="K425" s="4"/>
    </row>
    <row r="426" spans="1:13" ht="17" customHeight="1" x14ac:dyDescent="0.2">
      <c r="A426" s="1">
        <v>2017</v>
      </c>
      <c r="B426" s="1" t="s">
        <v>111</v>
      </c>
      <c r="C426" s="1" t="s">
        <v>25</v>
      </c>
      <c r="D426" s="1" t="s">
        <v>26</v>
      </c>
      <c r="E426" s="9">
        <v>43073</v>
      </c>
      <c r="F426" s="9">
        <v>43181</v>
      </c>
      <c r="G426" s="3">
        <v>270000</v>
      </c>
      <c r="H426" s="1" t="s">
        <v>14</v>
      </c>
      <c r="I426" s="4">
        <v>123836000</v>
      </c>
      <c r="J426" s="5"/>
      <c r="K426" s="4"/>
    </row>
    <row r="427" spans="1:13" ht="17" customHeight="1" x14ac:dyDescent="0.2">
      <c r="A427" s="1">
        <v>2013</v>
      </c>
      <c r="B427" s="1" t="s">
        <v>264</v>
      </c>
      <c r="C427" s="1" t="s">
        <v>114</v>
      </c>
      <c r="D427" s="1" t="s">
        <v>115</v>
      </c>
      <c r="E427" s="9">
        <v>41471</v>
      </c>
      <c r="F427" s="9">
        <v>41550</v>
      </c>
      <c r="G427" s="3">
        <v>43429</v>
      </c>
      <c r="H427" s="1" t="s">
        <v>6</v>
      </c>
      <c r="I427" s="4">
        <v>11860878</v>
      </c>
      <c r="J427" s="5"/>
      <c r="K427" s="4"/>
    </row>
    <row r="428" spans="1:13" ht="17" customHeight="1" x14ac:dyDescent="0.2">
      <c r="A428" s="1">
        <v>2017</v>
      </c>
      <c r="B428" s="1" t="s">
        <v>125</v>
      </c>
      <c r="C428" s="1" t="s">
        <v>25</v>
      </c>
      <c r="D428" s="1" t="s">
        <v>26</v>
      </c>
      <c r="E428" s="9">
        <v>43017</v>
      </c>
      <c r="F428" s="9">
        <v>43018</v>
      </c>
      <c r="G428" s="3">
        <v>110720</v>
      </c>
      <c r="H428" s="1" t="s">
        <v>14</v>
      </c>
      <c r="I428" s="4">
        <v>102000000</v>
      </c>
      <c r="J428" s="5"/>
      <c r="K428" s="4"/>
    </row>
    <row r="429" spans="1:13" ht="17" customHeight="1" x14ac:dyDescent="0.2">
      <c r="A429" s="1">
        <v>2011</v>
      </c>
      <c r="B429" s="1" t="s">
        <v>357</v>
      </c>
      <c r="C429" s="1" t="s">
        <v>74</v>
      </c>
      <c r="D429" s="1" t="s">
        <v>75</v>
      </c>
      <c r="E429" s="9">
        <v>40601</v>
      </c>
      <c r="F429" s="9">
        <v>40604</v>
      </c>
      <c r="G429" s="3">
        <v>41000</v>
      </c>
      <c r="H429" s="1" t="s">
        <v>14</v>
      </c>
      <c r="I429" s="4">
        <v>0</v>
      </c>
      <c r="J429" s="5"/>
      <c r="K429" s="4"/>
    </row>
    <row r="430" spans="1:13" ht="17" customHeight="1" x14ac:dyDescent="0.2">
      <c r="A430" s="1">
        <v>2017</v>
      </c>
      <c r="B430" s="1" t="s">
        <v>130</v>
      </c>
      <c r="C430" s="1" t="s">
        <v>25</v>
      </c>
      <c r="D430" s="1" t="s">
        <v>26</v>
      </c>
      <c r="E430" s="9">
        <v>42959</v>
      </c>
      <c r="F430" s="9">
        <v>43001</v>
      </c>
      <c r="G430" s="3">
        <v>86830</v>
      </c>
      <c r="H430" s="1" t="s">
        <v>6</v>
      </c>
      <c r="I430" s="4">
        <v>0</v>
      </c>
      <c r="J430" s="5"/>
      <c r="K430" s="4"/>
    </row>
    <row r="431" spans="1:13" ht="17" customHeight="1" x14ac:dyDescent="0.2">
      <c r="A431" s="1">
        <v>2017</v>
      </c>
      <c r="B431" s="1" t="s">
        <v>132</v>
      </c>
      <c r="C431" s="1" t="s">
        <v>25</v>
      </c>
      <c r="D431" s="1" t="s">
        <v>26</v>
      </c>
      <c r="E431" s="9">
        <v>42927</v>
      </c>
      <c r="F431" s="9">
        <v>42937</v>
      </c>
      <c r="G431" s="3">
        <v>83733</v>
      </c>
      <c r="H431" s="1" t="s">
        <v>14</v>
      </c>
      <c r="I431" s="4">
        <v>11953000</v>
      </c>
      <c r="J431" s="5"/>
      <c r="K431" s="4"/>
    </row>
    <row r="432" spans="1:13" ht="17" customHeight="1" x14ac:dyDescent="0.2">
      <c r="A432" s="1">
        <v>2017</v>
      </c>
      <c r="B432" s="1" t="s">
        <v>133</v>
      </c>
      <c r="C432" s="1" t="s">
        <v>25</v>
      </c>
      <c r="D432" s="1" t="s">
        <v>26</v>
      </c>
      <c r="E432" s="9">
        <v>42940</v>
      </c>
      <c r="F432" s="9">
        <v>42960</v>
      </c>
      <c r="G432" s="3">
        <v>83120</v>
      </c>
      <c r="H432" s="1" t="s">
        <v>14</v>
      </c>
      <c r="I432" s="4">
        <v>35200000</v>
      </c>
      <c r="J432" s="5"/>
      <c r="K432" s="4"/>
    </row>
    <row r="433" spans="1:11" ht="17" customHeight="1" x14ac:dyDescent="0.2">
      <c r="A433" s="1">
        <v>2017</v>
      </c>
      <c r="B433" s="1" t="s">
        <v>134</v>
      </c>
      <c r="C433" s="1" t="s">
        <v>25</v>
      </c>
      <c r="D433" s="1" t="s">
        <v>26</v>
      </c>
      <c r="E433" s="9">
        <v>42932</v>
      </c>
      <c r="F433" s="9">
        <v>42954</v>
      </c>
      <c r="G433" s="3">
        <v>81826</v>
      </c>
      <c r="H433" s="1" t="s">
        <v>14</v>
      </c>
      <c r="I433" s="4">
        <v>90000000</v>
      </c>
      <c r="J433" s="5"/>
      <c r="K433" s="4"/>
    </row>
    <row r="434" spans="1:11" ht="17" customHeight="1" x14ac:dyDescent="0.2">
      <c r="A434" s="1">
        <v>2019</v>
      </c>
      <c r="C434" s="1" t="s">
        <v>89</v>
      </c>
      <c r="D434" s="1" t="s">
        <v>90</v>
      </c>
      <c r="E434" s="9"/>
      <c r="F434" s="9"/>
      <c r="G434" s="3">
        <f>AVERAGE(G321,G64)</f>
        <v>56229</v>
      </c>
      <c r="I434" s="4">
        <f>AVERAGE(I321,I64)</f>
        <v>8167500</v>
      </c>
      <c r="J434" s="5"/>
      <c r="K434" s="4"/>
    </row>
    <row r="435" spans="1:11" ht="17" customHeight="1" x14ac:dyDescent="0.2">
      <c r="A435" s="1">
        <v>2011</v>
      </c>
      <c r="B435" s="1" t="s">
        <v>358</v>
      </c>
      <c r="C435" s="1" t="s">
        <v>74</v>
      </c>
      <c r="D435" s="1" t="s">
        <v>75</v>
      </c>
      <c r="E435" s="9">
        <v>40644</v>
      </c>
      <c r="F435" s="9">
        <v>40646</v>
      </c>
      <c r="G435" s="3">
        <v>41000</v>
      </c>
      <c r="H435" s="1" t="s">
        <v>14</v>
      </c>
      <c r="I435" s="4">
        <v>82000</v>
      </c>
      <c r="J435" s="5"/>
      <c r="K435" s="4"/>
    </row>
    <row r="436" spans="1:11" ht="17" customHeight="1" x14ac:dyDescent="0.2">
      <c r="A436" s="1">
        <v>2012</v>
      </c>
      <c r="B436" s="1" t="s">
        <v>269</v>
      </c>
      <c r="C436" s="1" t="s">
        <v>86</v>
      </c>
      <c r="D436" s="1" t="s">
        <v>87</v>
      </c>
      <c r="E436" s="9">
        <v>41045</v>
      </c>
      <c r="F436" s="9">
        <v>41121</v>
      </c>
      <c r="G436" s="3">
        <v>297845</v>
      </c>
      <c r="H436" s="1" t="s">
        <v>6</v>
      </c>
      <c r="I436" s="4">
        <v>23000000</v>
      </c>
      <c r="J436" s="5"/>
      <c r="K436" s="4"/>
    </row>
    <row r="437" spans="1:11" ht="17" customHeight="1" x14ac:dyDescent="0.2">
      <c r="A437" s="1">
        <v>2017</v>
      </c>
      <c r="B437" s="1" t="s">
        <v>136</v>
      </c>
      <c r="C437" s="1" t="s">
        <v>25</v>
      </c>
      <c r="D437" s="1" t="s">
        <v>26</v>
      </c>
      <c r="E437" s="9">
        <v>42962</v>
      </c>
      <c r="F437" s="9">
        <v>43016</v>
      </c>
      <c r="G437" s="3">
        <v>78698</v>
      </c>
      <c r="H437" s="1" t="s">
        <v>14</v>
      </c>
      <c r="I437" s="4">
        <v>46006691</v>
      </c>
      <c r="J437" s="5"/>
      <c r="K437" s="4"/>
    </row>
    <row r="438" spans="1:11" ht="17" customHeight="1" x14ac:dyDescent="0.2">
      <c r="A438" s="1">
        <v>2017</v>
      </c>
      <c r="B438" s="1" t="s">
        <v>140</v>
      </c>
      <c r="C438" s="1" t="s">
        <v>25</v>
      </c>
      <c r="D438" s="1" t="s">
        <v>26</v>
      </c>
      <c r="E438" s="9">
        <v>42960</v>
      </c>
      <c r="F438" s="9">
        <v>43012</v>
      </c>
      <c r="G438" s="3">
        <v>65889</v>
      </c>
      <c r="H438" s="1" t="s">
        <v>14</v>
      </c>
      <c r="I438" s="4">
        <v>39805700</v>
      </c>
      <c r="J438" s="5"/>
      <c r="K438" s="4"/>
    </row>
    <row r="439" spans="1:11" ht="17" customHeight="1" x14ac:dyDescent="0.2">
      <c r="A439" s="1">
        <v>2017</v>
      </c>
      <c r="B439" s="1" t="s">
        <v>153</v>
      </c>
      <c r="C439" s="1" t="s">
        <v>25</v>
      </c>
      <c r="D439" s="1" t="s">
        <v>26</v>
      </c>
      <c r="E439" s="9">
        <v>43017</v>
      </c>
      <c r="F439" s="9">
        <v>43035</v>
      </c>
      <c r="G439" s="3">
        <v>51624</v>
      </c>
      <c r="H439" s="1" t="s">
        <v>14</v>
      </c>
      <c r="I439" s="4">
        <v>48509895</v>
      </c>
      <c r="J439" s="5"/>
      <c r="K439" s="4"/>
    </row>
    <row r="440" spans="1:11" ht="17" customHeight="1" x14ac:dyDescent="0.2">
      <c r="A440" s="1">
        <v>2007</v>
      </c>
      <c r="B440" s="1" t="s">
        <v>467</v>
      </c>
      <c r="C440" s="1" t="s">
        <v>47</v>
      </c>
      <c r="D440" s="1" t="s">
        <v>48</v>
      </c>
      <c r="E440" s="9">
        <v>39269</v>
      </c>
      <c r="F440" s="9">
        <v>39288</v>
      </c>
      <c r="G440" s="3">
        <v>61951</v>
      </c>
      <c r="H440" s="1" t="s">
        <v>6</v>
      </c>
      <c r="I440" s="4">
        <v>0</v>
      </c>
      <c r="J440" s="5"/>
      <c r="K440" s="4"/>
    </row>
    <row r="441" spans="1:11" ht="17" customHeight="1" x14ac:dyDescent="0.2">
      <c r="A441" s="1">
        <v>2011</v>
      </c>
      <c r="B441" s="1" t="s">
        <v>359</v>
      </c>
      <c r="C441" s="1" t="s">
        <v>74</v>
      </c>
      <c r="D441" s="1" t="s">
        <v>75</v>
      </c>
      <c r="E441" s="9">
        <v>40790</v>
      </c>
      <c r="F441" s="9">
        <v>40796</v>
      </c>
      <c r="G441" s="3">
        <v>40388</v>
      </c>
      <c r="H441" s="1" t="s">
        <v>14</v>
      </c>
      <c r="I441" s="4">
        <v>48400</v>
      </c>
      <c r="J441" s="5"/>
      <c r="K441" s="4"/>
    </row>
    <row r="442" spans="1:11" ht="17" customHeight="1" x14ac:dyDescent="0.2">
      <c r="A442" s="1">
        <v>2012</v>
      </c>
      <c r="B442" s="1" t="s">
        <v>309</v>
      </c>
      <c r="C442" s="1" t="s">
        <v>86</v>
      </c>
      <c r="D442" s="1" t="s">
        <v>87</v>
      </c>
      <c r="E442" s="9">
        <v>41064</v>
      </c>
      <c r="F442" s="9">
        <v>41092</v>
      </c>
      <c r="G442" s="3">
        <v>44330</v>
      </c>
      <c r="H442" s="1" t="s">
        <v>6</v>
      </c>
      <c r="I442" s="4">
        <v>19404877</v>
      </c>
      <c r="J442" s="5"/>
      <c r="K442" s="4"/>
    </row>
    <row r="443" spans="1:11" ht="17" customHeight="1" x14ac:dyDescent="0.2">
      <c r="A443" s="1">
        <v>2018</v>
      </c>
      <c r="B443" s="1" t="s">
        <v>106</v>
      </c>
      <c r="C443" s="1" t="s">
        <v>60</v>
      </c>
      <c r="D443" s="1" t="s">
        <v>61</v>
      </c>
      <c r="E443" s="9">
        <v>43207</v>
      </c>
      <c r="F443" s="9">
        <v>43210</v>
      </c>
      <c r="G443" s="3">
        <v>42795</v>
      </c>
      <c r="H443" s="1" t="s">
        <v>28</v>
      </c>
      <c r="I443" s="4">
        <v>775000</v>
      </c>
      <c r="J443" s="5"/>
      <c r="K443" s="4"/>
    </row>
    <row r="444" spans="1:11" ht="17" customHeight="1" x14ac:dyDescent="0.2">
      <c r="A444" s="1">
        <v>2017</v>
      </c>
      <c r="B444" s="1" t="s">
        <v>155</v>
      </c>
      <c r="C444" s="1" t="s">
        <v>25</v>
      </c>
      <c r="D444" s="1" t="s">
        <v>26</v>
      </c>
      <c r="E444" s="9">
        <v>42925</v>
      </c>
      <c r="F444" s="9">
        <v>42926</v>
      </c>
      <c r="G444" s="3">
        <v>48889</v>
      </c>
      <c r="H444" s="1" t="s">
        <v>14</v>
      </c>
      <c r="I444" s="4">
        <v>15453433</v>
      </c>
      <c r="J444" s="5"/>
      <c r="K444" s="4"/>
    </row>
    <row r="445" spans="1:11" ht="17" customHeight="1" x14ac:dyDescent="0.2">
      <c r="A445" s="1">
        <v>2007</v>
      </c>
      <c r="C445" s="1" t="s">
        <v>86</v>
      </c>
      <c r="D445" s="1" t="s">
        <v>87</v>
      </c>
      <c r="E445" s="9"/>
      <c r="F445" s="9"/>
      <c r="G445" s="3">
        <f>AVERAGE(G442,G541)</f>
        <v>91438</v>
      </c>
      <c r="I445" s="4"/>
      <c r="J445" s="5"/>
      <c r="K445" s="4"/>
    </row>
    <row r="446" spans="1:11" ht="17" customHeight="1" x14ac:dyDescent="0.2">
      <c r="A446" s="1">
        <v>2012</v>
      </c>
      <c r="C446" s="1" t="s">
        <v>74</v>
      </c>
      <c r="D446" s="1" t="s">
        <v>75</v>
      </c>
      <c r="E446" s="9"/>
      <c r="F446" s="9"/>
      <c r="G446" s="3">
        <f>AVERAGE(G441,G450)</f>
        <v>42542</v>
      </c>
      <c r="I446" s="4"/>
      <c r="J446" s="5"/>
      <c r="K446" s="4"/>
    </row>
    <row r="447" spans="1:11" ht="17" customHeight="1" x14ac:dyDescent="0.2">
      <c r="A447" s="1">
        <v>2013</v>
      </c>
      <c r="C447" s="1" t="s">
        <v>74</v>
      </c>
      <c r="D447" s="1" t="s">
        <v>75</v>
      </c>
      <c r="E447" s="9"/>
      <c r="F447" s="9"/>
      <c r="G447" s="3">
        <f>AVERAGE(G446,G450)</f>
        <v>43619</v>
      </c>
      <c r="I447" s="4"/>
      <c r="J447" s="5"/>
      <c r="K447" s="4"/>
    </row>
    <row r="448" spans="1:11" ht="17" customHeight="1" x14ac:dyDescent="0.2">
      <c r="A448" s="1">
        <v>2014</v>
      </c>
      <c r="C448" s="1" t="s">
        <v>74</v>
      </c>
      <c r="D448" s="1" t="s">
        <v>75</v>
      </c>
      <c r="E448" s="9"/>
      <c r="F448" s="9"/>
      <c r="G448" s="3">
        <f>AVERAGE(G447,G450)</f>
        <v>44157.5</v>
      </c>
      <c r="I448" s="4"/>
      <c r="J448" s="5"/>
      <c r="K448" s="4"/>
    </row>
    <row r="449" spans="1:11" ht="17" customHeight="1" x14ac:dyDescent="0.2">
      <c r="A449" s="1">
        <v>2015</v>
      </c>
      <c r="C449" s="1" t="s">
        <v>74</v>
      </c>
      <c r="D449" s="1" t="s">
        <v>75</v>
      </c>
      <c r="E449" s="9"/>
      <c r="F449" s="9"/>
      <c r="G449" s="3">
        <f>AVERAGE(G448,G450)</f>
        <v>44426.75</v>
      </c>
      <c r="I449" s="4"/>
      <c r="J449" s="5"/>
      <c r="K449" s="4"/>
    </row>
    <row r="450" spans="1:11" ht="17" customHeight="1" x14ac:dyDescent="0.2">
      <c r="A450" s="1">
        <v>2016</v>
      </c>
      <c r="B450" s="1" t="s">
        <v>180</v>
      </c>
      <c r="C450" s="1" t="s">
        <v>74</v>
      </c>
      <c r="D450" s="1" t="s">
        <v>75</v>
      </c>
      <c r="E450" s="9">
        <v>42453</v>
      </c>
      <c r="F450" s="9">
        <v>42453</v>
      </c>
      <c r="G450" s="3">
        <v>44696</v>
      </c>
      <c r="H450" s="1" t="s">
        <v>14</v>
      </c>
      <c r="I450" s="4">
        <v>0</v>
      </c>
      <c r="J450" s="5"/>
      <c r="K450" s="4"/>
    </row>
    <row r="451" spans="1:11" ht="17" customHeight="1" x14ac:dyDescent="0.2">
      <c r="A451" s="1">
        <v>2008</v>
      </c>
      <c r="B451" s="1" t="s">
        <v>418</v>
      </c>
      <c r="C451" s="1" t="s">
        <v>353</v>
      </c>
      <c r="D451" s="1" t="s">
        <v>354</v>
      </c>
      <c r="E451" s="9">
        <v>39600</v>
      </c>
      <c r="F451" s="9">
        <v>39720</v>
      </c>
      <c r="G451" s="3">
        <v>40704</v>
      </c>
      <c r="H451" s="1" t="s">
        <v>6</v>
      </c>
      <c r="I451" s="4">
        <v>18249415</v>
      </c>
      <c r="J451" s="5"/>
      <c r="K451" s="4"/>
    </row>
    <row r="452" spans="1:11" ht="17" customHeight="1" x14ac:dyDescent="0.2">
      <c r="A452" s="1">
        <v>2018</v>
      </c>
      <c r="B452" s="1" t="s">
        <v>45</v>
      </c>
      <c r="C452" s="1" t="s">
        <v>25</v>
      </c>
      <c r="D452" s="1" t="s">
        <v>26</v>
      </c>
      <c r="E452" s="9">
        <v>43308</v>
      </c>
      <c r="F452" s="9">
        <v>43361</v>
      </c>
      <c r="G452" s="3">
        <v>459123</v>
      </c>
      <c r="H452" s="1" t="s">
        <v>14</v>
      </c>
      <c r="I452" s="4">
        <v>220000000</v>
      </c>
      <c r="J452" s="5"/>
      <c r="K452" s="4"/>
    </row>
    <row r="453" spans="1:11" ht="17" customHeight="1" x14ac:dyDescent="0.2">
      <c r="A453" s="1">
        <v>2016</v>
      </c>
      <c r="B453" s="1" t="s">
        <v>168</v>
      </c>
      <c r="C453" s="1" t="s">
        <v>37</v>
      </c>
      <c r="D453" s="1" t="s">
        <v>38</v>
      </c>
      <c r="E453" s="9">
        <v>42581</v>
      </c>
      <c r="F453" s="9">
        <v>42590</v>
      </c>
      <c r="G453" s="3">
        <v>176600</v>
      </c>
      <c r="H453" s="1" t="s">
        <v>14</v>
      </c>
      <c r="I453" s="4">
        <v>1700000</v>
      </c>
      <c r="J453" s="5"/>
      <c r="K453" s="4"/>
    </row>
    <row r="454" spans="1:11" ht="17" customHeight="1" x14ac:dyDescent="0.2">
      <c r="A454" s="1">
        <v>2019</v>
      </c>
      <c r="B454" s="1" t="s">
        <v>21</v>
      </c>
      <c r="C454" s="1" t="s">
        <v>4</v>
      </c>
      <c r="D454" s="1" t="s">
        <v>5</v>
      </c>
      <c r="E454" s="9">
        <v>43638</v>
      </c>
      <c r="F454" s="9">
        <v>43650</v>
      </c>
      <c r="G454" s="3">
        <v>85261</v>
      </c>
      <c r="H454" s="1" t="s">
        <v>6</v>
      </c>
      <c r="I454" s="4">
        <v>231175</v>
      </c>
      <c r="J454" s="5"/>
      <c r="K454" s="4"/>
    </row>
    <row r="455" spans="1:11" ht="17" customHeight="1" x14ac:dyDescent="0.2">
      <c r="A455" s="1">
        <v>2016</v>
      </c>
      <c r="B455" s="1" t="s">
        <v>183</v>
      </c>
      <c r="C455" s="1" t="s">
        <v>55</v>
      </c>
      <c r="D455" s="1" t="s">
        <v>56</v>
      </c>
      <c r="E455" s="9">
        <v>42582</v>
      </c>
      <c r="F455" s="9">
        <v>42642</v>
      </c>
      <c r="G455" s="3">
        <v>41706</v>
      </c>
      <c r="H455" s="1" t="s">
        <v>14</v>
      </c>
      <c r="I455" s="4">
        <v>34900000</v>
      </c>
      <c r="J455" s="5"/>
      <c r="K455" s="4"/>
    </row>
    <row r="456" spans="1:11" ht="17" customHeight="1" x14ac:dyDescent="0.2">
      <c r="A456" s="1">
        <v>2010</v>
      </c>
      <c r="C456" s="1" t="s">
        <v>86</v>
      </c>
      <c r="D456" s="1" t="s">
        <v>87</v>
      </c>
      <c r="E456" s="9"/>
      <c r="F456" s="9"/>
      <c r="G456" s="3">
        <f>AVERAGE(G445,G541)</f>
        <v>114992</v>
      </c>
      <c r="I456" s="4"/>
      <c r="J456" s="5"/>
      <c r="K456" s="4"/>
    </row>
    <row r="457" spans="1:11" ht="17" customHeight="1" x14ac:dyDescent="0.2">
      <c r="A457" s="1">
        <v>2015</v>
      </c>
      <c r="B457" s="1" t="s">
        <v>215</v>
      </c>
      <c r="C457" s="1" t="s">
        <v>114</v>
      </c>
      <c r="D457" s="1" t="s">
        <v>115</v>
      </c>
      <c r="E457" s="9">
        <v>42228</v>
      </c>
      <c r="F457" s="9">
        <v>42299</v>
      </c>
      <c r="G457" s="3">
        <v>69435</v>
      </c>
      <c r="H457" s="1" t="s">
        <v>6</v>
      </c>
      <c r="I457" s="4">
        <v>3300000</v>
      </c>
      <c r="J457" s="5"/>
      <c r="K457" s="4"/>
    </row>
    <row r="458" spans="1:11" ht="17" customHeight="1" x14ac:dyDescent="0.2">
      <c r="A458" s="1">
        <v>2012</v>
      </c>
      <c r="B458" s="1" t="s">
        <v>271</v>
      </c>
      <c r="C458" s="1" t="s">
        <v>16</v>
      </c>
      <c r="D458" s="1" t="s">
        <v>17</v>
      </c>
      <c r="E458" s="9">
        <v>41097</v>
      </c>
      <c r="F458" s="9">
        <v>41109</v>
      </c>
      <c r="G458" s="3">
        <v>210874</v>
      </c>
      <c r="H458" s="1" t="s">
        <v>6</v>
      </c>
      <c r="I458" s="4">
        <v>1625000</v>
      </c>
      <c r="J458" s="5"/>
      <c r="K458" s="4"/>
    </row>
    <row r="459" spans="1:11" ht="17" customHeight="1" x14ac:dyDescent="0.2">
      <c r="A459" s="1">
        <v>2007</v>
      </c>
      <c r="B459" s="1" t="s">
        <v>470</v>
      </c>
      <c r="C459" s="1" t="s">
        <v>47</v>
      </c>
      <c r="D459" s="1" t="s">
        <v>48</v>
      </c>
      <c r="E459" s="9">
        <v>39279</v>
      </c>
      <c r="F459" s="9">
        <v>39296</v>
      </c>
      <c r="G459" s="3">
        <v>58427</v>
      </c>
      <c r="H459" s="1" t="s">
        <v>6</v>
      </c>
      <c r="I459" s="4">
        <v>0</v>
      </c>
      <c r="J459" s="5"/>
      <c r="K459" s="4"/>
    </row>
    <row r="460" spans="1:11" ht="17" customHeight="1" x14ac:dyDescent="0.2">
      <c r="A460" s="1">
        <v>2018</v>
      </c>
      <c r="B460" s="1" t="s">
        <v>53</v>
      </c>
      <c r="C460" s="1" t="s">
        <v>25</v>
      </c>
      <c r="D460" s="1" t="s">
        <v>26</v>
      </c>
      <c r="E460" s="9">
        <v>43304</v>
      </c>
      <c r="F460" s="9">
        <v>43342</v>
      </c>
      <c r="G460" s="3">
        <v>229651</v>
      </c>
      <c r="H460" s="1" t="s">
        <v>14</v>
      </c>
      <c r="I460" s="4">
        <v>162289294</v>
      </c>
      <c r="J460" s="5"/>
      <c r="K460" s="4"/>
    </row>
    <row r="461" spans="1:11" ht="17" customHeight="1" x14ac:dyDescent="0.2">
      <c r="A461" s="1">
        <v>2012</v>
      </c>
      <c r="B461" s="1" t="s">
        <v>272</v>
      </c>
      <c r="C461" s="1" t="s">
        <v>16</v>
      </c>
      <c r="D461" s="1" t="s">
        <v>17</v>
      </c>
      <c r="E461" s="9">
        <v>41117</v>
      </c>
      <c r="F461" s="9">
        <v>41200</v>
      </c>
      <c r="G461" s="3">
        <v>181948</v>
      </c>
      <c r="H461" s="1" t="s">
        <v>6</v>
      </c>
      <c r="I461" s="4">
        <v>26413932</v>
      </c>
      <c r="J461" s="5"/>
      <c r="K461" s="4"/>
    </row>
    <row r="462" spans="1:11" ht="17" customHeight="1" x14ac:dyDescent="0.2">
      <c r="A462" s="1">
        <v>2012</v>
      </c>
      <c r="B462" s="1" t="s">
        <v>275</v>
      </c>
      <c r="C462" s="1" t="s">
        <v>16</v>
      </c>
      <c r="D462" s="1" t="s">
        <v>17</v>
      </c>
      <c r="E462" s="9">
        <v>41124</v>
      </c>
      <c r="F462" s="9">
        <v>41200</v>
      </c>
      <c r="G462" s="3">
        <v>146832</v>
      </c>
      <c r="H462" s="1" t="s">
        <v>28</v>
      </c>
      <c r="I462" s="4">
        <v>41228912</v>
      </c>
      <c r="J462" s="5"/>
      <c r="K462" s="4"/>
    </row>
    <row r="463" spans="1:11" ht="17" customHeight="1" x14ac:dyDescent="0.2">
      <c r="A463" s="1">
        <v>2017</v>
      </c>
      <c r="B463" s="1" t="s">
        <v>117</v>
      </c>
      <c r="C463" s="1" t="s">
        <v>55</v>
      </c>
      <c r="D463" s="1" t="s">
        <v>56</v>
      </c>
      <c r="E463" s="9">
        <v>42928</v>
      </c>
      <c r="F463" s="9">
        <v>43034</v>
      </c>
      <c r="G463" s="3">
        <v>191125</v>
      </c>
      <c r="H463" s="1" t="s">
        <v>6</v>
      </c>
      <c r="I463" s="4">
        <v>72000000</v>
      </c>
      <c r="J463" s="5"/>
      <c r="K463" s="4"/>
    </row>
    <row r="464" spans="1:11" ht="17" customHeight="1" x14ac:dyDescent="0.2">
      <c r="A464" s="1">
        <v>2018</v>
      </c>
      <c r="B464" s="1" t="s">
        <v>57</v>
      </c>
      <c r="C464" s="1" t="s">
        <v>25</v>
      </c>
      <c r="D464" s="1" t="s">
        <v>26</v>
      </c>
      <c r="E464" s="9">
        <v>43412</v>
      </c>
      <c r="F464" s="9">
        <v>43429</v>
      </c>
      <c r="G464" s="3">
        <v>153336</v>
      </c>
      <c r="H464" s="1" t="s">
        <v>14</v>
      </c>
      <c r="I464" s="4">
        <v>120000000</v>
      </c>
      <c r="J464" s="5"/>
      <c r="K464" s="4"/>
    </row>
    <row r="465" spans="1:11" ht="17" customHeight="1" x14ac:dyDescent="0.2">
      <c r="A465" s="1">
        <v>2012</v>
      </c>
      <c r="B465" s="1" t="s">
        <v>276</v>
      </c>
      <c r="C465" s="1" t="s">
        <v>16</v>
      </c>
      <c r="D465" s="1" t="s">
        <v>17</v>
      </c>
      <c r="E465" s="9">
        <v>41126</v>
      </c>
      <c r="F465" s="9">
        <v>41134</v>
      </c>
      <c r="G465" s="3">
        <v>140954</v>
      </c>
      <c r="H465" s="1" t="s">
        <v>6</v>
      </c>
      <c r="I465" s="4">
        <v>600000</v>
      </c>
      <c r="J465" s="5"/>
      <c r="K465" s="4"/>
    </row>
    <row r="466" spans="1:11" ht="17" customHeight="1" x14ac:dyDescent="0.2">
      <c r="A466" s="1">
        <v>2012</v>
      </c>
      <c r="B466" s="1" t="s">
        <v>280</v>
      </c>
      <c r="C466" s="1" t="s">
        <v>16</v>
      </c>
      <c r="D466" s="1" t="s">
        <v>17</v>
      </c>
      <c r="E466" s="9">
        <v>41129</v>
      </c>
      <c r="F466" s="9">
        <v>41144</v>
      </c>
      <c r="G466" s="3">
        <v>97616</v>
      </c>
      <c r="H466" s="1" t="s">
        <v>6</v>
      </c>
      <c r="I466" s="4">
        <v>5801271</v>
      </c>
      <c r="J466" s="5"/>
      <c r="K466" s="4"/>
    </row>
    <row r="467" spans="1:11" ht="17" customHeight="1" x14ac:dyDescent="0.2">
      <c r="A467" s="1">
        <v>2012</v>
      </c>
      <c r="B467" s="1" t="s">
        <v>293</v>
      </c>
      <c r="C467" s="1" t="s">
        <v>16</v>
      </c>
      <c r="D467" s="1" t="s">
        <v>17</v>
      </c>
      <c r="E467" s="9">
        <v>41110</v>
      </c>
      <c r="F467" s="9">
        <v>41218</v>
      </c>
      <c r="G467" s="3">
        <v>67611</v>
      </c>
      <c r="H467" s="1" t="s">
        <v>6</v>
      </c>
      <c r="I467" s="4">
        <v>4882375</v>
      </c>
      <c r="J467" s="5"/>
      <c r="K467" s="4"/>
    </row>
    <row r="468" spans="1:11" ht="17" customHeight="1" x14ac:dyDescent="0.2">
      <c r="A468" s="1">
        <v>2015</v>
      </c>
      <c r="B468" s="1" t="s">
        <v>224</v>
      </c>
      <c r="C468" s="1" t="s">
        <v>114</v>
      </c>
      <c r="D468" s="1" t="s">
        <v>115</v>
      </c>
      <c r="E468" s="9">
        <v>42229</v>
      </c>
      <c r="F468" s="9">
        <v>42294</v>
      </c>
      <c r="G468" s="3">
        <v>53890</v>
      </c>
      <c r="H468" s="1" t="s">
        <v>6</v>
      </c>
      <c r="I468" s="4">
        <v>4205000</v>
      </c>
      <c r="J468" s="5"/>
      <c r="K468" s="4"/>
    </row>
    <row r="469" spans="1:11" ht="17" customHeight="1" x14ac:dyDescent="0.2">
      <c r="A469" s="1">
        <v>2012</v>
      </c>
      <c r="B469" s="1" t="s">
        <v>300</v>
      </c>
      <c r="C469" s="1" t="s">
        <v>16</v>
      </c>
      <c r="D469" s="1" t="s">
        <v>17</v>
      </c>
      <c r="E469" s="9">
        <v>41099</v>
      </c>
      <c r="F469" s="9">
        <v>41110</v>
      </c>
      <c r="G469" s="3">
        <v>50816</v>
      </c>
      <c r="H469" s="1" t="s">
        <v>6</v>
      </c>
      <c r="I469" s="4">
        <v>300000</v>
      </c>
      <c r="J469" s="5"/>
      <c r="K469" s="4"/>
    </row>
    <row r="470" spans="1:11" ht="17" customHeight="1" x14ac:dyDescent="0.2">
      <c r="A470" s="1">
        <v>2014</v>
      </c>
      <c r="C470" s="1" t="s">
        <v>86</v>
      </c>
      <c r="D470" s="1" t="s">
        <v>87</v>
      </c>
      <c r="E470" s="9"/>
      <c r="F470" s="9"/>
      <c r="G470" s="3">
        <f>AVERAGE(G456,G541)</f>
        <v>126769</v>
      </c>
      <c r="I470" s="4"/>
      <c r="J470" s="5"/>
      <c r="K470" s="4"/>
    </row>
    <row r="471" spans="1:11" ht="17" customHeight="1" x14ac:dyDescent="0.2">
      <c r="A471" s="1">
        <v>2007</v>
      </c>
      <c r="B471" s="1" t="s">
        <v>465</v>
      </c>
      <c r="C471" s="1" t="s">
        <v>41</v>
      </c>
      <c r="D471" s="1" t="s">
        <v>42</v>
      </c>
      <c r="E471" s="9">
        <v>39206</v>
      </c>
      <c r="F471" s="9">
        <v>39249</v>
      </c>
      <c r="G471" s="3">
        <v>63599</v>
      </c>
      <c r="H471" s="1" t="s">
        <v>6</v>
      </c>
      <c r="I471" s="4">
        <v>7424976</v>
      </c>
      <c r="J471" s="5"/>
      <c r="K471" s="4"/>
    </row>
    <row r="472" spans="1:11" ht="17" customHeight="1" x14ac:dyDescent="0.2">
      <c r="A472" s="1">
        <v>2015</v>
      </c>
      <c r="C472" s="1" t="s">
        <v>86</v>
      </c>
      <c r="D472" s="1" t="s">
        <v>87</v>
      </c>
      <c r="E472" s="9"/>
      <c r="F472" s="9"/>
      <c r="G472" s="3">
        <f>AVERAGE(G470,G541)</f>
        <v>132657.5</v>
      </c>
      <c r="I472" s="4"/>
      <c r="J472" s="5"/>
      <c r="K472" s="4"/>
    </row>
    <row r="473" spans="1:11" ht="17" customHeight="1" x14ac:dyDescent="0.2">
      <c r="A473" s="1">
        <v>2017</v>
      </c>
      <c r="B473" s="1" t="s">
        <v>112</v>
      </c>
      <c r="C473" s="1" t="s">
        <v>114</v>
      </c>
      <c r="D473" s="1" t="s">
        <v>115</v>
      </c>
      <c r="E473" s="9">
        <v>42936</v>
      </c>
      <c r="F473" s="9">
        <v>42958</v>
      </c>
      <c r="G473" s="3">
        <v>270000</v>
      </c>
      <c r="H473" s="1" t="s">
        <v>14</v>
      </c>
      <c r="I473" s="4">
        <v>9800000</v>
      </c>
      <c r="J473" s="5"/>
      <c r="K473" s="4"/>
    </row>
    <row r="474" spans="1:11" ht="17" customHeight="1" x14ac:dyDescent="0.2">
      <c r="A474" s="1">
        <v>2012</v>
      </c>
      <c r="B474" s="1" t="s">
        <v>15</v>
      </c>
      <c r="C474" s="1" t="s">
        <v>16</v>
      </c>
      <c r="D474" s="1" t="s">
        <v>17</v>
      </c>
      <c r="E474" s="9">
        <v>41158</v>
      </c>
      <c r="F474" s="9">
        <v>41219</v>
      </c>
      <c r="G474" s="3">
        <v>48626</v>
      </c>
      <c r="H474" s="1" t="s">
        <v>28</v>
      </c>
      <c r="I474" s="4">
        <v>18000000</v>
      </c>
      <c r="J474" s="5"/>
      <c r="K474" s="4"/>
    </row>
    <row r="475" spans="1:11" ht="17" customHeight="1" x14ac:dyDescent="0.2">
      <c r="A475" s="1">
        <v>2012</v>
      </c>
      <c r="B475" s="1" t="s">
        <v>311</v>
      </c>
      <c r="C475" s="1" t="s">
        <v>16</v>
      </c>
      <c r="D475" s="1" t="s">
        <v>17</v>
      </c>
      <c r="E475" s="9">
        <v>41148</v>
      </c>
      <c r="F475" s="9">
        <v>41211</v>
      </c>
      <c r="G475" s="3">
        <v>43621</v>
      </c>
      <c r="H475" s="1" t="s">
        <v>6</v>
      </c>
      <c r="I475" s="4">
        <v>24741628</v>
      </c>
      <c r="J475" s="8"/>
      <c r="K475" s="7"/>
    </row>
    <row r="476" spans="1:11" ht="17" customHeight="1" x14ac:dyDescent="0.2">
      <c r="A476" s="1">
        <v>2017</v>
      </c>
      <c r="C476" s="1" t="s">
        <v>86</v>
      </c>
      <c r="D476" s="1" t="s">
        <v>87</v>
      </c>
      <c r="E476" s="9"/>
      <c r="F476" s="9"/>
      <c r="G476" s="3">
        <f>AVERAGE(G472,G541)</f>
        <v>135601.75</v>
      </c>
      <c r="I476" s="4"/>
      <c r="J476" s="8"/>
      <c r="K476" s="7"/>
    </row>
    <row r="477" spans="1:11" ht="17" customHeight="1" x14ac:dyDescent="0.2">
      <c r="A477" s="1">
        <v>2019</v>
      </c>
      <c r="C477" s="1" t="s">
        <v>86</v>
      </c>
      <c r="D477" s="1" t="s">
        <v>87</v>
      </c>
      <c r="E477" s="9"/>
      <c r="F477" s="9"/>
      <c r="G477" s="3">
        <f>AVERAGE(G476,G541)</f>
        <v>137073.875</v>
      </c>
      <c r="I477" s="4"/>
      <c r="J477" s="8"/>
      <c r="K477" s="7"/>
    </row>
    <row r="478" spans="1:11" ht="17" customHeight="1" x14ac:dyDescent="0.2">
      <c r="A478" s="1">
        <v>2013</v>
      </c>
      <c r="C478" s="1" t="s">
        <v>50</v>
      </c>
      <c r="D478" s="1" t="s">
        <v>51</v>
      </c>
      <c r="E478" s="9"/>
      <c r="F478" s="9"/>
      <c r="G478" s="3">
        <f>AVERAGE(G405,G491)</f>
        <v>213120</v>
      </c>
      <c r="I478" s="4"/>
      <c r="J478" s="8"/>
      <c r="K478" s="7"/>
    </row>
    <row r="479" spans="1:11" ht="17" customHeight="1" x14ac:dyDescent="0.2">
      <c r="A479" s="1">
        <v>2011</v>
      </c>
      <c r="B479" s="1" t="s">
        <v>319</v>
      </c>
      <c r="C479" s="1" t="s">
        <v>121</v>
      </c>
      <c r="D479" s="1" t="s">
        <v>122</v>
      </c>
      <c r="E479" s="9">
        <v>40663</v>
      </c>
      <c r="F479" s="9">
        <v>40905</v>
      </c>
      <c r="G479" s="3">
        <v>309200</v>
      </c>
      <c r="H479" s="1" t="s">
        <v>6</v>
      </c>
      <c r="I479" s="4">
        <v>53420000</v>
      </c>
      <c r="J479" s="5"/>
      <c r="K479" s="4"/>
    </row>
    <row r="480" spans="1:11" ht="17" customHeight="1" x14ac:dyDescent="0.2">
      <c r="A480" s="1">
        <v>2014</v>
      </c>
      <c r="C480" s="1" t="s">
        <v>50</v>
      </c>
      <c r="D480" s="1" t="s">
        <v>51</v>
      </c>
      <c r="E480" s="9"/>
      <c r="F480" s="9"/>
      <c r="G480" s="3">
        <f>AVERAGE(G478,G491)</f>
        <v>290430</v>
      </c>
      <c r="I480" s="4"/>
      <c r="J480" s="8"/>
      <c r="K480" s="7"/>
    </row>
    <row r="481" spans="1:11" ht="17" customHeight="1" x14ac:dyDescent="0.2">
      <c r="A481" s="1">
        <v>2015</v>
      </c>
      <c r="C481" s="1" t="s">
        <v>50</v>
      </c>
      <c r="D481" s="1" t="s">
        <v>51</v>
      </c>
      <c r="E481" s="9"/>
      <c r="F481" s="9"/>
      <c r="G481" s="3">
        <f>AVERAGE(G480,G491)</f>
        <v>329085</v>
      </c>
      <c r="I481" s="4"/>
      <c r="J481" s="8"/>
      <c r="K481" s="7"/>
    </row>
    <row r="482" spans="1:11" ht="17" customHeight="1" x14ac:dyDescent="0.2">
      <c r="A482" s="1">
        <v>2017</v>
      </c>
      <c r="B482" s="1" t="s">
        <v>138</v>
      </c>
      <c r="C482" s="1" t="s">
        <v>63</v>
      </c>
      <c r="D482" s="1" t="s">
        <v>64</v>
      </c>
      <c r="E482" s="9">
        <v>42903</v>
      </c>
      <c r="F482" s="9">
        <v>42940</v>
      </c>
      <c r="G482" s="3">
        <v>71673</v>
      </c>
      <c r="H482" s="1" t="s">
        <v>28</v>
      </c>
      <c r="I482" s="4">
        <v>3660000</v>
      </c>
      <c r="J482" s="5"/>
      <c r="K482" s="4"/>
    </row>
    <row r="483" spans="1:11" ht="17" customHeight="1" x14ac:dyDescent="0.2">
      <c r="A483" s="1">
        <v>2013</v>
      </c>
      <c r="B483" s="1" t="s">
        <v>248</v>
      </c>
      <c r="C483" s="1" t="s">
        <v>16</v>
      </c>
      <c r="D483" s="1" t="s">
        <v>17</v>
      </c>
      <c r="E483" s="9">
        <v>41495</v>
      </c>
      <c r="F483" s="9">
        <v>41505</v>
      </c>
      <c r="G483" s="3">
        <v>149384</v>
      </c>
      <c r="H483" s="1" t="s">
        <v>6</v>
      </c>
      <c r="I483" s="4">
        <v>4000000</v>
      </c>
      <c r="J483" s="5"/>
      <c r="K483" s="4"/>
    </row>
    <row r="484" spans="1:11" ht="17" customHeight="1" x14ac:dyDescent="0.2">
      <c r="A484" s="1">
        <v>2013</v>
      </c>
      <c r="B484" s="1" t="s">
        <v>250</v>
      </c>
      <c r="C484" s="1" t="s">
        <v>16</v>
      </c>
      <c r="D484" s="1" t="s">
        <v>17</v>
      </c>
      <c r="E484" s="9">
        <v>41495</v>
      </c>
      <c r="F484" s="9">
        <v>41517</v>
      </c>
      <c r="G484" s="3">
        <v>131258</v>
      </c>
      <c r="H484" s="1" t="s">
        <v>6</v>
      </c>
      <c r="I484" s="4">
        <v>10720000</v>
      </c>
      <c r="J484" s="5"/>
      <c r="K484" s="4"/>
    </row>
    <row r="485" spans="1:11" ht="17" customHeight="1" x14ac:dyDescent="0.2">
      <c r="A485" s="1">
        <v>2018</v>
      </c>
      <c r="B485" s="1" t="s">
        <v>67</v>
      </c>
      <c r="C485" s="1" t="s">
        <v>25</v>
      </c>
      <c r="D485" s="1" t="s">
        <v>26</v>
      </c>
      <c r="E485" s="9">
        <v>43412</v>
      </c>
      <c r="F485" s="9">
        <v>43431</v>
      </c>
      <c r="G485" s="3">
        <v>96949</v>
      </c>
      <c r="H485" s="1" t="s">
        <v>14</v>
      </c>
      <c r="I485" s="4">
        <v>56943320</v>
      </c>
      <c r="J485" s="5"/>
      <c r="K485" s="4"/>
    </row>
    <row r="486" spans="1:11" ht="17" customHeight="1" x14ac:dyDescent="0.2">
      <c r="A486" s="1">
        <v>2018</v>
      </c>
      <c r="B486" s="1" t="s">
        <v>68</v>
      </c>
      <c r="C486" s="1" t="s">
        <v>25</v>
      </c>
      <c r="D486" s="1" t="s">
        <v>26</v>
      </c>
      <c r="E486" s="9">
        <v>43294</v>
      </c>
      <c r="F486" s="9">
        <v>43335</v>
      </c>
      <c r="G486" s="3">
        <v>96901</v>
      </c>
      <c r="H486" s="1" t="s">
        <v>14</v>
      </c>
      <c r="I486" s="4">
        <v>150000000</v>
      </c>
      <c r="J486" s="5"/>
      <c r="K486" s="4"/>
    </row>
    <row r="487" spans="1:11" ht="17" customHeight="1" x14ac:dyDescent="0.2">
      <c r="A487" s="1">
        <v>2008</v>
      </c>
      <c r="B487" s="1" t="s">
        <v>377</v>
      </c>
      <c r="C487" s="1" t="s">
        <v>47</v>
      </c>
      <c r="D487" s="1" t="s">
        <v>48</v>
      </c>
      <c r="E487" s="9">
        <v>39670</v>
      </c>
      <c r="F487" s="9">
        <v>39705</v>
      </c>
      <c r="G487" s="3">
        <v>54549</v>
      </c>
      <c r="H487" s="1" t="s">
        <v>6</v>
      </c>
      <c r="I487" s="4">
        <v>8873000</v>
      </c>
      <c r="J487" s="5"/>
      <c r="K487" s="4"/>
    </row>
    <row r="488" spans="1:11" ht="17" customHeight="1" x14ac:dyDescent="0.2">
      <c r="A488" s="1">
        <v>2017</v>
      </c>
      <c r="B488" s="1" t="s">
        <v>139</v>
      </c>
      <c r="C488" s="1" t="s">
        <v>55</v>
      </c>
      <c r="D488" s="1" t="s">
        <v>56</v>
      </c>
      <c r="E488" s="9">
        <v>42955</v>
      </c>
      <c r="F488" s="9">
        <v>42976</v>
      </c>
      <c r="G488" s="3">
        <v>68007</v>
      </c>
      <c r="H488" s="1" t="s">
        <v>28</v>
      </c>
      <c r="I488" s="4">
        <v>8900000</v>
      </c>
      <c r="J488" s="5"/>
      <c r="K488" s="4"/>
    </row>
    <row r="489" spans="1:11" ht="17" customHeight="1" x14ac:dyDescent="0.2">
      <c r="A489" s="1">
        <v>2009</v>
      </c>
      <c r="B489" s="1" t="s">
        <v>377</v>
      </c>
      <c r="C489" s="1" t="s">
        <v>47</v>
      </c>
      <c r="D489" s="1" t="s">
        <v>48</v>
      </c>
      <c r="E489" s="9">
        <v>39670</v>
      </c>
      <c r="F489" s="9">
        <v>39910</v>
      </c>
      <c r="G489" s="3">
        <v>54549</v>
      </c>
      <c r="H489" s="1" t="s">
        <v>6</v>
      </c>
      <c r="I489" s="4">
        <v>0</v>
      </c>
      <c r="J489" s="5"/>
      <c r="K489" s="4"/>
    </row>
    <row r="490" spans="1:11" ht="17" customHeight="1" x14ac:dyDescent="0.2">
      <c r="A490" s="1">
        <v>2013</v>
      </c>
      <c r="B490" s="1" t="s">
        <v>251</v>
      </c>
      <c r="C490" s="1" t="s">
        <v>16</v>
      </c>
      <c r="D490" s="1" t="s">
        <v>17</v>
      </c>
      <c r="E490" s="9">
        <v>41493</v>
      </c>
      <c r="F490" s="9">
        <v>41519</v>
      </c>
      <c r="G490" s="3">
        <v>111490</v>
      </c>
      <c r="H490" s="1" t="s">
        <v>6</v>
      </c>
      <c r="I490" s="4">
        <v>26500000</v>
      </c>
      <c r="J490" s="5"/>
      <c r="K490" s="4"/>
    </row>
    <row r="491" spans="1:11" ht="17" customHeight="1" x14ac:dyDescent="0.2">
      <c r="A491" s="1">
        <v>2016</v>
      </c>
      <c r="B491" s="1" t="s">
        <v>166</v>
      </c>
      <c r="C491" s="1" t="s">
        <v>50</v>
      </c>
      <c r="D491" s="1" t="s">
        <v>51</v>
      </c>
      <c r="E491" s="9">
        <v>42452</v>
      </c>
      <c r="F491" s="9">
        <v>42464</v>
      </c>
      <c r="G491" s="3">
        <v>367740</v>
      </c>
      <c r="H491" s="1" t="s">
        <v>14</v>
      </c>
      <c r="I491" s="4">
        <v>1750000</v>
      </c>
      <c r="J491" s="5"/>
      <c r="K491" s="4"/>
    </row>
    <row r="492" spans="1:11" ht="17" customHeight="1" x14ac:dyDescent="0.2">
      <c r="A492" s="1">
        <v>2016</v>
      </c>
      <c r="B492" s="1" t="s">
        <v>174</v>
      </c>
      <c r="C492" s="1" t="s">
        <v>50</v>
      </c>
      <c r="D492" s="1" t="s">
        <v>51</v>
      </c>
      <c r="E492" s="9">
        <v>42495</v>
      </c>
      <c r="F492" s="9">
        <v>42505</v>
      </c>
      <c r="G492" s="3">
        <v>57167</v>
      </c>
      <c r="H492" s="1" t="s">
        <v>14</v>
      </c>
      <c r="I492" s="4">
        <v>900000</v>
      </c>
      <c r="J492" s="5"/>
      <c r="K492" s="4"/>
    </row>
    <row r="493" spans="1:11" ht="17" customHeight="1" x14ac:dyDescent="0.2">
      <c r="A493" s="1">
        <v>2017</v>
      </c>
      <c r="B493" s="1" t="s">
        <v>109</v>
      </c>
      <c r="C493" s="1" t="s">
        <v>50</v>
      </c>
      <c r="D493" s="1" t="s">
        <v>51</v>
      </c>
      <c r="E493" s="9">
        <v>42801</v>
      </c>
      <c r="F493" s="9">
        <v>42818</v>
      </c>
      <c r="G493" s="3">
        <v>779292</v>
      </c>
      <c r="H493" s="1" t="s">
        <v>14</v>
      </c>
      <c r="I493" s="4">
        <v>3200000</v>
      </c>
      <c r="J493" s="5"/>
      <c r="K493" s="4"/>
    </row>
    <row r="494" spans="1:11" ht="17" customHeight="1" x14ac:dyDescent="0.2">
      <c r="A494" s="1">
        <v>2011</v>
      </c>
      <c r="B494" s="1" t="s">
        <v>340</v>
      </c>
      <c r="C494" s="1" t="s">
        <v>41</v>
      </c>
      <c r="D494" s="1" t="s">
        <v>42</v>
      </c>
      <c r="E494" s="9">
        <v>40699</v>
      </c>
      <c r="F494" s="9">
        <v>40718</v>
      </c>
      <c r="G494" s="3">
        <v>68295</v>
      </c>
      <c r="H494" s="1" t="s">
        <v>28</v>
      </c>
      <c r="I494" s="4">
        <v>0</v>
      </c>
      <c r="J494" s="5"/>
      <c r="K494" s="4"/>
    </row>
    <row r="495" spans="1:11" ht="17" customHeight="1" x14ac:dyDescent="0.2">
      <c r="A495" s="1">
        <v>2014</v>
      </c>
      <c r="B495" s="1" t="s">
        <v>242</v>
      </c>
      <c r="C495" s="1" t="s">
        <v>16</v>
      </c>
      <c r="D495" s="1" t="s">
        <v>17</v>
      </c>
      <c r="E495" s="9">
        <v>41853</v>
      </c>
      <c r="F495" s="9">
        <v>41873</v>
      </c>
      <c r="G495" s="3">
        <v>65227</v>
      </c>
      <c r="H495" s="1" t="s">
        <v>6</v>
      </c>
      <c r="I495" s="4">
        <v>4500000</v>
      </c>
      <c r="J495" s="5"/>
      <c r="K495" s="4"/>
    </row>
    <row r="496" spans="1:11" ht="17" customHeight="1" x14ac:dyDescent="0.2">
      <c r="A496" s="1">
        <v>2017</v>
      </c>
      <c r="B496" s="1" t="s">
        <v>118</v>
      </c>
      <c r="C496" s="1" t="s">
        <v>114</v>
      </c>
      <c r="D496" s="1" t="s">
        <v>115</v>
      </c>
      <c r="E496" s="9">
        <v>42940</v>
      </c>
      <c r="F496" s="9">
        <v>43025</v>
      </c>
      <c r="G496" s="3">
        <v>160187</v>
      </c>
      <c r="H496" s="1" t="s">
        <v>6</v>
      </c>
      <c r="I496" s="4">
        <v>49251000</v>
      </c>
      <c r="J496" s="5"/>
      <c r="K496" s="4"/>
    </row>
    <row r="497" spans="1:11" ht="17" customHeight="1" x14ac:dyDescent="0.2">
      <c r="A497" s="1">
        <v>2018</v>
      </c>
      <c r="B497" s="1" t="s">
        <v>49</v>
      </c>
      <c r="C497" s="1" t="s">
        <v>50</v>
      </c>
      <c r="D497" s="1" t="s">
        <v>51</v>
      </c>
      <c r="E497" s="9">
        <v>43202</v>
      </c>
      <c r="F497" s="9">
        <v>43216</v>
      </c>
      <c r="G497" s="3">
        <v>286196</v>
      </c>
      <c r="H497" s="1" t="s">
        <v>14</v>
      </c>
      <c r="I497" s="4">
        <v>3800000</v>
      </c>
      <c r="J497" s="5"/>
      <c r="K497" s="4"/>
    </row>
    <row r="498" spans="1:11" ht="17" customHeight="1" x14ac:dyDescent="0.2">
      <c r="A498" s="1">
        <v>2018</v>
      </c>
      <c r="B498" s="1" t="s">
        <v>69</v>
      </c>
      <c r="C498" s="1" t="s">
        <v>25</v>
      </c>
      <c r="D498" s="1" t="s">
        <v>26</v>
      </c>
      <c r="E498" s="9">
        <v>43281</v>
      </c>
      <c r="F498" s="9">
        <v>43295</v>
      </c>
      <c r="G498" s="3">
        <v>90288</v>
      </c>
      <c r="H498" s="1" t="s">
        <v>14</v>
      </c>
      <c r="I498" s="4">
        <v>47000000</v>
      </c>
      <c r="J498" s="5"/>
      <c r="K498" s="4"/>
    </row>
    <row r="499" spans="1:11" ht="17" customHeight="1" x14ac:dyDescent="0.2">
      <c r="A499" s="1">
        <v>2015</v>
      </c>
      <c r="B499" s="1" t="s">
        <v>187</v>
      </c>
      <c r="C499" s="1" t="s">
        <v>16</v>
      </c>
      <c r="D499" s="1" t="s">
        <v>17</v>
      </c>
      <c r="E499" s="9">
        <v>42226</v>
      </c>
      <c r="F499" s="9">
        <v>42239</v>
      </c>
      <c r="G499" s="3">
        <v>285361</v>
      </c>
      <c r="H499" s="1" t="s">
        <v>14</v>
      </c>
      <c r="I499" s="4">
        <v>6250000</v>
      </c>
      <c r="J499" s="5"/>
      <c r="K499" s="4"/>
    </row>
    <row r="500" spans="1:11" ht="17" customHeight="1" x14ac:dyDescent="0.2">
      <c r="A500" s="1">
        <v>2017</v>
      </c>
      <c r="B500" s="1" t="s">
        <v>151</v>
      </c>
      <c r="C500" s="1" t="s">
        <v>55</v>
      </c>
      <c r="D500" s="1" t="s">
        <v>56</v>
      </c>
      <c r="E500" s="9">
        <v>42949</v>
      </c>
      <c r="F500" s="9">
        <v>42963</v>
      </c>
      <c r="G500" s="3">
        <v>52531</v>
      </c>
      <c r="H500" s="1" t="s">
        <v>28</v>
      </c>
      <c r="I500" s="4">
        <v>4400000</v>
      </c>
      <c r="J500" s="5"/>
      <c r="K500" s="4"/>
    </row>
    <row r="501" spans="1:11" ht="17" customHeight="1" x14ac:dyDescent="0.2">
      <c r="A501" s="1">
        <v>2018</v>
      </c>
      <c r="B501" s="1" t="s">
        <v>81</v>
      </c>
      <c r="C501" s="1" t="s">
        <v>50</v>
      </c>
      <c r="D501" s="1" t="s">
        <v>51</v>
      </c>
      <c r="E501" s="9">
        <v>43202</v>
      </c>
      <c r="F501" s="9">
        <v>43214</v>
      </c>
      <c r="G501" s="3">
        <v>62481</v>
      </c>
      <c r="H501" s="1" t="s">
        <v>82</v>
      </c>
      <c r="I501" s="4">
        <v>3143000</v>
      </c>
      <c r="J501" s="5"/>
      <c r="K501" s="4"/>
    </row>
    <row r="502" spans="1:11" ht="17" customHeight="1" x14ac:dyDescent="0.2">
      <c r="A502" s="1">
        <v>2019</v>
      </c>
      <c r="C502" s="1" t="s">
        <v>50</v>
      </c>
      <c r="D502" s="1" t="s">
        <v>51</v>
      </c>
      <c r="E502" s="9"/>
      <c r="F502" s="9"/>
      <c r="G502" s="3">
        <f>AVERAGE(G501,G497)</f>
        <v>174338.5</v>
      </c>
      <c r="I502" s="4"/>
      <c r="J502" s="5"/>
      <c r="K502" s="4"/>
    </row>
    <row r="503" spans="1:11" ht="17" customHeight="1" x14ac:dyDescent="0.2">
      <c r="A503" s="1">
        <v>2008</v>
      </c>
      <c r="C503" s="1" t="s">
        <v>55</v>
      </c>
      <c r="D503" s="1" t="s">
        <v>56</v>
      </c>
      <c r="E503" s="9"/>
      <c r="F503" s="9"/>
      <c r="G503" s="3">
        <f>AVERAGE(G500,G537)</f>
        <v>50681</v>
      </c>
      <c r="I503" s="4"/>
      <c r="J503" s="5"/>
      <c r="K503" s="4"/>
    </row>
    <row r="504" spans="1:11" ht="17" customHeight="1" x14ac:dyDescent="0.2">
      <c r="A504" s="1">
        <v>2009</v>
      </c>
      <c r="C504" s="1" t="s">
        <v>55</v>
      </c>
      <c r="D504" s="1" t="s">
        <v>56</v>
      </c>
      <c r="E504" s="9"/>
      <c r="F504" s="9"/>
      <c r="G504" s="3">
        <f>AVERAGE(G503,G537)</f>
        <v>49756</v>
      </c>
      <c r="I504" s="4"/>
      <c r="J504" s="5"/>
      <c r="K504" s="4"/>
    </row>
    <row r="505" spans="1:11" ht="17" customHeight="1" x14ac:dyDescent="0.2">
      <c r="A505" s="1">
        <v>2010</v>
      </c>
      <c r="C505" s="1" t="s">
        <v>55</v>
      </c>
      <c r="D505" s="1" t="s">
        <v>56</v>
      </c>
      <c r="E505" s="9"/>
      <c r="F505" s="9"/>
      <c r="G505" s="3">
        <f>AVERAGE(G504,G537)</f>
        <v>49293.5</v>
      </c>
      <c r="I505" s="4"/>
      <c r="J505" s="5"/>
      <c r="K505" s="4"/>
    </row>
    <row r="506" spans="1:11" ht="17" customHeight="1" x14ac:dyDescent="0.2">
      <c r="A506" s="1">
        <v>2019</v>
      </c>
      <c r="C506" s="1" t="s">
        <v>55</v>
      </c>
      <c r="D506" s="1" t="s">
        <v>56</v>
      </c>
      <c r="E506" s="9"/>
      <c r="F506" s="9"/>
      <c r="G506" s="3">
        <f>AVERAGE(G505,G537)</f>
        <v>49062.25</v>
      </c>
      <c r="I506" s="4"/>
      <c r="J506" s="5"/>
      <c r="K506" s="4"/>
    </row>
    <row r="507" spans="1:11" ht="17" customHeight="1" x14ac:dyDescent="0.2">
      <c r="A507" s="1">
        <v>2018</v>
      </c>
      <c r="B507" s="1" t="s">
        <v>70</v>
      </c>
      <c r="C507" s="1" t="s">
        <v>41</v>
      </c>
      <c r="D507" s="1" t="s">
        <v>42</v>
      </c>
      <c r="E507" s="9">
        <v>43221</v>
      </c>
      <c r="F507" s="9">
        <v>43249</v>
      </c>
      <c r="G507" s="3">
        <v>82461</v>
      </c>
      <c r="H507" s="1" t="s">
        <v>14</v>
      </c>
      <c r="I507" s="4">
        <v>10781364</v>
      </c>
      <c r="J507" s="5"/>
      <c r="K507" s="4"/>
    </row>
    <row r="508" spans="1:11" ht="17" customHeight="1" x14ac:dyDescent="0.2">
      <c r="A508" s="1">
        <v>2008</v>
      </c>
      <c r="C508" s="1" t="s">
        <v>148</v>
      </c>
      <c r="D508" s="1" t="s">
        <v>149</v>
      </c>
      <c r="E508" s="9"/>
      <c r="F508" s="9"/>
      <c r="G508" s="3">
        <f>AVERAGE(G145,G513)</f>
        <v>44314.416666666664</v>
      </c>
      <c r="I508" s="4"/>
      <c r="J508" s="5"/>
      <c r="K508" s="4"/>
    </row>
    <row r="509" spans="1:11" ht="17" customHeight="1" x14ac:dyDescent="0.2">
      <c r="A509" s="1">
        <v>2009</v>
      </c>
      <c r="C509" s="1" t="s">
        <v>148</v>
      </c>
      <c r="D509" s="1" t="s">
        <v>149</v>
      </c>
      <c r="E509" s="9"/>
      <c r="F509" s="9"/>
      <c r="G509" s="3">
        <f>AVERAGE(G508,G513)</f>
        <v>43976.708333333328</v>
      </c>
      <c r="I509" s="4"/>
      <c r="J509" s="5"/>
      <c r="K509" s="4"/>
    </row>
    <row r="510" spans="1:11" ht="17" customHeight="1" x14ac:dyDescent="0.2">
      <c r="A510" s="1">
        <v>2010</v>
      </c>
      <c r="C510" s="1" t="s">
        <v>148</v>
      </c>
      <c r="D510" s="1" t="s">
        <v>149</v>
      </c>
      <c r="E510" s="9"/>
      <c r="F510" s="9"/>
      <c r="G510" s="3">
        <f>AVERAGE(G509,G513)</f>
        <v>43807.854166666664</v>
      </c>
      <c r="I510" s="4"/>
      <c r="J510" s="5"/>
      <c r="K510" s="4"/>
    </row>
    <row r="511" spans="1:11" ht="17" customHeight="1" x14ac:dyDescent="0.2">
      <c r="A511" s="1">
        <v>2017</v>
      </c>
      <c r="B511" s="1" t="s">
        <v>120</v>
      </c>
      <c r="C511" s="1" t="s">
        <v>121</v>
      </c>
      <c r="D511" s="1" t="s">
        <v>122</v>
      </c>
      <c r="E511" s="9">
        <v>42831</v>
      </c>
      <c r="F511" s="9">
        <v>42915</v>
      </c>
      <c r="G511" s="3">
        <v>152515</v>
      </c>
      <c r="H511" s="1" t="s">
        <v>6</v>
      </c>
      <c r="I511" s="4">
        <v>45500000</v>
      </c>
      <c r="J511" s="5"/>
      <c r="K511" s="4"/>
    </row>
    <row r="512" spans="1:11" ht="17" customHeight="1" x14ac:dyDescent="0.2">
      <c r="A512" s="1">
        <v>2011</v>
      </c>
      <c r="C512" s="1" t="s">
        <v>148</v>
      </c>
      <c r="D512" s="1" t="s">
        <v>149</v>
      </c>
      <c r="E512" s="9"/>
      <c r="F512" s="9"/>
      <c r="G512" s="3">
        <f>AVERAGE(G510,G513)</f>
        <v>43723.427083333328</v>
      </c>
      <c r="I512" s="4"/>
      <c r="J512" s="5"/>
      <c r="K512" s="4"/>
    </row>
    <row r="513" spans="1:11" ht="17" customHeight="1" x14ac:dyDescent="0.2">
      <c r="A513" s="1">
        <v>2012</v>
      </c>
      <c r="B513" s="1" t="s">
        <v>310</v>
      </c>
      <c r="C513" s="1" t="s">
        <v>148</v>
      </c>
      <c r="D513" s="1" t="s">
        <v>149</v>
      </c>
      <c r="E513" s="9">
        <v>41109</v>
      </c>
      <c r="F513" s="9">
        <v>41120</v>
      </c>
      <c r="G513" s="3">
        <v>43639</v>
      </c>
      <c r="H513" s="1" t="s">
        <v>6</v>
      </c>
      <c r="I513" s="4">
        <v>4600000</v>
      </c>
      <c r="J513" s="5"/>
      <c r="K513" s="4"/>
    </row>
    <row r="514" spans="1:11" ht="17" customHeight="1" x14ac:dyDescent="0.2">
      <c r="A514" s="1">
        <v>2011</v>
      </c>
      <c r="B514" s="1" t="s">
        <v>327</v>
      </c>
      <c r="C514" s="1" t="s">
        <v>47</v>
      </c>
      <c r="D514" s="1" t="s">
        <v>48</v>
      </c>
      <c r="E514" s="9">
        <v>40816</v>
      </c>
      <c r="F514" s="9">
        <v>40829</v>
      </c>
      <c r="G514" s="3">
        <v>110827</v>
      </c>
      <c r="H514" s="1" t="s">
        <v>6</v>
      </c>
      <c r="I514" s="4">
        <v>2500000</v>
      </c>
      <c r="J514" s="5"/>
      <c r="K514" s="4"/>
    </row>
    <row r="515" spans="1:11" ht="17" customHeight="1" x14ac:dyDescent="0.2">
      <c r="A515" s="1">
        <v>2015</v>
      </c>
      <c r="B515" s="1" t="s">
        <v>202</v>
      </c>
      <c r="C515" s="1" t="s">
        <v>16</v>
      </c>
      <c r="D515" s="1" t="s">
        <v>17</v>
      </c>
      <c r="E515" s="9">
        <v>42228</v>
      </c>
      <c r="F515" s="9">
        <v>42296</v>
      </c>
      <c r="G515" s="3">
        <v>95709</v>
      </c>
      <c r="H515" s="1" t="s">
        <v>6</v>
      </c>
      <c r="I515" s="4">
        <v>31540000</v>
      </c>
      <c r="J515" s="5"/>
      <c r="K515" s="4"/>
    </row>
    <row r="516" spans="1:11" ht="17" customHeight="1" x14ac:dyDescent="0.2">
      <c r="A516" s="1">
        <v>2011</v>
      </c>
      <c r="B516" s="1" t="s">
        <v>351</v>
      </c>
      <c r="C516" s="1" t="s">
        <v>47</v>
      </c>
      <c r="D516" s="1" t="s">
        <v>48</v>
      </c>
      <c r="E516" s="9">
        <v>40816</v>
      </c>
      <c r="F516" s="9">
        <v>40829</v>
      </c>
      <c r="G516" s="3">
        <v>48672</v>
      </c>
      <c r="H516" s="1" t="s">
        <v>6</v>
      </c>
      <c r="I516" s="4">
        <v>500000</v>
      </c>
      <c r="J516" s="5"/>
      <c r="K516" s="4"/>
    </row>
    <row r="517" spans="1:11" ht="17" customHeight="1" x14ac:dyDescent="0.2">
      <c r="A517" s="1">
        <v>2017</v>
      </c>
      <c r="B517" s="1" t="s">
        <v>124</v>
      </c>
      <c r="C517" s="1" t="s">
        <v>37</v>
      </c>
      <c r="D517" s="1" t="s">
        <v>38</v>
      </c>
      <c r="E517" s="9">
        <v>42939</v>
      </c>
      <c r="F517" s="9">
        <v>43013</v>
      </c>
      <c r="G517" s="3">
        <v>128272</v>
      </c>
      <c r="H517" s="1" t="s">
        <v>14</v>
      </c>
      <c r="I517" s="4">
        <v>14760000</v>
      </c>
      <c r="J517" s="5"/>
      <c r="K517" s="4"/>
    </row>
    <row r="518" spans="1:11" ht="17" customHeight="1" x14ac:dyDescent="0.2">
      <c r="A518" s="1">
        <v>2017</v>
      </c>
      <c r="B518" s="1" t="s">
        <v>126</v>
      </c>
      <c r="C518" s="1" t="s">
        <v>114</v>
      </c>
      <c r="D518" s="1" t="s">
        <v>115</v>
      </c>
      <c r="E518" s="9">
        <v>42977</v>
      </c>
      <c r="F518" s="9">
        <v>42982</v>
      </c>
      <c r="G518" s="3">
        <v>99735</v>
      </c>
      <c r="H518" s="1" t="s">
        <v>6</v>
      </c>
      <c r="I518" s="4">
        <v>1500000</v>
      </c>
      <c r="J518" s="5"/>
      <c r="K518" s="4"/>
    </row>
    <row r="519" spans="1:11" ht="17" customHeight="1" x14ac:dyDescent="0.2">
      <c r="A519" s="1">
        <v>2018</v>
      </c>
      <c r="B519" s="1" t="s">
        <v>80</v>
      </c>
      <c r="C519" s="1" t="s">
        <v>25</v>
      </c>
      <c r="D519" s="1" t="s">
        <v>26</v>
      </c>
      <c r="E519" s="9">
        <v>43348</v>
      </c>
      <c r="F519" s="9">
        <v>43380</v>
      </c>
      <c r="G519" s="3">
        <v>63311</v>
      </c>
      <c r="H519" s="1" t="s">
        <v>28</v>
      </c>
      <c r="I519" s="4">
        <v>64429020</v>
      </c>
      <c r="J519" s="5"/>
      <c r="K519" s="4"/>
    </row>
    <row r="520" spans="1:11" ht="17" customHeight="1" x14ac:dyDescent="0.2">
      <c r="A520" s="1">
        <v>2018</v>
      </c>
      <c r="B520" s="1" t="s">
        <v>83</v>
      </c>
      <c r="C520" s="1" t="s">
        <v>41</v>
      </c>
      <c r="D520" s="1" t="s">
        <v>42</v>
      </c>
      <c r="E520" s="9">
        <v>43200</v>
      </c>
      <c r="F520" s="9">
        <v>43221</v>
      </c>
      <c r="G520" s="3">
        <v>62404</v>
      </c>
      <c r="H520" s="1" t="s">
        <v>6</v>
      </c>
      <c r="I520" s="4">
        <v>10419127</v>
      </c>
      <c r="J520" s="5"/>
      <c r="K520" s="4"/>
    </row>
    <row r="521" spans="1:11" ht="17" customHeight="1" x14ac:dyDescent="0.2">
      <c r="A521" s="1">
        <v>2015</v>
      </c>
      <c r="B521" s="1" t="s">
        <v>204</v>
      </c>
      <c r="C521" s="1" t="s">
        <v>16</v>
      </c>
      <c r="D521" s="1" t="s">
        <v>17</v>
      </c>
      <c r="E521" s="9">
        <v>42233</v>
      </c>
      <c r="F521" s="9">
        <v>42306</v>
      </c>
      <c r="G521" s="3">
        <v>94921</v>
      </c>
      <c r="H521" s="1" t="s">
        <v>6</v>
      </c>
      <c r="I521" s="4">
        <v>16000000</v>
      </c>
      <c r="J521" s="5"/>
      <c r="K521" s="4"/>
    </row>
    <row r="522" spans="1:11" ht="17" customHeight="1" x14ac:dyDescent="0.2">
      <c r="A522" s="1">
        <v>2011</v>
      </c>
      <c r="B522" s="1" t="s">
        <v>356</v>
      </c>
      <c r="C522" s="1" t="s">
        <v>47</v>
      </c>
      <c r="D522" s="1" t="s">
        <v>48</v>
      </c>
      <c r="E522" s="9">
        <v>40816</v>
      </c>
      <c r="F522" s="9">
        <v>40829</v>
      </c>
      <c r="G522" s="3">
        <v>42157</v>
      </c>
      <c r="H522" s="1" t="s">
        <v>6</v>
      </c>
      <c r="I522" s="4">
        <v>500000</v>
      </c>
      <c r="J522" s="5"/>
      <c r="K522" s="4"/>
    </row>
    <row r="523" spans="1:11" ht="17" customHeight="1" x14ac:dyDescent="0.2">
      <c r="A523" s="1">
        <v>2017</v>
      </c>
      <c r="B523" s="1" t="s">
        <v>137</v>
      </c>
      <c r="C523" s="1" t="s">
        <v>114</v>
      </c>
      <c r="D523" s="1" t="s">
        <v>115</v>
      </c>
      <c r="E523" s="9">
        <v>42978</v>
      </c>
      <c r="F523" s="9">
        <v>42982</v>
      </c>
      <c r="G523" s="3">
        <v>73797</v>
      </c>
      <c r="H523" s="1" t="s">
        <v>6</v>
      </c>
      <c r="I523" s="4">
        <v>400000</v>
      </c>
      <c r="J523" s="5"/>
      <c r="K523" s="4"/>
    </row>
    <row r="524" spans="1:11" ht="17" customHeight="1" x14ac:dyDescent="0.2">
      <c r="A524" s="1">
        <v>2015</v>
      </c>
      <c r="B524" s="1" t="s">
        <v>206</v>
      </c>
      <c r="C524" s="1" t="s">
        <v>16</v>
      </c>
      <c r="D524" s="1" t="s">
        <v>17</v>
      </c>
      <c r="E524" s="9">
        <v>42226</v>
      </c>
      <c r="F524" s="9">
        <v>42255</v>
      </c>
      <c r="G524" s="3">
        <v>83243</v>
      </c>
      <c r="H524" s="1" t="s">
        <v>6</v>
      </c>
      <c r="I524" s="4">
        <v>41527637</v>
      </c>
      <c r="J524" s="5"/>
      <c r="K524" s="4"/>
    </row>
    <row r="525" spans="1:11" ht="17" customHeight="1" x14ac:dyDescent="0.2">
      <c r="A525" s="1">
        <v>2012</v>
      </c>
      <c r="B525" s="1" t="s">
        <v>299</v>
      </c>
      <c r="C525" s="1" t="s">
        <v>47</v>
      </c>
      <c r="D525" s="1" t="s">
        <v>48</v>
      </c>
      <c r="E525" s="9">
        <v>41130</v>
      </c>
      <c r="F525" s="9">
        <v>41140</v>
      </c>
      <c r="G525" s="3">
        <v>51366</v>
      </c>
      <c r="H525" s="1" t="s">
        <v>6</v>
      </c>
      <c r="I525" s="4">
        <v>4816272</v>
      </c>
      <c r="J525" s="5"/>
      <c r="K525" s="4"/>
    </row>
    <row r="526" spans="1:11" ht="17" customHeight="1" x14ac:dyDescent="0.2">
      <c r="A526" s="1">
        <v>2017</v>
      </c>
      <c r="B526" s="1" t="s">
        <v>110</v>
      </c>
      <c r="C526" s="1" t="s">
        <v>74</v>
      </c>
      <c r="D526" s="1" t="s">
        <v>75</v>
      </c>
      <c r="E526" s="9">
        <v>42800</v>
      </c>
      <c r="F526" s="9">
        <v>42807</v>
      </c>
      <c r="G526" s="3">
        <v>318156</v>
      </c>
      <c r="H526" s="1" t="s">
        <v>28</v>
      </c>
      <c r="I526" s="4">
        <v>0</v>
      </c>
      <c r="J526" s="5"/>
      <c r="K526" s="4"/>
    </row>
    <row r="527" spans="1:11" ht="17" customHeight="1" x14ac:dyDescent="0.2">
      <c r="A527" s="1">
        <v>2012</v>
      </c>
      <c r="B527" s="1" t="s">
        <v>313</v>
      </c>
      <c r="C527" s="1" t="s">
        <v>47</v>
      </c>
      <c r="D527" s="1" t="s">
        <v>48</v>
      </c>
      <c r="E527" s="9">
        <v>41126</v>
      </c>
      <c r="F527" s="9">
        <v>41140</v>
      </c>
      <c r="G527" s="3">
        <v>43271</v>
      </c>
      <c r="H527" s="1" t="s">
        <v>6</v>
      </c>
      <c r="I527" s="4">
        <v>3000000</v>
      </c>
      <c r="J527" s="5"/>
      <c r="K527" s="4"/>
    </row>
    <row r="528" spans="1:11" ht="17" customHeight="1" x14ac:dyDescent="0.2">
      <c r="A528" s="1">
        <v>2017</v>
      </c>
      <c r="B528" s="1" t="s">
        <v>142</v>
      </c>
      <c r="C528" s="1" t="s">
        <v>114</v>
      </c>
      <c r="D528" s="1" t="s">
        <v>115</v>
      </c>
      <c r="E528" s="9">
        <v>42930</v>
      </c>
      <c r="F528" s="9">
        <v>43021</v>
      </c>
      <c r="G528" s="3">
        <v>62034</v>
      </c>
      <c r="H528" s="1" t="s">
        <v>6</v>
      </c>
      <c r="I528" s="4">
        <v>32800000</v>
      </c>
      <c r="J528" s="5"/>
      <c r="K528" s="4"/>
    </row>
    <row r="529" spans="1:11" ht="17" customHeight="1" x14ac:dyDescent="0.2">
      <c r="A529" s="1">
        <v>2016</v>
      </c>
      <c r="B529" s="1" t="s">
        <v>167</v>
      </c>
      <c r="C529" s="1" t="s">
        <v>16</v>
      </c>
      <c r="D529" s="1" t="s">
        <v>17</v>
      </c>
      <c r="E529" s="9">
        <v>42569</v>
      </c>
      <c r="F529" s="9">
        <v>42670</v>
      </c>
      <c r="G529" s="3">
        <v>188404</v>
      </c>
      <c r="H529" s="1" t="s">
        <v>14</v>
      </c>
      <c r="I529" s="4">
        <v>90000000</v>
      </c>
      <c r="J529" s="5"/>
      <c r="K529" s="4"/>
    </row>
    <row r="530" spans="1:11" ht="17" customHeight="1" x14ac:dyDescent="0.2">
      <c r="A530" s="1">
        <v>2013</v>
      </c>
      <c r="C530" s="1" t="s">
        <v>148</v>
      </c>
      <c r="D530" s="1" t="s">
        <v>149</v>
      </c>
      <c r="E530" s="9"/>
      <c r="F530" s="9"/>
      <c r="G530" s="3">
        <f>AVERAGE(G513,G540)</f>
        <v>42499.5</v>
      </c>
      <c r="I530" s="4"/>
      <c r="J530" s="5"/>
      <c r="K530" s="4"/>
    </row>
    <row r="531" spans="1:11" ht="17" customHeight="1" x14ac:dyDescent="0.2">
      <c r="A531" s="1">
        <v>2018</v>
      </c>
      <c r="B531" s="1" t="s">
        <v>101</v>
      </c>
      <c r="C531" s="1" t="s">
        <v>25</v>
      </c>
      <c r="D531" s="1" t="s">
        <v>26</v>
      </c>
      <c r="E531" s="9">
        <v>43308</v>
      </c>
      <c r="F531" s="9">
        <v>43311</v>
      </c>
      <c r="G531" s="3">
        <v>48920</v>
      </c>
      <c r="H531" s="1" t="s">
        <v>14</v>
      </c>
      <c r="I531" s="4">
        <v>0</v>
      </c>
      <c r="J531" s="5"/>
      <c r="K531" s="4"/>
    </row>
    <row r="532" spans="1:11" ht="17" customHeight="1" x14ac:dyDescent="0.2">
      <c r="A532" s="1">
        <v>2014</v>
      </c>
      <c r="C532" s="1" t="s">
        <v>148</v>
      </c>
      <c r="D532" s="1" t="s">
        <v>149</v>
      </c>
      <c r="E532" s="9"/>
      <c r="F532" s="9"/>
      <c r="G532" s="3">
        <f>AVERAGE(G530,G540)</f>
        <v>41929.75</v>
      </c>
      <c r="I532" s="4"/>
      <c r="J532" s="5"/>
      <c r="K532" s="4"/>
    </row>
    <row r="533" spans="1:11" ht="17" customHeight="1" x14ac:dyDescent="0.2">
      <c r="A533" s="1">
        <v>2019</v>
      </c>
      <c r="B533" s="1" t="s">
        <v>22</v>
      </c>
      <c r="C533" s="1" t="s">
        <v>4</v>
      </c>
      <c r="D533" s="1" t="s">
        <v>5</v>
      </c>
      <c r="E533" s="9">
        <v>43637</v>
      </c>
      <c r="F533" s="9">
        <v>43671</v>
      </c>
      <c r="G533" s="3">
        <v>79953</v>
      </c>
      <c r="H533" s="1" t="s">
        <v>6</v>
      </c>
      <c r="I533" s="4">
        <v>0</v>
      </c>
      <c r="J533" s="5"/>
      <c r="K533" s="4"/>
    </row>
    <row r="534" spans="1:11" ht="17" customHeight="1" x14ac:dyDescent="0.2">
      <c r="A534" s="1">
        <v>2017</v>
      </c>
      <c r="B534" s="1" t="s">
        <v>150</v>
      </c>
      <c r="C534" s="1" t="s">
        <v>114</v>
      </c>
      <c r="D534" s="1" t="s">
        <v>115</v>
      </c>
      <c r="E534" s="9">
        <v>42931</v>
      </c>
      <c r="F534" s="9">
        <v>43014</v>
      </c>
      <c r="G534" s="3">
        <v>53902</v>
      </c>
      <c r="H534" s="1" t="s">
        <v>6</v>
      </c>
      <c r="I534" s="4">
        <v>48500000</v>
      </c>
      <c r="J534" s="5"/>
      <c r="K534" s="4"/>
    </row>
    <row r="535" spans="1:11" ht="17" customHeight="1" x14ac:dyDescent="0.2">
      <c r="A535" s="1">
        <v>2017</v>
      </c>
      <c r="B535" s="1" t="s">
        <v>160</v>
      </c>
      <c r="C535" s="1" t="s">
        <v>114</v>
      </c>
      <c r="D535" s="1" t="s">
        <v>115</v>
      </c>
      <c r="E535" s="9">
        <v>42940</v>
      </c>
      <c r="F535" s="9">
        <v>43012</v>
      </c>
      <c r="G535" s="3">
        <v>43733</v>
      </c>
      <c r="H535" s="1" t="s">
        <v>14</v>
      </c>
      <c r="I535" s="4">
        <v>35406736</v>
      </c>
      <c r="J535" s="5"/>
      <c r="K535" s="4"/>
    </row>
    <row r="536" spans="1:11" ht="17" customHeight="1" x14ac:dyDescent="0.2">
      <c r="A536" s="1">
        <v>2015</v>
      </c>
      <c r="C536" s="1" t="s">
        <v>148</v>
      </c>
      <c r="D536" s="1" t="s">
        <v>149</v>
      </c>
      <c r="E536" s="9"/>
      <c r="F536" s="9"/>
      <c r="G536" s="3">
        <f>AVERAGE(G532,G540)</f>
        <v>41644.875</v>
      </c>
      <c r="I536" s="4"/>
      <c r="J536" s="5"/>
      <c r="K536" s="4"/>
    </row>
    <row r="537" spans="1:11" ht="17" customHeight="1" x14ac:dyDescent="0.2">
      <c r="A537" s="1">
        <v>2017</v>
      </c>
      <c r="B537" s="1" t="s">
        <v>156</v>
      </c>
      <c r="C537" s="1" t="s">
        <v>55</v>
      </c>
      <c r="D537" s="1" t="s">
        <v>56</v>
      </c>
      <c r="E537" s="9">
        <v>42980</v>
      </c>
      <c r="F537" s="9">
        <v>43035</v>
      </c>
      <c r="G537" s="3">
        <v>48831</v>
      </c>
      <c r="H537" s="1" t="s">
        <v>28</v>
      </c>
      <c r="I537" s="4">
        <v>20251700</v>
      </c>
      <c r="J537" s="5"/>
      <c r="K537" s="4"/>
    </row>
    <row r="538" spans="1:11" ht="17" customHeight="1" x14ac:dyDescent="0.2">
      <c r="A538" s="1">
        <v>2017</v>
      </c>
      <c r="B538" s="1" t="s">
        <v>152</v>
      </c>
      <c r="C538" s="1" t="s">
        <v>37</v>
      </c>
      <c r="D538" s="1" t="s">
        <v>38</v>
      </c>
      <c r="E538" s="9">
        <v>42958</v>
      </c>
      <c r="F538" s="9">
        <v>43013</v>
      </c>
      <c r="G538" s="3">
        <v>52056</v>
      </c>
      <c r="H538" s="1" t="s">
        <v>14</v>
      </c>
      <c r="I538" s="4">
        <v>19760000</v>
      </c>
      <c r="J538" s="5"/>
      <c r="K538" s="4"/>
    </row>
    <row r="539" spans="1:11" ht="17" customHeight="1" x14ac:dyDescent="0.2">
      <c r="A539" s="1">
        <v>2018</v>
      </c>
      <c r="B539" s="1" t="s">
        <v>54</v>
      </c>
      <c r="C539" s="1" t="s">
        <v>55</v>
      </c>
      <c r="D539" s="1" t="s">
        <v>56</v>
      </c>
      <c r="E539" s="9">
        <v>43296</v>
      </c>
      <c r="F539" s="9">
        <v>43432</v>
      </c>
      <c r="G539" s="3">
        <v>175258</v>
      </c>
      <c r="H539" s="1" t="s">
        <v>6</v>
      </c>
      <c r="I539" s="4">
        <v>104500000</v>
      </c>
      <c r="J539" s="5"/>
      <c r="K539" s="4"/>
    </row>
    <row r="540" spans="1:11" ht="17" customHeight="1" x14ac:dyDescent="0.2">
      <c r="A540" s="1">
        <v>2016</v>
      </c>
      <c r="B540" s="1" t="s">
        <v>184</v>
      </c>
      <c r="C540" s="1" t="s">
        <v>148</v>
      </c>
      <c r="D540" s="1" t="s">
        <v>149</v>
      </c>
      <c r="E540" s="9">
        <v>42659</v>
      </c>
      <c r="F540" s="9">
        <v>42661</v>
      </c>
      <c r="G540" s="3">
        <v>41360</v>
      </c>
      <c r="H540" s="1" t="s">
        <v>14</v>
      </c>
      <c r="I540" s="4">
        <v>170000</v>
      </c>
      <c r="J540" s="5"/>
      <c r="K540" s="4"/>
    </row>
    <row r="541" spans="1:11" ht="17" customHeight="1" x14ac:dyDescent="0.2">
      <c r="A541" s="1">
        <v>2013</v>
      </c>
      <c r="B541" s="1" t="s">
        <v>249</v>
      </c>
      <c r="C541" s="1" t="s">
        <v>86</v>
      </c>
      <c r="D541" s="1" t="s">
        <v>87</v>
      </c>
      <c r="E541" s="9">
        <v>41432</v>
      </c>
      <c r="F541" s="9">
        <v>41527</v>
      </c>
      <c r="G541" s="3">
        <v>138546</v>
      </c>
      <c r="H541" s="1" t="s">
        <v>6</v>
      </c>
      <c r="I541" s="4">
        <v>14300000</v>
      </c>
      <c r="J541" s="5"/>
      <c r="K541" s="4"/>
    </row>
    <row r="542" spans="1:11" ht="17" customHeight="1" x14ac:dyDescent="0.2">
      <c r="A542" s="1">
        <v>2017</v>
      </c>
      <c r="B542" s="1" t="s">
        <v>147</v>
      </c>
      <c r="C542" s="1" t="s">
        <v>148</v>
      </c>
      <c r="D542" s="1" t="s">
        <v>149</v>
      </c>
      <c r="E542" s="9">
        <v>43080</v>
      </c>
      <c r="F542" s="9">
        <v>43088</v>
      </c>
      <c r="G542" s="3">
        <v>54023</v>
      </c>
      <c r="H542" s="1" t="s">
        <v>28</v>
      </c>
      <c r="I542" s="4">
        <v>2200000</v>
      </c>
      <c r="J542" s="5"/>
      <c r="K542" s="4"/>
    </row>
    <row r="543" spans="1:11" ht="17" customHeight="1" x14ac:dyDescent="0.2">
      <c r="A543" s="1">
        <v>2018</v>
      </c>
      <c r="C543" s="1" t="s">
        <v>148</v>
      </c>
      <c r="D543" s="1" t="s">
        <v>149</v>
      </c>
      <c r="E543" s="9"/>
      <c r="F543" s="9"/>
      <c r="G543" s="3">
        <f>AVERAGE(G140,G144,G145,G508,G509,G510,G512,G513,G530,G532,G536,G540,G542)</f>
        <v>44506.899839743586</v>
      </c>
      <c r="I543" s="4"/>
      <c r="J543" s="5"/>
      <c r="K543" s="4"/>
    </row>
    <row r="544" spans="1:11" ht="17" customHeight="1" x14ac:dyDescent="0.2">
      <c r="A544" s="1">
        <v>2016</v>
      </c>
      <c r="B544" s="1" t="s">
        <v>182</v>
      </c>
      <c r="C544" s="1" t="s">
        <v>86</v>
      </c>
      <c r="D544" s="1" t="s">
        <v>87</v>
      </c>
      <c r="E544" s="9">
        <v>42511</v>
      </c>
      <c r="F544" s="9">
        <v>42565</v>
      </c>
      <c r="G544" s="3">
        <v>42102</v>
      </c>
      <c r="H544" s="1" t="s">
        <v>6</v>
      </c>
      <c r="I544" s="4">
        <v>4800000</v>
      </c>
      <c r="J544" s="5"/>
      <c r="K544" s="4"/>
    </row>
    <row r="545" spans="1:11" ht="17" customHeight="1" x14ac:dyDescent="0.2">
      <c r="A545" s="1">
        <v>2019</v>
      </c>
      <c r="C545" s="1" t="s">
        <v>148</v>
      </c>
      <c r="D545" s="1" t="s">
        <v>149</v>
      </c>
      <c r="E545" s="9"/>
      <c r="F545" s="9"/>
      <c r="G545" s="3">
        <f>AVERAGE(G542,G543)</f>
        <v>49264.949919871797</v>
      </c>
      <c r="I545" s="4"/>
      <c r="J545" s="5"/>
      <c r="K545" s="4"/>
    </row>
    <row r="546" spans="1:11" ht="17" customHeight="1" x14ac:dyDescent="0.2">
      <c r="A546" s="1">
        <v>2018</v>
      </c>
      <c r="B546" s="1" t="s">
        <v>85</v>
      </c>
      <c r="C546" s="1" t="s">
        <v>86</v>
      </c>
      <c r="D546" s="1" t="s">
        <v>87</v>
      </c>
      <c r="E546" s="9">
        <v>43212</v>
      </c>
      <c r="F546" s="9">
        <v>43233</v>
      </c>
      <c r="G546" s="3">
        <v>61620</v>
      </c>
      <c r="H546" s="1" t="s">
        <v>6</v>
      </c>
      <c r="I546" s="4">
        <v>1400000</v>
      </c>
      <c r="J546" s="5"/>
      <c r="K546" s="4"/>
    </row>
    <row r="547" spans="1:11" ht="17" customHeight="1" x14ac:dyDescent="0.2">
      <c r="A547" s="1">
        <v>2018</v>
      </c>
      <c r="B547" s="1" t="s">
        <v>83</v>
      </c>
      <c r="C547" s="1" t="s">
        <v>86</v>
      </c>
      <c r="D547" s="1" t="s">
        <v>87</v>
      </c>
      <c r="E547" s="9">
        <v>43242</v>
      </c>
      <c r="F547" s="9">
        <v>43293</v>
      </c>
      <c r="G547" s="3">
        <v>50296</v>
      </c>
      <c r="H547" s="1" t="s">
        <v>14</v>
      </c>
      <c r="I547" s="4">
        <v>15100000</v>
      </c>
      <c r="J547" s="5"/>
      <c r="K547" s="4"/>
    </row>
    <row r="548" spans="1:11" ht="17" customHeight="1" x14ac:dyDescent="0.2">
      <c r="A548" s="1">
        <v>2017</v>
      </c>
      <c r="B548" s="1" t="s">
        <v>162</v>
      </c>
      <c r="C548" s="1" t="s">
        <v>114</v>
      </c>
      <c r="D548" s="1" t="s">
        <v>115</v>
      </c>
      <c r="E548" s="9">
        <v>42979</v>
      </c>
      <c r="F548" s="9">
        <v>43014</v>
      </c>
      <c r="G548" s="3">
        <v>42442</v>
      </c>
      <c r="H548" s="1" t="s">
        <v>6</v>
      </c>
      <c r="I548" s="4">
        <v>12500000</v>
      </c>
      <c r="J548" s="5"/>
      <c r="K548" s="4"/>
    </row>
    <row r="549" spans="1:11" ht="17" customHeight="1" x14ac:dyDescent="0.2">
      <c r="A549" s="1">
        <v>2008</v>
      </c>
      <c r="C549" s="1" t="s">
        <v>63</v>
      </c>
      <c r="D549" s="1" t="s">
        <v>64</v>
      </c>
      <c r="E549" s="9"/>
      <c r="F549" s="9"/>
      <c r="G549" s="3">
        <f>AVERAGE(G482,G573)</f>
        <v>86932</v>
      </c>
      <c r="I549" s="4"/>
      <c r="J549" s="5"/>
      <c r="K549" s="4"/>
    </row>
    <row r="550" spans="1:11" ht="17" customHeight="1" x14ac:dyDescent="0.2">
      <c r="A550" s="1">
        <v>2011</v>
      </c>
      <c r="C550" s="1" t="s">
        <v>63</v>
      </c>
      <c r="D550" s="1" t="s">
        <v>64</v>
      </c>
      <c r="E550" s="9"/>
      <c r="F550" s="9"/>
      <c r="G550" s="3">
        <f>AVERAGE(G549,G573)</f>
        <v>94561.5</v>
      </c>
      <c r="I550" s="4"/>
      <c r="J550" s="5"/>
      <c r="K550" s="4"/>
    </row>
    <row r="551" spans="1:11" ht="17" customHeight="1" x14ac:dyDescent="0.2">
      <c r="A551" s="1">
        <v>2016</v>
      </c>
      <c r="B551" s="1" t="s">
        <v>170</v>
      </c>
      <c r="C551" s="1" t="s">
        <v>47</v>
      </c>
      <c r="D551" s="1" t="s">
        <v>48</v>
      </c>
      <c r="E551" s="9">
        <v>42553</v>
      </c>
      <c r="F551" s="9">
        <v>42561</v>
      </c>
      <c r="G551" s="3">
        <v>122292</v>
      </c>
      <c r="H551" s="1" t="s">
        <v>14</v>
      </c>
      <c r="I551" s="4">
        <v>3402259</v>
      </c>
      <c r="J551" s="5"/>
      <c r="K551" s="4"/>
    </row>
    <row r="552" spans="1:11" ht="17" customHeight="1" x14ac:dyDescent="0.2">
      <c r="A552" s="1">
        <v>2018</v>
      </c>
      <c r="B552" s="1" t="s">
        <v>65</v>
      </c>
      <c r="C552" s="1" t="s">
        <v>55</v>
      </c>
      <c r="D552" s="1" t="s">
        <v>56</v>
      </c>
      <c r="E552" s="9">
        <v>43272</v>
      </c>
      <c r="F552" s="9">
        <v>43284</v>
      </c>
      <c r="G552" s="3">
        <v>100207</v>
      </c>
      <c r="H552" s="1" t="s">
        <v>14</v>
      </c>
      <c r="I552" s="4">
        <v>3500000</v>
      </c>
      <c r="J552" s="5"/>
      <c r="K552" s="4"/>
    </row>
    <row r="553" spans="1:11" ht="17" customHeight="1" x14ac:dyDescent="0.2">
      <c r="A553" s="1">
        <v>2018</v>
      </c>
      <c r="B553" s="1" t="s">
        <v>71</v>
      </c>
      <c r="C553" s="1" t="s">
        <v>55</v>
      </c>
      <c r="D553" s="1" t="s">
        <v>56</v>
      </c>
      <c r="E553" s="9">
        <v>43298</v>
      </c>
      <c r="F553" s="9">
        <v>43314</v>
      </c>
      <c r="G553" s="3">
        <v>78425</v>
      </c>
      <c r="H553" s="1" t="s">
        <v>28</v>
      </c>
      <c r="I553" s="4">
        <v>4200000</v>
      </c>
      <c r="J553" s="5"/>
      <c r="K553" s="4"/>
    </row>
    <row r="554" spans="1:11" ht="17" customHeight="1" x14ac:dyDescent="0.2">
      <c r="A554" s="1">
        <v>2018</v>
      </c>
      <c r="B554" s="1" t="s">
        <v>92</v>
      </c>
      <c r="C554" s="1" t="s">
        <v>55</v>
      </c>
      <c r="D554" s="1" t="s">
        <v>56</v>
      </c>
      <c r="E554" s="9">
        <v>43327</v>
      </c>
      <c r="F554" s="9">
        <v>43352</v>
      </c>
      <c r="G554" s="3">
        <v>59061</v>
      </c>
      <c r="H554" s="1" t="s">
        <v>14</v>
      </c>
      <c r="I554" s="4">
        <v>19139000</v>
      </c>
      <c r="J554" s="5"/>
      <c r="K554" s="4"/>
    </row>
    <row r="555" spans="1:11" ht="17" customHeight="1" x14ac:dyDescent="0.2">
      <c r="A555" s="1">
        <v>2018</v>
      </c>
      <c r="B555" s="1" t="s">
        <v>94</v>
      </c>
      <c r="C555" s="1" t="s">
        <v>55</v>
      </c>
      <c r="D555" s="1" t="s">
        <v>56</v>
      </c>
      <c r="E555" s="9">
        <v>43297</v>
      </c>
      <c r="F555" s="9">
        <v>43390</v>
      </c>
      <c r="G555" s="3">
        <v>54334</v>
      </c>
      <c r="H555" s="1" t="s">
        <v>6</v>
      </c>
      <c r="I555" s="4">
        <v>2000000</v>
      </c>
      <c r="J555" s="5"/>
      <c r="K555" s="4"/>
    </row>
    <row r="556" spans="1:11" ht="17" customHeight="1" x14ac:dyDescent="0.2">
      <c r="A556" s="1">
        <v>2018</v>
      </c>
      <c r="B556" s="1" t="s">
        <v>95</v>
      </c>
      <c r="C556" s="1" t="s">
        <v>55</v>
      </c>
      <c r="D556" s="1" t="s">
        <v>56</v>
      </c>
      <c r="E556" s="9">
        <v>43329</v>
      </c>
      <c r="F556" s="9">
        <v>43363</v>
      </c>
      <c r="G556" s="3">
        <v>54221</v>
      </c>
      <c r="H556" s="1" t="s">
        <v>6</v>
      </c>
      <c r="I556" s="4">
        <v>2200000</v>
      </c>
      <c r="J556" s="5"/>
      <c r="K556" s="4"/>
    </row>
    <row r="557" spans="1:11" ht="17" customHeight="1" x14ac:dyDescent="0.2">
      <c r="A557" s="1">
        <v>2018</v>
      </c>
      <c r="B557" s="1" t="s">
        <v>72</v>
      </c>
      <c r="C557" s="1" t="s">
        <v>37</v>
      </c>
      <c r="D557" s="1" t="s">
        <v>38</v>
      </c>
      <c r="E557" s="9">
        <v>43323</v>
      </c>
      <c r="F557" s="9">
        <v>43327</v>
      </c>
      <c r="G557" s="3">
        <v>75573</v>
      </c>
      <c r="H557" s="1" t="s">
        <v>14</v>
      </c>
      <c r="I557" s="4">
        <v>875000</v>
      </c>
      <c r="J557" s="5"/>
      <c r="K557" s="4"/>
    </row>
    <row r="558" spans="1:11" ht="17" customHeight="1" x14ac:dyDescent="0.2">
      <c r="A558" s="1">
        <v>2018</v>
      </c>
      <c r="B558" s="1" t="s">
        <v>76</v>
      </c>
      <c r="C558" s="1" t="s">
        <v>37</v>
      </c>
      <c r="D558" s="1" t="s">
        <v>38</v>
      </c>
      <c r="E558" s="9">
        <v>43300</v>
      </c>
      <c r="F558" s="9">
        <v>43304</v>
      </c>
      <c r="G558" s="3">
        <v>71200</v>
      </c>
      <c r="H558" s="1" t="s">
        <v>14</v>
      </c>
      <c r="I558" s="4">
        <v>995000</v>
      </c>
      <c r="J558" s="5"/>
      <c r="K558" s="4"/>
    </row>
    <row r="559" spans="1:11" ht="17" customHeight="1" x14ac:dyDescent="0.2">
      <c r="A559" s="1">
        <v>2018</v>
      </c>
      <c r="B559" s="1" t="s">
        <v>93</v>
      </c>
      <c r="C559" s="1" t="s">
        <v>37</v>
      </c>
      <c r="D559" s="1" t="s">
        <v>38</v>
      </c>
      <c r="E559" s="9">
        <v>43310</v>
      </c>
      <c r="F559" s="9">
        <v>43432</v>
      </c>
      <c r="G559" s="3">
        <v>56609</v>
      </c>
      <c r="H559" s="1" t="s">
        <v>14</v>
      </c>
      <c r="I559" s="4">
        <v>40705000</v>
      </c>
      <c r="J559" s="5"/>
      <c r="K559" s="4"/>
    </row>
    <row r="560" spans="1:11" ht="17" customHeight="1" x14ac:dyDescent="0.2">
      <c r="A560" s="1">
        <v>2018</v>
      </c>
      <c r="B560" s="1" t="s">
        <v>107</v>
      </c>
      <c r="C560" s="1" t="s">
        <v>37</v>
      </c>
      <c r="D560" s="1" t="s">
        <v>38</v>
      </c>
      <c r="E560" s="9">
        <v>43309</v>
      </c>
      <c r="F560" s="9">
        <v>43412</v>
      </c>
      <c r="G560" s="3">
        <v>42712</v>
      </c>
      <c r="H560" s="1" t="s">
        <v>6</v>
      </c>
      <c r="I560" s="4">
        <v>42165000</v>
      </c>
      <c r="J560" s="5"/>
      <c r="K560" s="4"/>
    </row>
    <row r="561" spans="1:11" ht="17" customHeight="1" x14ac:dyDescent="0.2">
      <c r="A561" s="1">
        <v>2016</v>
      </c>
      <c r="B561" s="1" t="s">
        <v>175</v>
      </c>
      <c r="C561" s="1" t="s">
        <v>16</v>
      </c>
      <c r="D561" s="1" t="s">
        <v>17</v>
      </c>
      <c r="E561" s="9">
        <v>42603</v>
      </c>
      <c r="F561" s="9">
        <v>42613</v>
      </c>
      <c r="G561" s="3">
        <v>52972</v>
      </c>
      <c r="H561" s="1" t="s">
        <v>14</v>
      </c>
      <c r="I561" s="4">
        <v>4320000</v>
      </c>
      <c r="J561" s="5"/>
      <c r="K561" s="4"/>
    </row>
    <row r="562" spans="1:11" ht="17" customHeight="1" x14ac:dyDescent="0.2">
      <c r="A562" s="1">
        <v>2018</v>
      </c>
      <c r="B562" s="1" t="s">
        <v>102</v>
      </c>
      <c r="C562" s="1" t="s">
        <v>25</v>
      </c>
      <c r="D562" s="1" t="s">
        <v>26</v>
      </c>
      <c r="E562" s="9">
        <v>43321</v>
      </c>
      <c r="F562" s="9">
        <v>43357</v>
      </c>
      <c r="G562" s="3">
        <v>46150</v>
      </c>
      <c r="H562" s="1" t="s">
        <v>28</v>
      </c>
      <c r="I562" s="4">
        <v>55511216</v>
      </c>
      <c r="J562" s="5"/>
      <c r="K562" s="4"/>
    </row>
    <row r="563" spans="1:11" ht="17" customHeight="1" x14ac:dyDescent="0.2">
      <c r="A563" s="1">
        <v>2013</v>
      </c>
      <c r="C563" s="1" t="s">
        <v>63</v>
      </c>
      <c r="D563" s="1" t="s">
        <v>64</v>
      </c>
      <c r="E563" s="9"/>
      <c r="F563" s="9"/>
      <c r="G563" s="3">
        <f>AVERAGE(G550,G573)</f>
        <v>98376.25</v>
      </c>
      <c r="I563" s="4"/>
      <c r="J563" s="5"/>
      <c r="K563" s="4"/>
    </row>
    <row r="564" spans="1:11" ht="17" customHeight="1" x14ac:dyDescent="0.2">
      <c r="A564" s="1">
        <v>2014</v>
      </c>
      <c r="C564" s="1" t="s">
        <v>63</v>
      </c>
      <c r="D564" s="1" t="s">
        <v>64</v>
      </c>
      <c r="E564" s="9"/>
      <c r="F564" s="9"/>
      <c r="G564" s="3">
        <f>AVERAGE(G563,G573)</f>
        <v>100283.625</v>
      </c>
      <c r="I564" s="4"/>
      <c r="J564" s="5"/>
      <c r="K564" s="4"/>
    </row>
    <row r="565" spans="1:11" ht="17" customHeight="1" x14ac:dyDescent="0.2">
      <c r="A565" s="1">
        <v>2014</v>
      </c>
      <c r="B565" s="1" t="s">
        <v>241</v>
      </c>
      <c r="C565" s="1" t="s">
        <v>12</v>
      </c>
      <c r="D565" s="1" t="s">
        <v>13</v>
      </c>
      <c r="E565" s="9">
        <v>41748</v>
      </c>
      <c r="F565" s="9">
        <v>41816</v>
      </c>
      <c r="G565" s="3">
        <v>73622</v>
      </c>
      <c r="H565" s="1" t="s">
        <v>6</v>
      </c>
      <c r="I565" s="4">
        <v>1800000</v>
      </c>
      <c r="J565" s="5"/>
      <c r="K565" s="4"/>
    </row>
    <row r="566" spans="1:11" ht="17" customHeight="1" x14ac:dyDescent="0.2">
      <c r="A566" s="1">
        <v>2017</v>
      </c>
      <c r="B566" s="1" t="s">
        <v>131</v>
      </c>
      <c r="C566" s="1" t="s">
        <v>16</v>
      </c>
      <c r="D566" s="1" t="s">
        <v>17</v>
      </c>
      <c r="E566" s="9">
        <v>42944</v>
      </c>
      <c r="F566" s="9">
        <v>42999</v>
      </c>
      <c r="G566" s="3">
        <v>84619</v>
      </c>
      <c r="H566" s="1" t="s">
        <v>6</v>
      </c>
      <c r="I566" s="4">
        <v>2167864</v>
      </c>
      <c r="J566" s="5"/>
      <c r="K566" s="4"/>
    </row>
    <row r="567" spans="1:11" ht="17" customHeight="1" x14ac:dyDescent="0.2">
      <c r="A567" s="1">
        <v>2018</v>
      </c>
      <c r="B567" s="1" t="s">
        <v>98</v>
      </c>
      <c r="C567" s="1" t="s">
        <v>55</v>
      </c>
      <c r="D567" s="1" t="s">
        <v>56</v>
      </c>
      <c r="E567" s="9">
        <v>43296</v>
      </c>
      <c r="F567" s="9">
        <v>43384</v>
      </c>
      <c r="G567" s="3">
        <v>52839</v>
      </c>
      <c r="H567" s="1" t="s">
        <v>6</v>
      </c>
      <c r="I567" s="4">
        <v>24077000</v>
      </c>
      <c r="J567" s="5"/>
      <c r="K567" s="4"/>
    </row>
    <row r="568" spans="1:11" ht="17" customHeight="1" x14ac:dyDescent="0.2">
      <c r="A568" s="1">
        <v>2017</v>
      </c>
      <c r="B568" s="1" t="s">
        <v>145</v>
      </c>
      <c r="C568" s="1" t="s">
        <v>16</v>
      </c>
      <c r="D568" s="1" t="s">
        <v>17</v>
      </c>
      <c r="E568" s="9">
        <v>42951</v>
      </c>
      <c r="F568" s="9">
        <v>42960</v>
      </c>
      <c r="G568" s="3">
        <v>55529</v>
      </c>
      <c r="H568" s="1" t="s">
        <v>14</v>
      </c>
      <c r="I568" s="4">
        <v>4512207</v>
      </c>
      <c r="J568" s="5"/>
      <c r="K568" s="4"/>
    </row>
    <row r="569" spans="1:11" ht="17" customHeight="1" x14ac:dyDescent="0.2">
      <c r="A569" s="1">
        <v>2019</v>
      </c>
      <c r="B569" s="1" t="s">
        <v>23</v>
      </c>
      <c r="C569" s="1" t="s">
        <v>4</v>
      </c>
      <c r="D569" s="1" t="s">
        <v>5</v>
      </c>
      <c r="E569" s="9">
        <v>43637</v>
      </c>
      <c r="F569" s="9">
        <v>43671</v>
      </c>
      <c r="G569" s="3">
        <v>79675</v>
      </c>
      <c r="H569" s="1" t="s">
        <v>6</v>
      </c>
      <c r="I569" s="4">
        <v>0</v>
      </c>
      <c r="J569" s="5"/>
      <c r="K569" s="4"/>
    </row>
    <row r="570" spans="1:11" ht="17" customHeight="1" x14ac:dyDescent="0.2">
      <c r="A570" s="1">
        <v>2016</v>
      </c>
      <c r="B570" s="1" t="s">
        <v>172</v>
      </c>
      <c r="C570" s="1" t="s">
        <v>47</v>
      </c>
      <c r="D570" s="1" t="s">
        <v>48</v>
      </c>
      <c r="E570" s="9">
        <v>42580</v>
      </c>
      <c r="F570" s="9">
        <v>42588</v>
      </c>
      <c r="G570" s="3">
        <v>59727</v>
      </c>
      <c r="H570" s="1" t="s">
        <v>6</v>
      </c>
      <c r="I570" s="4">
        <v>8000200</v>
      </c>
      <c r="J570" s="5"/>
      <c r="K570" s="4"/>
    </row>
    <row r="571" spans="1:11" ht="17" customHeight="1" x14ac:dyDescent="0.2">
      <c r="A571" s="1">
        <v>2019</v>
      </c>
      <c r="B571" s="1" t="s">
        <v>36</v>
      </c>
      <c r="C571" s="1" t="s">
        <v>37</v>
      </c>
      <c r="D571" s="1" t="s">
        <v>38</v>
      </c>
      <c r="E571" s="9">
        <v>43679</v>
      </c>
      <c r="F571" s="9">
        <v>43701</v>
      </c>
      <c r="G571" s="3">
        <v>44446</v>
      </c>
      <c r="H571" s="1" t="s">
        <v>6</v>
      </c>
      <c r="I571" s="4">
        <v>19432000</v>
      </c>
      <c r="J571" s="5"/>
      <c r="K571" s="4"/>
    </row>
    <row r="572" spans="1:11" ht="17" customHeight="1" x14ac:dyDescent="0.2">
      <c r="A572" s="1">
        <v>2018</v>
      </c>
      <c r="B572" s="1" t="s">
        <v>105</v>
      </c>
      <c r="C572" s="1" t="s">
        <v>86</v>
      </c>
      <c r="D572" s="1" t="s">
        <v>87</v>
      </c>
      <c r="E572" s="9">
        <v>43202</v>
      </c>
      <c r="F572" s="9">
        <v>43204</v>
      </c>
      <c r="G572" s="3">
        <v>44162</v>
      </c>
      <c r="H572" s="1" t="s">
        <v>14</v>
      </c>
      <c r="I572" s="4">
        <v>96000</v>
      </c>
      <c r="J572" s="5"/>
      <c r="K572" s="4"/>
    </row>
    <row r="573" spans="1:11" ht="17" customHeight="1" x14ac:dyDescent="0.2">
      <c r="A573" s="1">
        <v>2018</v>
      </c>
      <c r="B573" s="1" t="s">
        <v>62</v>
      </c>
      <c r="C573" s="1" t="s">
        <v>63</v>
      </c>
      <c r="D573" s="1" t="s">
        <v>64</v>
      </c>
      <c r="E573" s="9">
        <v>43349</v>
      </c>
      <c r="F573" s="9">
        <v>43381</v>
      </c>
      <c r="G573" s="3">
        <v>102191</v>
      </c>
      <c r="H573" s="1" t="s">
        <v>6</v>
      </c>
      <c r="I573" s="4">
        <v>29100000</v>
      </c>
      <c r="J573" s="5"/>
      <c r="K573" s="4"/>
    </row>
    <row r="574" spans="1:11" ht="17" customHeight="1" x14ac:dyDescent="0.2">
      <c r="A574" s="1">
        <v>2019</v>
      </c>
      <c r="B574" s="1" t="s">
        <v>40</v>
      </c>
      <c r="C574" s="1" t="s">
        <v>41</v>
      </c>
      <c r="D574" s="1" t="s">
        <v>42</v>
      </c>
      <c r="E574" s="9">
        <v>43639</v>
      </c>
      <c r="F574" s="9">
        <v>43643</v>
      </c>
      <c r="G574" s="3">
        <v>42000</v>
      </c>
      <c r="H574" s="1" t="s">
        <v>6</v>
      </c>
      <c r="I574" s="4">
        <v>0</v>
      </c>
      <c r="J574" s="5"/>
      <c r="K574" s="4"/>
    </row>
    <row r="575" spans="1:11" ht="17" customHeight="1" x14ac:dyDescent="0.2">
      <c r="A575" s="1">
        <v>2006</v>
      </c>
      <c r="B575" s="1" t="s">
        <v>502</v>
      </c>
      <c r="C575" s="1" t="s">
        <v>284</v>
      </c>
      <c r="D575" s="1" t="s">
        <v>285</v>
      </c>
      <c r="E575" s="9">
        <v>38925</v>
      </c>
      <c r="F575" s="9">
        <v>38938</v>
      </c>
      <c r="G575" s="3">
        <v>48800</v>
      </c>
      <c r="H575" s="1" t="s">
        <v>6</v>
      </c>
      <c r="I575" s="4">
        <v>1420000</v>
      </c>
      <c r="J575" s="5"/>
      <c r="K575" s="4"/>
    </row>
    <row r="576" spans="1:11" ht="17" customHeight="1" x14ac:dyDescent="0.2">
      <c r="A576" s="1">
        <v>2017</v>
      </c>
      <c r="B576" s="1" t="s">
        <v>116</v>
      </c>
      <c r="C576" s="1" t="s">
        <v>47</v>
      </c>
      <c r="D576" s="1" t="s">
        <v>48</v>
      </c>
      <c r="E576" s="9">
        <v>42925</v>
      </c>
      <c r="F576" s="9">
        <v>42940</v>
      </c>
      <c r="G576" s="3">
        <v>218380</v>
      </c>
      <c r="H576" s="1" t="s">
        <v>14</v>
      </c>
      <c r="I576" s="4">
        <v>4000000</v>
      </c>
      <c r="J576" s="5"/>
      <c r="K576" s="4"/>
    </row>
    <row r="577" spans="1:11" ht="17" customHeight="1" x14ac:dyDescent="0.2">
      <c r="A577" s="1">
        <v>2017</v>
      </c>
      <c r="B577" s="1" t="s">
        <v>154</v>
      </c>
      <c r="C577" s="1" t="s">
        <v>16</v>
      </c>
      <c r="D577" s="1" t="s">
        <v>17</v>
      </c>
      <c r="E577" s="9">
        <v>42951</v>
      </c>
      <c r="F577" s="9">
        <v>42955</v>
      </c>
      <c r="G577" s="3">
        <v>49912</v>
      </c>
      <c r="H577" s="1" t="s">
        <v>28</v>
      </c>
      <c r="I577" s="4">
        <v>560000</v>
      </c>
      <c r="J577" s="5"/>
      <c r="K577" s="4"/>
    </row>
    <row r="578" spans="1:11" ht="17" customHeight="1" x14ac:dyDescent="0.2">
      <c r="A578" s="1">
        <v>2018</v>
      </c>
      <c r="B578" s="1" t="s">
        <v>77</v>
      </c>
      <c r="C578" s="1" t="s">
        <v>63</v>
      </c>
      <c r="D578" s="1" t="s">
        <v>64</v>
      </c>
      <c r="E578" s="9">
        <v>43282</v>
      </c>
      <c r="F578" s="9">
        <v>43341</v>
      </c>
      <c r="G578" s="3">
        <v>70003</v>
      </c>
      <c r="H578" s="1" t="s">
        <v>14</v>
      </c>
      <c r="I578" s="4">
        <v>22000000</v>
      </c>
      <c r="J578" s="5"/>
      <c r="K578" s="4"/>
    </row>
    <row r="579" spans="1:11" ht="17" customHeight="1" x14ac:dyDescent="0.2">
      <c r="A579" s="1">
        <v>2018</v>
      </c>
      <c r="B579" s="1" t="s">
        <v>103</v>
      </c>
      <c r="C579" s="1" t="s">
        <v>55</v>
      </c>
      <c r="D579" s="1" t="s">
        <v>56</v>
      </c>
      <c r="E579" s="9">
        <v>43329</v>
      </c>
      <c r="F579" s="9">
        <v>43363</v>
      </c>
      <c r="G579" s="3">
        <v>45956</v>
      </c>
      <c r="H579" s="1" t="s">
        <v>6</v>
      </c>
      <c r="I579" s="4">
        <v>1400000</v>
      </c>
      <c r="J579" s="5"/>
      <c r="K579" s="4"/>
    </row>
    <row r="580" spans="1:11" ht="17" customHeight="1" x14ac:dyDescent="0.2">
      <c r="A580" s="1">
        <v>2017</v>
      </c>
      <c r="B580" s="1" t="s">
        <v>145</v>
      </c>
      <c r="C580" s="1" t="s">
        <v>16</v>
      </c>
      <c r="D580" s="1" t="s">
        <v>17</v>
      </c>
      <c r="E580" s="9">
        <v>42931</v>
      </c>
      <c r="F580" s="9">
        <v>42945</v>
      </c>
      <c r="G580" s="3">
        <v>42558</v>
      </c>
      <c r="H580" s="1" t="s">
        <v>6</v>
      </c>
      <c r="I580" s="4">
        <v>2958255</v>
      </c>
      <c r="J580" s="5"/>
      <c r="K580" s="4"/>
    </row>
    <row r="581" spans="1:11" ht="17" customHeight="1" x14ac:dyDescent="0.2">
      <c r="A581" s="1">
        <v>2017</v>
      </c>
      <c r="B581" s="1" t="s">
        <v>123</v>
      </c>
      <c r="C581" s="1" t="s">
        <v>74</v>
      </c>
      <c r="D581" s="1" t="s">
        <v>75</v>
      </c>
      <c r="E581" s="9">
        <v>42801</v>
      </c>
      <c r="F581" s="9">
        <v>42804</v>
      </c>
      <c r="G581" s="3">
        <v>135000</v>
      </c>
      <c r="H581" s="1" t="s">
        <v>28</v>
      </c>
      <c r="I581" s="4">
        <v>0</v>
      </c>
      <c r="J581" s="5"/>
      <c r="K581" s="4"/>
    </row>
    <row r="582" spans="1:11" ht="17" customHeight="1" x14ac:dyDescent="0.2">
      <c r="A582" s="1">
        <v>2017</v>
      </c>
      <c r="B582" s="1" t="s">
        <v>144</v>
      </c>
      <c r="C582" s="1" t="s">
        <v>74</v>
      </c>
      <c r="D582" s="1" t="s">
        <v>75</v>
      </c>
      <c r="E582" s="9">
        <v>42817</v>
      </c>
      <c r="F582" s="9">
        <v>42819</v>
      </c>
      <c r="G582" s="3">
        <v>60000</v>
      </c>
      <c r="H582" s="1" t="s">
        <v>28</v>
      </c>
      <c r="I582" s="4">
        <v>0</v>
      </c>
      <c r="J582" s="5"/>
      <c r="K582" s="4"/>
    </row>
    <row r="583" spans="1:11" ht="17" customHeight="1" x14ac:dyDescent="0.2">
      <c r="A583" s="1">
        <v>2018</v>
      </c>
      <c r="B583" s="1" t="s">
        <v>66</v>
      </c>
      <c r="C583" s="1" t="s">
        <v>16</v>
      </c>
      <c r="D583" s="1" t="s">
        <v>17</v>
      </c>
      <c r="E583" s="9">
        <v>43307</v>
      </c>
      <c r="F583" s="9">
        <v>43327</v>
      </c>
      <c r="G583" s="3">
        <v>99502</v>
      </c>
      <c r="H583" s="1" t="s">
        <v>6</v>
      </c>
      <c r="I583" s="4">
        <v>3000000</v>
      </c>
      <c r="J583" s="5"/>
      <c r="K583" s="4"/>
    </row>
    <row r="584" spans="1:11" ht="17" customHeight="1" x14ac:dyDescent="0.2">
      <c r="A584" s="1">
        <v>2017</v>
      </c>
      <c r="B584" s="1" t="s">
        <v>119</v>
      </c>
      <c r="C584" s="1" t="s">
        <v>47</v>
      </c>
      <c r="D584" s="1" t="s">
        <v>48</v>
      </c>
      <c r="E584" s="9">
        <v>42932</v>
      </c>
      <c r="F584" s="9">
        <v>42941</v>
      </c>
      <c r="G584" s="3">
        <v>159986</v>
      </c>
      <c r="H584" s="1" t="s">
        <v>14</v>
      </c>
      <c r="I584" s="4">
        <v>4573000</v>
      </c>
      <c r="J584" s="5"/>
      <c r="K584" s="4"/>
    </row>
    <row r="585" spans="1:11" ht="17" customHeight="1" x14ac:dyDescent="0.2">
      <c r="A585" s="1">
        <v>2019</v>
      </c>
      <c r="B585" s="1" t="s">
        <v>24</v>
      </c>
      <c r="C585" s="1" t="s">
        <v>25</v>
      </c>
      <c r="D585" s="1" t="s">
        <v>26</v>
      </c>
      <c r="E585" s="9">
        <v>43761</v>
      </c>
      <c r="F585" s="9">
        <v>43776</v>
      </c>
      <c r="G585" s="3">
        <v>77758</v>
      </c>
      <c r="H585" s="1" t="s">
        <v>14</v>
      </c>
      <c r="I585" s="4">
        <v>77144684</v>
      </c>
      <c r="J585" s="5"/>
      <c r="K585" s="4"/>
    </row>
    <row r="586" spans="1:11" ht="17" customHeight="1" x14ac:dyDescent="0.2">
      <c r="A586" s="1">
        <v>2018</v>
      </c>
      <c r="B586" s="1" t="s">
        <v>73</v>
      </c>
      <c r="C586" s="1" t="s">
        <v>74</v>
      </c>
      <c r="D586" s="1" t="s">
        <v>75</v>
      </c>
      <c r="E586" s="9">
        <v>43228</v>
      </c>
      <c r="F586" s="9">
        <v>43240</v>
      </c>
      <c r="G586" s="3">
        <v>75530</v>
      </c>
      <c r="H586" s="1" t="s">
        <v>14</v>
      </c>
      <c r="I586" s="4">
        <v>0</v>
      </c>
      <c r="J586" s="5"/>
      <c r="K586" s="4"/>
    </row>
    <row r="587" spans="1:11" ht="17" customHeight="1" x14ac:dyDescent="0.2">
      <c r="A587" s="1">
        <v>2019</v>
      </c>
      <c r="C587" s="1" t="s">
        <v>74</v>
      </c>
      <c r="D587" s="1" t="s">
        <v>75</v>
      </c>
      <c r="E587" s="9"/>
      <c r="F587" s="9"/>
      <c r="G587" s="3">
        <f>AVERAGE(G54,G130)</f>
        <v>473622.5</v>
      </c>
      <c r="I587" s="4">
        <v>0</v>
      </c>
      <c r="J587" s="5"/>
      <c r="K587" s="4"/>
    </row>
    <row r="588" spans="1:11" ht="17" customHeight="1" x14ac:dyDescent="0.2">
      <c r="A588" s="1">
        <v>2017</v>
      </c>
      <c r="B588" s="1" t="s">
        <v>127</v>
      </c>
      <c r="C588" s="1" t="s">
        <v>47</v>
      </c>
      <c r="D588" s="1" t="s">
        <v>48</v>
      </c>
      <c r="E588" s="9">
        <v>42919</v>
      </c>
      <c r="F588" s="9">
        <v>42927</v>
      </c>
      <c r="G588" s="3">
        <v>98960</v>
      </c>
      <c r="H588" s="1" t="s">
        <v>14</v>
      </c>
      <c r="I588" s="4">
        <v>2120260</v>
      </c>
      <c r="J588" s="5"/>
      <c r="K588" s="4"/>
    </row>
    <row r="589" spans="1:11" ht="17" customHeight="1" x14ac:dyDescent="0.2">
      <c r="A589" s="1">
        <v>2015</v>
      </c>
      <c r="C589" s="1" t="s">
        <v>63</v>
      </c>
      <c r="D589" s="1" t="s">
        <v>64</v>
      </c>
      <c r="E589" s="9"/>
      <c r="F589" s="9"/>
      <c r="G589" s="3">
        <f>AVERAGE(G573,G578)</f>
        <v>86097</v>
      </c>
      <c r="I589" s="4"/>
      <c r="J589" s="5"/>
      <c r="K589" s="4"/>
    </row>
    <row r="590" spans="1:11" ht="17" customHeight="1" x14ac:dyDescent="0.2">
      <c r="A590" s="1">
        <v>2016</v>
      </c>
      <c r="B590" s="1" t="s">
        <v>178</v>
      </c>
      <c r="C590" s="1" t="s">
        <v>12</v>
      </c>
      <c r="D590" s="1" t="s">
        <v>13</v>
      </c>
      <c r="E590" s="9">
        <v>42536</v>
      </c>
      <c r="F590" s="9">
        <v>42579</v>
      </c>
      <c r="G590" s="3">
        <v>45977</v>
      </c>
      <c r="H590" s="1" t="s">
        <v>14</v>
      </c>
      <c r="I590" s="4">
        <v>14000000</v>
      </c>
      <c r="J590" s="5"/>
      <c r="K590" s="4"/>
    </row>
    <row r="591" spans="1:11" ht="17" customHeight="1" x14ac:dyDescent="0.2">
      <c r="A591" s="1">
        <v>2018</v>
      </c>
      <c r="B591" s="1" t="s">
        <v>79</v>
      </c>
      <c r="C591" s="1" t="s">
        <v>16</v>
      </c>
      <c r="D591" s="1" t="s">
        <v>17</v>
      </c>
      <c r="E591" s="9">
        <v>43310</v>
      </c>
      <c r="F591" s="9">
        <v>43356</v>
      </c>
      <c r="G591" s="3">
        <v>64853</v>
      </c>
      <c r="H591" s="1" t="s">
        <v>28</v>
      </c>
      <c r="I591" s="4">
        <v>9500000</v>
      </c>
      <c r="J591" s="5"/>
      <c r="K591" s="4"/>
    </row>
    <row r="592" spans="1:11" ht="17" customHeight="1" x14ac:dyDescent="0.2">
      <c r="A592" s="1">
        <v>2017</v>
      </c>
      <c r="B592" s="1" t="s">
        <v>128</v>
      </c>
      <c r="C592" s="1" t="s">
        <v>47</v>
      </c>
      <c r="D592" s="1" t="s">
        <v>48</v>
      </c>
      <c r="E592" s="9">
        <v>42976</v>
      </c>
      <c r="F592" s="9">
        <v>42927</v>
      </c>
      <c r="G592" s="3">
        <v>94221</v>
      </c>
      <c r="H592" s="1" t="s">
        <v>6</v>
      </c>
      <c r="I592" s="4">
        <v>3456000</v>
      </c>
      <c r="J592" s="5"/>
      <c r="K592" s="4"/>
    </row>
    <row r="593" spans="1:11" ht="17" customHeight="1" x14ac:dyDescent="0.2">
      <c r="A593" s="1">
        <v>2019</v>
      </c>
      <c r="B593" s="1" t="s">
        <v>27</v>
      </c>
      <c r="C593" s="1" t="s">
        <v>4</v>
      </c>
      <c r="D593" s="1" t="s">
        <v>5</v>
      </c>
      <c r="E593" s="9">
        <v>43646</v>
      </c>
      <c r="F593" s="9">
        <v>43679</v>
      </c>
      <c r="G593" s="3">
        <v>71815</v>
      </c>
      <c r="H593" s="1" t="s">
        <v>28</v>
      </c>
      <c r="I593" s="4">
        <v>0</v>
      </c>
      <c r="J593" s="5"/>
      <c r="K593" s="4"/>
    </row>
    <row r="594" spans="1:11" ht="17" customHeight="1" x14ac:dyDescent="0.2">
      <c r="A594" s="1">
        <v>2019</v>
      </c>
      <c r="B594" s="1" t="s">
        <v>30</v>
      </c>
      <c r="C594" s="1" t="s">
        <v>4</v>
      </c>
      <c r="D594" s="1" t="s">
        <v>5</v>
      </c>
      <c r="E594" s="9">
        <v>43638</v>
      </c>
      <c r="F594" s="9">
        <v>43665</v>
      </c>
      <c r="G594" s="3">
        <v>62068</v>
      </c>
      <c r="H594" s="1" t="s">
        <v>6</v>
      </c>
      <c r="I594" s="4">
        <v>5004308</v>
      </c>
      <c r="J594" s="5"/>
      <c r="K594" s="4"/>
    </row>
    <row r="595" spans="1:11" ht="17" customHeight="1" x14ac:dyDescent="0.2">
      <c r="A595" s="1">
        <v>2017</v>
      </c>
      <c r="B595" s="1" t="s">
        <v>141</v>
      </c>
      <c r="C595" s="1" t="s">
        <v>47</v>
      </c>
      <c r="D595" s="1" t="s">
        <v>48</v>
      </c>
      <c r="E595" s="9">
        <v>42920</v>
      </c>
      <c r="F595" s="9">
        <v>42927</v>
      </c>
      <c r="G595" s="3">
        <v>64000</v>
      </c>
      <c r="H595" s="1" t="s">
        <v>14</v>
      </c>
      <c r="I595" s="4">
        <v>2700000</v>
      </c>
      <c r="J595" s="5"/>
      <c r="K595" s="4"/>
    </row>
    <row r="596" spans="1:11" ht="17" customHeight="1" x14ac:dyDescent="0.2">
      <c r="A596" s="1">
        <v>2017</v>
      </c>
      <c r="B596" s="1" t="s">
        <v>143</v>
      </c>
      <c r="C596" s="1" t="s">
        <v>47</v>
      </c>
      <c r="D596" s="1" t="s">
        <v>48</v>
      </c>
      <c r="E596" s="9">
        <v>42930</v>
      </c>
      <c r="F596" s="9">
        <v>42931</v>
      </c>
      <c r="G596" s="3">
        <v>60000</v>
      </c>
      <c r="H596" s="1" t="s">
        <v>14</v>
      </c>
      <c r="I596" s="4">
        <v>482448</v>
      </c>
      <c r="J596" s="5"/>
      <c r="K596" s="4"/>
    </row>
    <row r="597" spans="1:11" ht="17" customHeight="1" x14ac:dyDescent="0.2">
      <c r="A597" s="1">
        <v>2019</v>
      </c>
      <c r="B597" s="1" t="s">
        <v>32</v>
      </c>
      <c r="C597" s="1" t="s">
        <v>4</v>
      </c>
      <c r="D597" s="1" t="s">
        <v>5</v>
      </c>
      <c r="E597" s="9">
        <v>43636</v>
      </c>
      <c r="F597" s="9">
        <v>43671</v>
      </c>
      <c r="G597" s="3">
        <v>53411</v>
      </c>
      <c r="H597" s="1" t="s">
        <v>6</v>
      </c>
      <c r="I597" s="4">
        <v>60000</v>
      </c>
      <c r="J597" s="5"/>
      <c r="K597" s="4"/>
    </row>
    <row r="598" spans="1:11" ht="17" customHeight="1" x14ac:dyDescent="0.2">
      <c r="A598" s="1">
        <v>2019</v>
      </c>
      <c r="B598" s="1" t="s">
        <v>33</v>
      </c>
      <c r="C598" s="1" t="s">
        <v>4</v>
      </c>
      <c r="D598" s="1" t="s">
        <v>5</v>
      </c>
      <c r="E598" s="9">
        <v>43642</v>
      </c>
      <c r="F598" s="9">
        <v>43671</v>
      </c>
      <c r="G598" s="3">
        <v>49980</v>
      </c>
      <c r="H598" s="1" t="s">
        <v>6</v>
      </c>
      <c r="I598" s="4">
        <v>203477</v>
      </c>
      <c r="J598" s="5"/>
      <c r="K598" s="4"/>
    </row>
    <row r="599" spans="1:11" ht="17" customHeight="1" x14ac:dyDescent="0.2">
      <c r="A599" s="1">
        <v>2016</v>
      </c>
      <c r="C599" s="1" t="s">
        <v>63</v>
      </c>
      <c r="D599" s="1" t="s">
        <v>64</v>
      </c>
      <c r="E599" s="9"/>
      <c r="F599" s="9"/>
      <c r="G599" s="3">
        <f>AVERAGE(G578,G589)</f>
        <v>78050</v>
      </c>
      <c r="I599" s="4"/>
      <c r="J599" s="5"/>
      <c r="K599" s="4"/>
    </row>
    <row r="600" spans="1:11" ht="17" customHeight="1" x14ac:dyDescent="0.2">
      <c r="A600" s="1">
        <v>2019</v>
      </c>
      <c r="B600" s="1" t="s">
        <v>34</v>
      </c>
      <c r="C600" s="1" t="s">
        <v>4</v>
      </c>
      <c r="D600" s="1" t="s">
        <v>5</v>
      </c>
      <c r="E600" s="9">
        <v>43656</v>
      </c>
      <c r="F600" s="9">
        <v>43684</v>
      </c>
      <c r="G600" s="3">
        <v>49533</v>
      </c>
      <c r="H600" s="1" t="s">
        <v>6</v>
      </c>
      <c r="I600" s="4">
        <v>2000000</v>
      </c>
      <c r="J600" s="5"/>
      <c r="K600" s="4"/>
    </row>
    <row r="601" spans="1:11" ht="17" customHeight="1" x14ac:dyDescent="0.2">
      <c r="A601" s="1">
        <v>2017</v>
      </c>
      <c r="B601" s="1" t="s">
        <v>157</v>
      </c>
      <c r="C601" s="1" t="s">
        <v>12</v>
      </c>
      <c r="D601" s="1" t="s">
        <v>13</v>
      </c>
      <c r="E601" s="9">
        <v>42893</v>
      </c>
      <c r="F601" s="9">
        <v>42978</v>
      </c>
      <c r="G601" s="3">
        <v>48443</v>
      </c>
      <c r="H601" s="1" t="s">
        <v>6</v>
      </c>
      <c r="I601" s="4">
        <v>20000000</v>
      </c>
      <c r="J601" s="5"/>
      <c r="K601" s="4"/>
    </row>
    <row r="602" spans="1:11" ht="17" customHeight="1" x14ac:dyDescent="0.2">
      <c r="A602" s="1">
        <v>2019</v>
      </c>
      <c r="B602" s="1" t="s">
        <v>35</v>
      </c>
      <c r="C602" s="1" t="s">
        <v>4</v>
      </c>
      <c r="D602" s="1" t="s">
        <v>5</v>
      </c>
      <c r="E602" s="9">
        <v>43638</v>
      </c>
      <c r="F602" s="9">
        <v>43678</v>
      </c>
      <c r="G602" s="3">
        <v>46897</v>
      </c>
      <c r="H602" s="1" t="s">
        <v>6</v>
      </c>
      <c r="I602" s="4">
        <v>394900</v>
      </c>
      <c r="J602" s="5"/>
      <c r="K602" s="4"/>
    </row>
    <row r="603" spans="1:11" ht="17" customHeight="1" x14ac:dyDescent="0.2">
      <c r="A603" s="1">
        <v>2019</v>
      </c>
      <c r="B603" s="1" t="s">
        <v>31</v>
      </c>
      <c r="C603" s="1" t="s">
        <v>25</v>
      </c>
      <c r="D603" s="1" t="s">
        <v>26</v>
      </c>
      <c r="E603" s="9">
        <v>43693</v>
      </c>
      <c r="F603" s="9">
        <v>43733</v>
      </c>
      <c r="G603" s="3">
        <v>54608</v>
      </c>
      <c r="H603" s="1" t="s">
        <v>14</v>
      </c>
      <c r="I603" s="4">
        <v>35600000</v>
      </c>
      <c r="J603" s="5"/>
      <c r="K603" s="4"/>
    </row>
    <row r="604" spans="1:11" ht="17" customHeight="1" x14ac:dyDescent="0.2">
      <c r="A604" s="1">
        <v>2017</v>
      </c>
      <c r="B604" s="1" t="s">
        <v>158</v>
      </c>
      <c r="C604" s="1" t="s">
        <v>12</v>
      </c>
      <c r="D604" s="1" t="s">
        <v>13</v>
      </c>
      <c r="E604" s="9">
        <v>42848</v>
      </c>
      <c r="F604" s="9">
        <v>42858</v>
      </c>
      <c r="G604" s="3">
        <v>46991</v>
      </c>
      <c r="H604" s="1" t="s">
        <v>28</v>
      </c>
      <c r="I604" s="4">
        <v>8200000</v>
      </c>
      <c r="J604" s="5"/>
      <c r="K604" s="4"/>
    </row>
    <row r="605" spans="1:11" ht="17" customHeight="1" x14ac:dyDescent="0.2">
      <c r="A605" s="1">
        <v>2019</v>
      </c>
      <c r="C605" s="1" t="s">
        <v>63</v>
      </c>
      <c r="D605" s="1" t="s">
        <v>64</v>
      </c>
      <c r="E605" s="9"/>
      <c r="F605" s="9"/>
      <c r="G605" s="3">
        <f>AVERAGE(G589,G599)</f>
        <v>82073.5</v>
      </c>
      <c r="I605" s="4"/>
      <c r="J605" s="5"/>
      <c r="K605" s="4"/>
    </row>
    <row r="606" spans="1:11" ht="17" customHeight="1" x14ac:dyDescent="0.2">
      <c r="A606" s="1">
        <v>2019</v>
      </c>
      <c r="B606" s="1" t="s">
        <v>39</v>
      </c>
      <c r="C606" s="1" t="s">
        <v>4</v>
      </c>
      <c r="D606" s="1" t="s">
        <v>5</v>
      </c>
      <c r="E606" s="9">
        <v>43637</v>
      </c>
      <c r="F606" s="9">
        <v>43671</v>
      </c>
      <c r="G606" s="3">
        <v>42300</v>
      </c>
      <c r="H606" s="1" t="s">
        <v>6</v>
      </c>
      <c r="I606" s="4">
        <v>1233004</v>
      </c>
      <c r="J606" s="5"/>
      <c r="K606" s="4"/>
    </row>
    <row r="607" spans="1:11" ht="17" customHeight="1" x14ac:dyDescent="0.2">
      <c r="A607" s="1">
        <v>2008</v>
      </c>
      <c r="C607" s="1" t="s">
        <v>37</v>
      </c>
      <c r="D607" s="1" t="s">
        <v>38</v>
      </c>
      <c r="E607" s="9"/>
      <c r="F607" s="9"/>
      <c r="G607" s="3">
        <f>AVERAGE(G571,G610)</f>
        <v>43183</v>
      </c>
      <c r="I607" s="4"/>
      <c r="J607" s="5"/>
      <c r="K607" s="4"/>
    </row>
    <row r="608" spans="1:11" ht="17" customHeight="1" x14ac:dyDescent="0.2">
      <c r="A608" s="1">
        <v>2019</v>
      </c>
      <c r="B608" s="1" t="s">
        <v>11</v>
      </c>
      <c r="C608" s="1" t="s">
        <v>12</v>
      </c>
      <c r="D608" s="1" t="s">
        <v>13</v>
      </c>
      <c r="E608" s="9">
        <v>43624</v>
      </c>
      <c r="F608" s="9">
        <v>43651</v>
      </c>
      <c r="G608" s="3">
        <v>123875</v>
      </c>
      <c r="H608" s="1" t="s">
        <v>14</v>
      </c>
      <c r="I608" s="4">
        <v>20000000</v>
      </c>
      <c r="J608" s="5"/>
      <c r="K608" s="4"/>
    </row>
    <row r="609" spans="1:11" ht="17" customHeight="1" x14ac:dyDescent="0.2">
      <c r="A609" s="1">
        <v>2017</v>
      </c>
      <c r="B609" s="1" t="s">
        <v>163</v>
      </c>
      <c r="C609" s="1" t="s">
        <v>47</v>
      </c>
      <c r="D609" s="1" t="s">
        <v>48</v>
      </c>
      <c r="E609" s="9">
        <v>42919</v>
      </c>
      <c r="F609" s="9">
        <v>42927</v>
      </c>
      <c r="G609" s="3">
        <v>41545</v>
      </c>
      <c r="H609" s="1" t="s">
        <v>14</v>
      </c>
      <c r="I609" s="4">
        <v>3194000</v>
      </c>
      <c r="J609" s="5"/>
      <c r="K609" s="4"/>
    </row>
    <row r="610" spans="1:11" ht="17" customHeight="1" x14ac:dyDescent="0.2">
      <c r="A610" s="1">
        <v>2019</v>
      </c>
      <c r="B610" s="1" t="s">
        <v>43</v>
      </c>
      <c r="C610" s="1" t="s">
        <v>37</v>
      </c>
      <c r="D610" s="1" t="s">
        <v>38</v>
      </c>
      <c r="E610" s="9">
        <v>43664</v>
      </c>
      <c r="F610" s="9">
        <v>43667</v>
      </c>
      <c r="G610" s="3">
        <v>41920</v>
      </c>
      <c r="H610" s="1" t="s">
        <v>14</v>
      </c>
      <c r="I610" s="4">
        <v>900000</v>
      </c>
      <c r="J610" s="5"/>
      <c r="K610" s="4"/>
    </row>
    <row r="611" spans="1:11" ht="17" customHeight="1" x14ac:dyDescent="0.2">
      <c r="A611" s="1">
        <v>2018</v>
      </c>
      <c r="B611" s="1" t="s">
        <v>84</v>
      </c>
      <c r="C611" s="1" t="s">
        <v>16</v>
      </c>
      <c r="D611" s="1" t="s">
        <v>17</v>
      </c>
      <c r="E611" s="9">
        <v>43305</v>
      </c>
      <c r="F611" s="9">
        <v>43309</v>
      </c>
      <c r="G611" s="3">
        <v>61691</v>
      </c>
      <c r="H611" s="1" t="s">
        <v>6</v>
      </c>
      <c r="I611" s="4">
        <v>1750000</v>
      </c>
      <c r="J611" s="5"/>
      <c r="K611" s="4"/>
    </row>
    <row r="612" spans="1:11" ht="17" customHeight="1" x14ac:dyDescent="0.2">
      <c r="A612" s="1">
        <v>2019</v>
      </c>
      <c r="B612" s="1" t="s">
        <v>44</v>
      </c>
      <c r="C612" s="1" t="s">
        <v>4</v>
      </c>
      <c r="D612" s="1" t="s">
        <v>5</v>
      </c>
      <c r="E612" s="9">
        <v>43648</v>
      </c>
      <c r="F612" s="9">
        <v>43657</v>
      </c>
      <c r="G612" s="3">
        <v>41300</v>
      </c>
      <c r="H612" s="1" t="s">
        <v>6</v>
      </c>
      <c r="I612" s="4">
        <v>40341</v>
      </c>
      <c r="J612" s="5"/>
      <c r="K612" s="4"/>
    </row>
    <row r="613" spans="1:11" ht="17" customHeight="1" x14ac:dyDescent="0.2">
      <c r="A613" s="1">
        <v>2019</v>
      </c>
      <c r="B613" s="1" t="s">
        <v>15</v>
      </c>
      <c r="C613" s="1" t="s">
        <v>16</v>
      </c>
      <c r="D613" s="1" t="s">
        <v>17</v>
      </c>
      <c r="E613" s="9">
        <v>43638</v>
      </c>
      <c r="F613" s="9">
        <v>43671</v>
      </c>
      <c r="G613" s="3">
        <v>112106</v>
      </c>
      <c r="H613" s="1" t="s">
        <v>6</v>
      </c>
      <c r="I613" s="4">
        <v>710000</v>
      </c>
      <c r="J613" s="5"/>
      <c r="K613" s="4"/>
    </row>
    <row r="614" spans="1:11" ht="17" customHeight="1" x14ac:dyDescent="0.2">
      <c r="A614" s="1">
        <v>2018</v>
      </c>
      <c r="B614" s="1" t="s">
        <v>46</v>
      </c>
      <c r="C614" s="1" t="s">
        <v>47</v>
      </c>
      <c r="D614" s="1" t="s">
        <v>48</v>
      </c>
      <c r="E614" s="9">
        <v>43286</v>
      </c>
      <c r="F614" s="9">
        <v>43302</v>
      </c>
      <c r="G614" s="3">
        <v>435569</v>
      </c>
      <c r="H614" s="1" t="s">
        <v>14</v>
      </c>
      <c r="I614" s="4">
        <v>10000000</v>
      </c>
      <c r="J614" s="5"/>
      <c r="K614" s="4"/>
    </row>
    <row r="615" spans="1:11" ht="17" customHeight="1" x14ac:dyDescent="0.2">
      <c r="A615" s="1">
        <v>2018</v>
      </c>
      <c r="B615" s="1" t="s">
        <v>52</v>
      </c>
      <c r="C615" s="1" t="s">
        <v>47</v>
      </c>
      <c r="D615" s="1" t="s">
        <v>48</v>
      </c>
      <c r="E615" s="9">
        <v>43329</v>
      </c>
      <c r="F615" s="9">
        <v>43383</v>
      </c>
      <c r="G615" s="3">
        <v>233458</v>
      </c>
      <c r="H615" s="1" t="s">
        <v>6</v>
      </c>
      <c r="I615" s="4">
        <v>20000000</v>
      </c>
      <c r="J615" s="5"/>
      <c r="K615" s="4"/>
    </row>
    <row r="616" spans="1:11" ht="17" customHeight="1" x14ac:dyDescent="0.2">
      <c r="A616" s="1">
        <v>2018</v>
      </c>
      <c r="B616" s="1" t="s">
        <v>58</v>
      </c>
      <c r="C616" s="1" t="s">
        <v>47</v>
      </c>
      <c r="D616" s="1" t="s">
        <v>48</v>
      </c>
      <c r="E616" s="9">
        <v>43307</v>
      </c>
      <c r="F616" s="9">
        <v>43322</v>
      </c>
      <c r="G616" s="3">
        <v>132220</v>
      </c>
      <c r="H616" s="1" t="s">
        <v>14</v>
      </c>
      <c r="I616" s="4">
        <v>7850000</v>
      </c>
      <c r="J616" s="5"/>
      <c r="K616" s="4"/>
    </row>
    <row r="617" spans="1:11" ht="17" customHeight="1" x14ac:dyDescent="0.2">
      <c r="A617" s="1">
        <v>2018</v>
      </c>
      <c r="B617" s="1" t="s">
        <v>91</v>
      </c>
      <c r="C617" s="1" t="s">
        <v>47</v>
      </c>
      <c r="D617" s="1" t="s">
        <v>48</v>
      </c>
      <c r="E617" s="9">
        <v>43330</v>
      </c>
      <c r="F617" s="9">
        <v>43338</v>
      </c>
      <c r="G617" s="3">
        <v>59789</v>
      </c>
      <c r="H617" s="1" t="s">
        <v>14</v>
      </c>
      <c r="I617" s="4">
        <v>3000000</v>
      </c>
      <c r="J617" s="5"/>
      <c r="K617" s="4"/>
    </row>
    <row r="618" spans="1:11" ht="17" customHeight="1" x14ac:dyDescent="0.2">
      <c r="A618" s="1">
        <v>2018</v>
      </c>
      <c r="B618" s="1" t="s">
        <v>99</v>
      </c>
      <c r="C618" s="1" t="s">
        <v>47</v>
      </c>
      <c r="D618" s="1" t="s">
        <v>48</v>
      </c>
      <c r="E618" s="9">
        <v>43308</v>
      </c>
      <c r="F618" s="9">
        <v>43318</v>
      </c>
      <c r="G618" s="3">
        <v>51400</v>
      </c>
      <c r="H618" s="1" t="s">
        <v>14</v>
      </c>
      <c r="I618" s="4">
        <v>4950000</v>
      </c>
      <c r="J618" s="5"/>
      <c r="K618" s="4"/>
    </row>
    <row r="619" spans="1:11" ht="17" customHeight="1" x14ac:dyDescent="0.2">
      <c r="A619" s="1">
        <v>2010</v>
      </c>
      <c r="C619" s="1" t="s">
        <v>37</v>
      </c>
      <c r="D619" s="1" t="s">
        <v>38</v>
      </c>
      <c r="E619" s="9"/>
      <c r="F619" s="9"/>
      <c r="G619" s="3">
        <f>AVERAGE(G607,G610)</f>
        <v>42551.5</v>
      </c>
      <c r="I619" s="4"/>
      <c r="J619" s="5"/>
      <c r="K619" s="4"/>
    </row>
    <row r="620" spans="1:11" ht="17" customHeight="1" x14ac:dyDescent="0.2">
      <c r="A620" s="1">
        <v>2011</v>
      </c>
      <c r="C620" s="1" t="s">
        <v>37</v>
      </c>
      <c r="D620" s="1" t="s">
        <v>38</v>
      </c>
      <c r="E620" s="9"/>
      <c r="F620" s="9"/>
      <c r="G620" s="3">
        <f>AVERAGE(G610,G619)</f>
        <v>42235.75</v>
      </c>
      <c r="I620" s="4"/>
      <c r="J620" s="5"/>
      <c r="K620" s="4"/>
    </row>
    <row r="621" spans="1:11" ht="17" customHeight="1" x14ac:dyDescent="0.2">
      <c r="A621" s="1">
        <v>2019</v>
      </c>
      <c r="B621" s="1" t="s">
        <v>29</v>
      </c>
      <c r="C621" s="1" t="s">
        <v>16</v>
      </c>
      <c r="D621" s="1" t="s">
        <v>17</v>
      </c>
      <c r="E621" s="9">
        <v>43683</v>
      </c>
      <c r="F621" s="9">
        <v>43685</v>
      </c>
      <c r="G621" s="3">
        <v>69704</v>
      </c>
      <c r="H621" s="1" t="s">
        <v>28</v>
      </c>
      <c r="I621" s="4">
        <v>600000</v>
      </c>
      <c r="J621" s="5"/>
      <c r="K621" s="4"/>
    </row>
    <row r="622" spans="1:11" ht="17" customHeight="1" x14ac:dyDescent="0.2">
      <c r="E622" s="9"/>
      <c r="F622" s="9"/>
      <c r="G622" s="3"/>
      <c r="I622" s="4"/>
      <c r="J622" s="5"/>
      <c r="K622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significant-fires_2005-2019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2020-12-01T17:38:17Z</dcterms:created>
  <dcterms:modified xsi:type="dcterms:W3CDTF">2020-12-03T02:03:02Z</dcterms:modified>
</cp:coreProperties>
</file>