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ropbox\CMU\Activities\Roboclub\Q Tutorial\QBot\3D Printer Design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7" i="1"/>
  <c r="H18" i="1"/>
  <c r="D26" i="1" l="1"/>
  <c r="H26" i="1" s="1"/>
  <c r="D8" i="1"/>
  <c r="H8" i="1" s="1"/>
  <c r="D10" i="1"/>
  <c r="H10" i="1" s="1"/>
  <c r="D3" i="1"/>
  <c r="D28" i="1"/>
  <c r="H28" i="1" s="1"/>
  <c r="D14" i="1"/>
  <c r="D15" i="1"/>
  <c r="D16" i="1"/>
  <c r="D17" i="1"/>
  <c r="D11" i="1"/>
  <c r="H11" i="1" s="1"/>
  <c r="D4" i="1"/>
  <c r="H4" i="1" s="1"/>
  <c r="D5" i="1"/>
  <c r="H5" i="1" s="1"/>
  <c r="D19" i="1"/>
  <c r="D27" i="1"/>
  <c r="H27" i="1" s="1"/>
  <c r="D7" i="1"/>
  <c r="H7" i="1" s="1"/>
  <c r="D29" i="1"/>
  <c r="H29" i="1" s="1"/>
  <c r="D30" i="1"/>
  <c r="H30" i="1" s="1"/>
  <c r="D12" i="1"/>
  <c r="H12" i="1" s="1"/>
  <c r="D20" i="1"/>
  <c r="D21" i="1"/>
  <c r="D13" i="1"/>
  <c r="H13" i="1" s="1"/>
  <c r="D22" i="1"/>
  <c r="D6" i="1"/>
  <c r="H6" i="1" s="1"/>
  <c r="D23" i="1"/>
  <c r="D24" i="1"/>
  <c r="D25" i="1"/>
  <c r="H25" i="1" s="1"/>
  <c r="H31" i="1" l="1"/>
</calcChain>
</file>

<file path=xl/sharedStrings.xml><?xml version="1.0" encoding="utf-8"?>
<sst xmlns="http://schemas.openxmlformats.org/spreadsheetml/2006/main" count="122" uniqueCount="87">
  <si>
    <t>Snapdragon Bot Bill of Materials</t>
  </si>
  <si>
    <t>Part</t>
  </si>
  <si>
    <t>Link</t>
  </si>
  <si>
    <t>Notes</t>
  </si>
  <si>
    <t>Number of Teams</t>
  </si>
  <si>
    <t>Galexy S3/S4 works too</t>
  </si>
  <si>
    <t>Approx Price</t>
  </si>
  <si>
    <t>AR-3606HB ROBOT SERVO</t>
  </si>
  <si>
    <t>TURNIGY TG9 SERVO</t>
  </si>
  <si>
    <t>http://www.pololu.com/product/2149/pictures</t>
  </si>
  <si>
    <t xml:space="preserve">http://hobbyking.com/hobbyking/store/__42420__ Turnigy_TG9_9g_1_7kg_0_12sec_Eco_Micro_Servo_ USA_warehouse_.html </t>
  </si>
  <si>
    <t>112-MM LENGTH, 6-MM DIAMETER O-RING</t>
  </si>
  <si>
    <t>1-INCH DIAMETER MIRROR</t>
  </si>
  <si>
    <t>http://www.amazon.com/1-IN-ROUND-MIRROR- 25PC-PKG/dp/B0018N66YC</t>
  </si>
  <si>
    <t>2-BATTERY BAY</t>
  </si>
  <si>
    <t>http://www.pololu.com/product/1150</t>
  </si>
  <si>
    <t>2-56 X 7/8-INCH PAN HEAD MACHINE SCREW</t>
  </si>
  <si>
    <t>http://www.mcmaster.com/#91772a085/=sda7o1</t>
  </si>
  <si>
    <t>2-56 HEX NUT</t>
  </si>
  <si>
    <t>http://www.mcmaster.com/#90760a009/=sjt7h4</t>
  </si>
  <si>
    <t>4-40 SOCKET HEAD MACHINE SCREW, 1 ½-INCH LENGTH</t>
  </si>
  <si>
    <t>http://www.mcmaster.com/#91251a149/=sd9q3y</t>
  </si>
  <si>
    <t>http://www.mcmaster.com/#94639a068/=sjs9om</t>
  </si>
  <si>
    <t>#10 X 3/4 X 0.040-INCH FLAT NYLON WASHER</t>
  </si>
  <si>
    <t>http://www.marshallshardware.com/products/product.aspx?pid=11344&amp;lid=1%20%20%20%%2020%20%20%20%20%20%20%20%20%20%20%20%20&amp;kw=NYLON%20washer&amp;st=0</t>
  </si>
  <si>
    <t>MUSIC WIRE, 0.078-INCH DIAMETER, 1.40-INCH LENGTH</t>
  </si>
  <si>
    <t>http://www.mcmaster.com/#8890k122/=su430w</t>
  </si>
  <si>
    <t>2X4 STRAIGHT HEADER, 0.100-INCH SPACING</t>
  </si>
  <si>
    <t>4-40 NYLON SCREW, ½-INCH LENGTH</t>
  </si>
  <si>
    <t>http://www.mcmaster.com/#93135a276/=sjtpg7</t>
  </si>
  <si>
    <t>HD-3001HB ANALOG SERVO</t>
  </si>
  <si>
    <t>http://www.pololu.com/product/1058</t>
  </si>
  <si>
    <t>IOIO-OTG</t>
  </si>
  <si>
    <t>http://www.diygadget.com/</t>
  </si>
  <si>
    <t>3-PIN TOGGLE SWITCH</t>
  </si>
  <si>
    <t>http://www.pololu.com/product/1407</t>
  </si>
  <si>
    <t>3-BATTERY BAY</t>
  </si>
  <si>
    <t>http://www.pololu.com/product/142</t>
  </si>
  <si>
    <t>http://www.mcmaster.com/#90126a501/=sda9xs</t>
  </si>
  <si>
    <t>4-40 SOCKET HEAD MACHINE SCREW, 1-INCH LENGTH</t>
  </si>
  <si>
    <t>http://www.mcmaster.com/#91251a115/=sd9pat</t>
  </si>
  <si>
    <t>#8 X 3/8 X 1-INCH NYLON SPACER</t>
  </si>
  <si>
    <t>http://www.marshallshardware.com/products/product.aspx?pid=14290&amp;lid=1%20%20%20% 20%20%20%20%20%20%20%20%20%20%20%20%20&amp;kw=0511107&amp;st=0</t>
  </si>
  <si>
    <t>8-32 PAN HEAD MACHINE SCREW, 1.625-INCH LENGTH</t>
  </si>
  <si>
    <t>http://www.mcmaster.com/#91772a204/=sjs8kq</t>
  </si>
  <si>
    <t>2-PIN RIGHT ANGLE HEADER, 0.100-INCH SPACING</t>
  </si>
  <si>
    <t>18-8 THREAD FORMING SCREW, 1-32 THREAD, ¼-INCH LENGTH</t>
  </si>
  <si>
    <t>http://www.mcmaster.com/#99461a615/=sjtall</t>
  </si>
  <si>
    <t>4-40 FLAT HEAD MACHINE SCREW, ¾-INCH LENGTH</t>
  </si>
  <si>
    <t>http://www.mcmaster.com/#91771a113/=ske8x2</t>
  </si>
  <si>
    <t>M2.5 PAN HEAD MACHINE SCREW, 6-MM LENGTH</t>
  </si>
  <si>
    <t>#2 FLAT WASHER</t>
  </si>
  <si>
    <t>4-PIN RIGHT ANGLE HEADER, 0.100-INCH SPACINGND/314229</t>
  </si>
  <si>
    <t>http://www.digikey.com/product-detail/en/0022288243/WM50026-24-ND/314229</t>
  </si>
  <si>
    <t>http://www.marshallshardware.com/products/product.aspx?pid=26886&amp;lid=1%20%20%20%2020%20%20%20%20%20%20%20%20%20%20%20&amp;kw=6112&amp;st=0</t>
  </si>
  <si>
    <t>Packs of 100</t>
  </si>
  <si>
    <t>Packs of 50</t>
  </si>
  <si>
    <t>Packs of 5</t>
  </si>
  <si>
    <t>3 foot rod</t>
  </si>
  <si>
    <t>http://www.digikey.com/product-search/en?vendor=0&amp;keywords=67997-210HLF</t>
  </si>
  <si>
    <t>http://www.marshallshardware.com/products/product.aspx?pid=2-52-733-158-9497&amp;lid=1</t>
  </si>
  <si>
    <t>Pack of 100</t>
  </si>
  <si>
    <t>Pack of 50</t>
  </si>
  <si>
    <t>http://www.digikey.com/product-search/en?vendor=0&amp;keywords=0901220125</t>
  </si>
  <si>
    <t>amazon</t>
  </si>
  <si>
    <t>digikey</t>
  </si>
  <si>
    <t>diygadget</t>
  </si>
  <si>
    <t>hobbyking</t>
  </si>
  <si>
    <t>marshallshardware</t>
  </si>
  <si>
    <t>mcmaster</t>
  </si>
  <si>
    <t>pololu</t>
  </si>
  <si>
    <t>https://store.makerbot.com/abs-filament</t>
  </si>
  <si>
    <t>Makerbot Replicator Blue ABS Filament</t>
  </si>
  <si>
    <t>Get 1 purple and 1 red</t>
  </si>
  <si>
    <t>Source</t>
  </si>
  <si>
    <t>makerbot</t>
  </si>
  <si>
    <t xml:space="preserve">Overall Quantity </t>
  </si>
  <si>
    <t>Quantity</t>
  </si>
  <si>
    <t>25 piece set</t>
  </si>
  <si>
    <t>This package comes with a bluetooth dongle</t>
  </si>
  <si>
    <t>Total Price</t>
  </si>
  <si>
    <t>#8 3/8-INCH FLAT NYLON SPACER, LENGTH 1 1/8-INCH LENGTH</t>
  </si>
  <si>
    <t>new egg</t>
  </si>
  <si>
    <t>http://www.newegg.com/Product/Product.aspx?Item=N82E16875209391</t>
  </si>
  <si>
    <t>Moto G</t>
  </si>
  <si>
    <t>Received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</si>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</sst>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3" fillId="0" borderId="0" xfId="2"/>
    <xf numFmtId="0" fontId="4" fillId="0" borderId="0" xfId="2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hobbyking.com/hobbyking/store/__42420__%20Turnigy_TG9_9g_1_7kg_0_12sec_Eco_Micro_Servo_%20USA_warehouse_.html" TargetMode="External"/><Relationship Id="rId21" Type="http://schemas.openxmlformats.org/officeDocument/2006/relationships/hyperlink" Target="http://www.mcmaster.com/" TargetMode="External"/><Relationship Id="rId7" Type="http://schemas.openxmlformats.org/officeDocument/2006/relationships/hyperlink" Target="http://www.pololu.com/product/1150" TargetMode="External"/><Relationship Id="rId12" Type="http://schemas.openxmlformats.org/officeDocument/2006/relationships/hyperlink" Target="http://www.marshallshardware.com/products/product.aspx?pid=11344&amp;lid=1%20%20%20%25%2020%20%20%20%20%20%20%20%20%20%20%20%20&amp;kw=NYLON%20washer&amp;st=0" TargetMode="External"/><Relationship Id="rId17" Type="http://schemas.openxmlformats.org/officeDocument/2006/relationships/hyperlink" Target="http://www.marshallshardware.com/products/product.aspx?pid=14290&amp;lid=1%20%20%20%25%2020%20%20%20%20%20%20%20%20%20%20%20%20&amp;kw=0511107&amp;st=0" TargetMode="External"/><Relationship Id="rId25" Type="http://schemas.openxmlformats.org/officeDocument/2006/relationships/hyperlink" Target="http://www.digikey.com/product-search/en?vendor=0&amp;keywords=0901220125" TargetMode="External"/><Relationship Id="rId2" Type="http://schemas.openxmlformats.org/officeDocument/2006/relationships/hyperlink" Target="http://www.pololu.com/product/1058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1" Type="http://schemas.openxmlformats.org/officeDocument/2006/relationships/hyperlink" Target="http://www.pololu.com/product/2149/pictures" TargetMode="External"/><Relationship Id="rId6" Type="http://schemas.openxmlformats.org/officeDocument/2006/relationships/hyperlink" Target="http://www.diygadget.com/" TargetMode="External"/><Relationship Id="rId11" Type="http://schemas.openxmlformats.org/officeDocument/2006/relationships/hyperlink" Target="http://www.mcmaster.com/" TargetMode="External"/><Relationship Id="rId24" Type="http://schemas.openxmlformats.org/officeDocument/2006/relationships/hyperlink" Target="http://www.digikey.com/product-search/en?vendor=0&amp;keywords=67997-210HLF" TargetMode="External"/><Relationship Id="rId5" Type="http://schemas.openxmlformats.org/officeDocument/2006/relationships/hyperlink" Target="http://www.amazon.com/1-IN-ROUND-MIRROR-%2025PC-PKG/dp/B0018N66YC" TargetMode="External"/><Relationship Id="rId15" Type="http://schemas.openxmlformats.org/officeDocument/2006/relationships/hyperlink" Target="http://www.pololu.com/product/1407" TargetMode="External"/><Relationship Id="rId23" Type="http://schemas.openxmlformats.org/officeDocument/2006/relationships/hyperlink" Target="http://www.mcmaster.com/" TargetMode="External"/><Relationship Id="rId10" Type="http://schemas.openxmlformats.org/officeDocument/2006/relationships/hyperlink" Target="http://www.mcmaster.com/" TargetMode="External"/><Relationship Id="rId19" Type="http://schemas.openxmlformats.org/officeDocument/2006/relationships/hyperlink" Target="http://www.mcmaster.com/" TargetMode="External"/><Relationship Id="rId4" Type="http://schemas.openxmlformats.org/officeDocument/2006/relationships/hyperlink" Target="http://www.marshallshardware.com/products/product.aspx?pid=26886&amp;lid=1%20%20%20%2020%20%20%20%20%20%20%20%20%20%20%20&amp;kw=6112&amp;st=0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://www.digikey.com/product-detail/en/0022288243/WM50026-24-ND/314229" TargetMode="External"/><Relationship Id="rId22" Type="http://schemas.openxmlformats.org/officeDocument/2006/relationships/hyperlink" Target="http://www.pololu.com/product/1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C1" zoomScaleNormal="100" workbookViewId="0">
      <selection activeCell="I8" sqref="I8"/>
    </sheetView>
  </sheetViews>
  <sheetFormatPr defaultRowHeight="15" x14ac:dyDescent="0.25"/>
  <cols>
    <col min="2" max="2" width="56.28515625" bestFit="1" customWidth="1"/>
    <col min="3" max="4" width="16.85546875" bestFit="1" customWidth="1"/>
    <col min="5" max="5" width="9.140625" customWidth="1"/>
    <col min="7" max="7" width="13.85546875" style="2" bestFit="1" customWidth="1"/>
    <col min="8" max="8" width="13.85546875" style="2" customWidth="1"/>
    <col min="9" max="9" width="41" bestFit="1" customWidth="1"/>
  </cols>
  <sheetData>
    <row r="1" spans="1:9" x14ac:dyDescent="0.25">
      <c r="B1" s="1" t="s">
        <v>0</v>
      </c>
      <c r="C1" s="1" t="s">
        <v>4</v>
      </c>
      <c r="D1" s="1">
        <v>6</v>
      </c>
    </row>
    <row r="2" spans="1:9" x14ac:dyDescent="0.25">
      <c r="A2" s="1" t="s">
        <v>85</v>
      </c>
      <c r="B2" s="1" t="s">
        <v>1</v>
      </c>
      <c r="C2" s="1" t="s">
        <v>77</v>
      </c>
      <c r="D2" s="1" t="s">
        <v>76</v>
      </c>
      <c r="E2" s="1" t="s">
        <v>74</v>
      </c>
      <c r="F2" s="1" t="s">
        <v>2</v>
      </c>
      <c r="G2" s="3" t="s">
        <v>6</v>
      </c>
      <c r="H2" s="3" t="s">
        <v>80</v>
      </c>
      <c r="I2" s="1" t="s">
        <v>3</v>
      </c>
    </row>
    <row r="3" spans="1:9" x14ac:dyDescent="0.25">
      <c r="A3" t="s">
        <v>86</v>
      </c>
      <c r="B3" t="s">
        <v>12</v>
      </c>
      <c r="C3">
        <v>1</v>
      </c>
      <c r="D3">
        <f t="shared" ref="D3:D8" si="0">C3*$D$1</f>
        <v>6</v>
      </c>
      <c r="E3" t="s">
        <v>64</v>
      </c>
      <c r="F3" s="4" t="s">
        <v>13</v>
      </c>
      <c r="G3" s="2">
        <v>8.24</v>
      </c>
      <c r="H3" s="2">
        <v>8.24</v>
      </c>
      <c r="I3" t="s">
        <v>78</v>
      </c>
    </row>
    <row r="4" spans="1:9" x14ac:dyDescent="0.25">
      <c r="B4" t="s">
        <v>52</v>
      </c>
      <c r="C4">
        <v>1</v>
      </c>
      <c r="D4">
        <f t="shared" si="0"/>
        <v>6</v>
      </c>
      <c r="E4" t="s">
        <v>65</v>
      </c>
      <c r="F4" s="4" t="s">
        <v>53</v>
      </c>
      <c r="G4" s="2">
        <v>1.53</v>
      </c>
      <c r="H4" s="2">
        <f t="shared" ref="H4:H13" si="1">D4 *G4</f>
        <v>9.18</v>
      </c>
    </row>
    <row r="5" spans="1:9" x14ac:dyDescent="0.25">
      <c r="B5" t="s">
        <v>27</v>
      </c>
      <c r="C5">
        <v>1</v>
      </c>
      <c r="D5">
        <f t="shared" si="0"/>
        <v>6</v>
      </c>
      <c r="E5" t="s">
        <v>65</v>
      </c>
      <c r="F5" s="4" t="s">
        <v>59</v>
      </c>
      <c r="G5" s="2">
        <v>0.42</v>
      </c>
      <c r="H5" s="2">
        <f t="shared" si="1"/>
        <v>2.52</v>
      </c>
    </row>
    <row r="6" spans="1:9" x14ac:dyDescent="0.25">
      <c r="B6" t="s">
        <v>45</v>
      </c>
      <c r="C6">
        <v>1</v>
      </c>
      <c r="D6">
        <f t="shared" si="0"/>
        <v>6</v>
      </c>
      <c r="E6" t="s">
        <v>65</v>
      </c>
      <c r="F6" s="4" t="s">
        <v>63</v>
      </c>
      <c r="G6" s="2">
        <v>1.39</v>
      </c>
      <c r="H6" s="2">
        <f t="shared" si="1"/>
        <v>8.34</v>
      </c>
    </row>
    <row r="7" spans="1:9" x14ac:dyDescent="0.25">
      <c r="B7" t="s">
        <v>32</v>
      </c>
      <c r="C7">
        <v>1</v>
      </c>
      <c r="D7">
        <f t="shared" si="0"/>
        <v>6</v>
      </c>
      <c r="E7" t="s">
        <v>66</v>
      </c>
      <c r="F7" s="5" t="s">
        <v>33</v>
      </c>
      <c r="G7" s="2">
        <v>25</v>
      </c>
      <c r="H7" s="2">
        <f t="shared" si="1"/>
        <v>150</v>
      </c>
      <c r="I7" t="s">
        <v>79</v>
      </c>
    </row>
    <row r="8" spans="1:9" x14ac:dyDescent="0.25">
      <c r="B8" t="s">
        <v>8</v>
      </c>
      <c r="C8">
        <v>1</v>
      </c>
      <c r="D8">
        <f t="shared" si="0"/>
        <v>6</v>
      </c>
      <c r="E8" t="s">
        <v>67</v>
      </c>
      <c r="F8" s="4" t="s">
        <v>10</v>
      </c>
      <c r="G8" s="2">
        <v>2.6</v>
      </c>
      <c r="H8" s="2">
        <f t="shared" si="1"/>
        <v>15.600000000000001</v>
      </c>
    </row>
    <row r="9" spans="1:9" x14ac:dyDescent="0.25">
      <c r="B9" t="s">
        <v>72</v>
      </c>
      <c r="C9">
        <v>2</v>
      </c>
      <c r="D9">
        <v>2</v>
      </c>
      <c r="E9" t="s">
        <v>75</v>
      </c>
      <c r="F9" s="4" t="s">
        <v>71</v>
      </c>
      <c r="G9" s="2">
        <v>48</v>
      </c>
      <c r="H9" s="2">
        <f t="shared" si="1"/>
        <v>96</v>
      </c>
      <c r="I9" t="s">
        <v>73</v>
      </c>
    </row>
    <row r="10" spans="1:9" x14ac:dyDescent="0.25">
      <c r="B10" t="s">
        <v>11</v>
      </c>
      <c r="C10">
        <v>2</v>
      </c>
      <c r="D10">
        <f t="shared" ref="D10:D17" si="2">C10*$D$1</f>
        <v>12</v>
      </c>
      <c r="E10" t="s">
        <v>68</v>
      </c>
      <c r="F10" s="4" t="s">
        <v>54</v>
      </c>
      <c r="G10" s="2">
        <v>2.7</v>
      </c>
      <c r="H10" s="2">
        <f t="shared" si="1"/>
        <v>32.400000000000006</v>
      </c>
    </row>
    <row r="11" spans="1:9" x14ac:dyDescent="0.25">
      <c r="B11" t="s">
        <v>23</v>
      </c>
      <c r="C11">
        <v>2</v>
      </c>
      <c r="D11">
        <f t="shared" si="2"/>
        <v>12</v>
      </c>
      <c r="E11" t="s">
        <v>68</v>
      </c>
      <c r="F11" s="4" t="s">
        <v>24</v>
      </c>
      <c r="G11" s="2">
        <v>0.1</v>
      </c>
      <c r="H11" s="2">
        <f t="shared" si="1"/>
        <v>1.2000000000000002</v>
      </c>
    </row>
    <row r="12" spans="1:9" x14ac:dyDescent="0.25">
      <c r="B12" t="s">
        <v>50</v>
      </c>
      <c r="C12">
        <v>13</v>
      </c>
      <c r="D12">
        <f t="shared" si="2"/>
        <v>78</v>
      </c>
      <c r="E12" t="s">
        <v>68</v>
      </c>
      <c r="F12" s="4" t="s">
        <v>60</v>
      </c>
      <c r="G12" s="2">
        <v>0.05</v>
      </c>
      <c r="H12" s="2">
        <f t="shared" si="1"/>
        <v>3.9000000000000004</v>
      </c>
    </row>
    <row r="13" spans="1:9" x14ac:dyDescent="0.25">
      <c r="B13" t="s">
        <v>41</v>
      </c>
      <c r="C13">
        <v>2</v>
      </c>
      <c r="D13">
        <f t="shared" si="2"/>
        <v>12</v>
      </c>
      <c r="E13" t="s">
        <v>68</v>
      </c>
      <c r="F13" s="4" t="s">
        <v>42</v>
      </c>
      <c r="G13" s="2">
        <v>0.19</v>
      </c>
      <c r="H13" s="2">
        <f t="shared" si="1"/>
        <v>2.2800000000000002</v>
      </c>
    </row>
    <row r="14" spans="1:9" x14ac:dyDescent="0.25">
      <c r="A14" t="s">
        <v>86</v>
      </c>
      <c r="B14" t="s">
        <v>16</v>
      </c>
      <c r="C14">
        <v>6</v>
      </c>
      <c r="D14">
        <f t="shared" si="2"/>
        <v>36</v>
      </c>
      <c r="E14" t="s">
        <v>69</v>
      </c>
      <c r="F14" s="4" t="s">
        <v>17</v>
      </c>
      <c r="G14" s="2">
        <v>4.66</v>
      </c>
      <c r="H14" s="2">
        <v>4.66</v>
      </c>
      <c r="I14" t="s">
        <v>55</v>
      </c>
    </row>
    <row r="15" spans="1:9" x14ac:dyDescent="0.25">
      <c r="A15" t="s">
        <v>86</v>
      </c>
      <c r="B15" t="s">
        <v>18</v>
      </c>
      <c r="C15">
        <v>6</v>
      </c>
      <c r="D15">
        <f t="shared" si="2"/>
        <v>36</v>
      </c>
      <c r="E15" t="s">
        <v>69</v>
      </c>
      <c r="F15" s="4" t="s">
        <v>19</v>
      </c>
      <c r="G15" s="2">
        <v>3.11</v>
      </c>
      <c r="H15" s="2">
        <v>3.11</v>
      </c>
      <c r="I15" t="s">
        <v>55</v>
      </c>
    </row>
    <row r="16" spans="1:9" x14ac:dyDescent="0.25">
      <c r="A16" t="s">
        <v>86</v>
      </c>
      <c r="B16" t="s">
        <v>20</v>
      </c>
      <c r="C16">
        <v>2</v>
      </c>
      <c r="D16">
        <f t="shared" si="2"/>
        <v>12</v>
      </c>
      <c r="E16" t="s">
        <v>69</v>
      </c>
      <c r="F16" s="4" t="s">
        <v>21</v>
      </c>
      <c r="G16" s="2">
        <v>11.48</v>
      </c>
      <c r="H16" s="2">
        <v>11.48</v>
      </c>
      <c r="I16" t="s">
        <v>56</v>
      </c>
    </row>
    <row r="17" spans="1:9" x14ac:dyDescent="0.25">
      <c r="A17" t="s">
        <v>86</v>
      </c>
      <c r="B17" t="s">
        <v>81</v>
      </c>
      <c r="C17">
        <v>2</v>
      </c>
      <c r="D17">
        <f t="shared" si="2"/>
        <v>12</v>
      </c>
      <c r="E17" t="s">
        <v>69</v>
      </c>
      <c r="F17" s="4" t="s">
        <v>22</v>
      </c>
      <c r="G17" s="2">
        <v>7.33</v>
      </c>
      <c r="H17" s="2">
        <f>7.33 * 3</f>
        <v>21.990000000000002</v>
      </c>
      <c r="I17" t="s">
        <v>57</v>
      </c>
    </row>
    <row r="18" spans="1:9" x14ac:dyDescent="0.25">
      <c r="A18" t="s">
        <v>86</v>
      </c>
      <c r="B18" t="s">
        <v>25</v>
      </c>
      <c r="C18">
        <v>1</v>
      </c>
      <c r="D18">
        <v>1</v>
      </c>
      <c r="E18" t="s">
        <v>69</v>
      </c>
      <c r="F18" s="4" t="s">
        <v>26</v>
      </c>
      <c r="G18" s="2">
        <v>2.17</v>
      </c>
      <c r="H18" s="2">
        <f>D18 *G18</f>
        <v>2.17</v>
      </c>
      <c r="I18" t="s">
        <v>58</v>
      </c>
    </row>
    <row r="19" spans="1:9" x14ac:dyDescent="0.25">
      <c r="A19" t="s">
        <v>86</v>
      </c>
      <c r="B19" t="s">
        <v>28</v>
      </c>
      <c r="C19">
        <v>4</v>
      </c>
      <c r="D19">
        <f t="shared" ref="D19:D30" si="3">C19*$D$1</f>
        <v>24</v>
      </c>
      <c r="E19" t="s">
        <v>69</v>
      </c>
      <c r="F19" s="4" t="s">
        <v>29</v>
      </c>
      <c r="G19" s="2">
        <v>5.25</v>
      </c>
      <c r="H19" s="2">
        <v>5.25</v>
      </c>
      <c r="I19" t="s">
        <v>61</v>
      </c>
    </row>
    <row r="20" spans="1:9" x14ac:dyDescent="0.25">
      <c r="A20" t="s">
        <v>86</v>
      </c>
      <c r="B20" t="s">
        <v>51</v>
      </c>
      <c r="C20">
        <v>10</v>
      </c>
      <c r="D20">
        <f t="shared" si="3"/>
        <v>60</v>
      </c>
      <c r="E20" t="s">
        <v>69</v>
      </c>
      <c r="F20" s="4" t="s">
        <v>38</v>
      </c>
      <c r="G20" s="2">
        <v>1.48</v>
      </c>
      <c r="H20" s="2">
        <v>1.48</v>
      </c>
      <c r="I20" t="s">
        <v>61</v>
      </c>
    </row>
    <row r="21" spans="1:9" x14ac:dyDescent="0.25">
      <c r="A21" t="s">
        <v>86</v>
      </c>
      <c r="B21" t="s">
        <v>39</v>
      </c>
      <c r="C21">
        <v>2</v>
      </c>
      <c r="D21">
        <f t="shared" si="3"/>
        <v>12</v>
      </c>
      <c r="E21" t="s">
        <v>69</v>
      </c>
      <c r="F21" s="4" t="s">
        <v>40</v>
      </c>
      <c r="G21" s="2">
        <v>5.31</v>
      </c>
      <c r="H21" s="2">
        <v>5.31</v>
      </c>
      <c r="I21" t="s">
        <v>62</v>
      </c>
    </row>
    <row r="22" spans="1:9" x14ac:dyDescent="0.25">
      <c r="A22" t="s">
        <v>86</v>
      </c>
      <c r="B22" t="s">
        <v>43</v>
      </c>
      <c r="C22">
        <v>2</v>
      </c>
      <c r="D22">
        <f t="shared" si="3"/>
        <v>12</v>
      </c>
      <c r="E22" t="s">
        <v>69</v>
      </c>
      <c r="F22" s="4" t="s">
        <v>44</v>
      </c>
      <c r="G22" s="2">
        <v>7.68</v>
      </c>
      <c r="H22" s="2">
        <v>7.68</v>
      </c>
      <c r="I22" t="s">
        <v>62</v>
      </c>
    </row>
    <row r="23" spans="1:9" x14ac:dyDescent="0.25">
      <c r="A23" t="s">
        <v>86</v>
      </c>
      <c r="B23" t="s">
        <v>46</v>
      </c>
      <c r="C23">
        <v>8</v>
      </c>
      <c r="D23">
        <f t="shared" si="3"/>
        <v>48</v>
      </c>
      <c r="E23" t="s">
        <v>69</v>
      </c>
      <c r="F23" s="4" t="s">
        <v>47</v>
      </c>
      <c r="G23" s="2">
        <v>11.45</v>
      </c>
      <c r="H23" s="2">
        <v>11.45</v>
      </c>
      <c r="I23" t="s">
        <v>62</v>
      </c>
    </row>
    <row r="24" spans="1:9" x14ac:dyDescent="0.25">
      <c r="A24" t="s">
        <v>86</v>
      </c>
      <c r="B24" t="s">
        <v>48</v>
      </c>
      <c r="C24">
        <v>1</v>
      </c>
      <c r="D24">
        <f t="shared" si="3"/>
        <v>6</v>
      </c>
      <c r="E24" t="s">
        <v>69</v>
      </c>
      <c r="F24" s="4" t="s">
        <v>49</v>
      </c>
      <c r="G24" s="2">
        <v>5.42</v>
      </c>
      <c r="H24" s="2">
        <v>5.42</v>
      </c>
      <c r="I24" t="s">
        <v>61</v>
      </c>
    </row>
    <row r="25" spans="1:9" x14ac:dyDescent="0.25">
      <c r="B25" t="s">
        <v>84</v>
      </c>
      <c r="C25">
        <v>1</v>
      </c>
      <c r="D25">
        <f t="shared" si="3"/>
        <v>6</v>
      </c>
      <c r="E25" t="s">
        <v>82</v>
      </c>
      <c r="F25" s="4" t="s">
        <v>83</v>
      </c>
      <c r="G25" s="2">
        <v>100</v>
      </c>
      <c r="H25" s="2">
        <f t="shared" ref="H25:H30" si="4">D25 *G25</f>
        <v>600</v>
      </c>
      <c r="I25" t="s">
        <v>5</v>
      </c>
    </row>
    <row r="26" spans="1:9" x14ac:dyDescent="0.25">
      <c r="B26" t="s">
        <v>7</v>
      </c>
      <c r="C26">
        <v>2</v>
      </c>
      <c r="D26">
        <f t="shared" si="3"/>
        <v>12</v>
      </c>
      <c r="E26" t="s">
        <v>70</v>
      </c>
      <c r="F26" s="4" t="s">
        <v>9</v>
      </c>
      <c r="G26" s="2">
        <v>15</v>
      </c>
      <c r="H26" s="2">
        <f t="shared" si="4"/>
        <v>180</v>
      </c>
    </row>
    <row r="27" spans="1:9" x14ac:dyDescent="0.25">
      <c r="B27" t="s">
        <v>30</v>
      </c>
      <c r="C27">
        <v>1</v>
      </c>
      <c r="D27">
        <f t="shared" si="3"/>
        <v>6</v>
      </c>
      <c r="E27" t="s">
        <v>70</v>
      </c>
      <c r="F27" s="4" t="s">
        <v>31</v>
      </c>
      <c r="G27" s="2">
        <v>10</v>
      </c>
      <c r="H27" s="2">
        <f t="shared" si="4"/>
        <v>60</v>
      </c>
    </row>
    <row r="28" spans="1:9" x14ac:dyDescent="0.25">
      <c r="B28" t="s">
        <v>14</v>
      </c>
      <c r="C28">
        <v>1</v>
      </c>
      <c r="D28">
        <f t="shared" si="3"/>
        <v>6</v>
      </c>
      <c r="E28" t="s">
        <v>70</v>
      </c>
      <c r="F28" s="4" t="s">
        <v>15</v>
      </c>
      <c r="G28" s="2">
        <v>0.7</v>
      </c>
      <c r="H28" s="2">
        <f t="shared" si="4"/>
        <v>4.1999999999999993</v>
      </c>
    </row>
    <row r="29" spans="1:9" x14ac:dyDescent="0.25">
      <c r="B29" t="s">
        <v>34</v>
      </c>
      <c r="C29">
        <v>1</v>
      </c>
      <c r="D29">
        <f t="shared" si="3"/>
        <v>6</v>
      </c>
      <c r="E29" t="s">
        <v>70</v>
      </c>
      <c r="F29" s="4" t="s">
        <v>35</v>
      </c>
      <c r="G29" s="2">
        <v>1.75</v>
      </c>
      <c r="H29" s="2">
        <f t="shared" si="4"/>
        <v>10.5</v>
      </c>
    </row>
    <row r="30" spans="1:9" x14ac:dyDescent="0.25">
      <c r="B30" t="s">
        <v>36</v>
      </c>
      <c r="C30">
        <v>1</v>
      </c>
      <c r="D30">
        <f t="shared" si="3"/>
        <v>6</v>
      </c>
      <c r="E30" t="s">
        <v>70</v>
      </c>
      <c r="F30" s="4" t="s">
        <v>37</v>
      </c>
      <c r="G30" s="2">
        <v>1</v>
      </c>
      <c r="H30" s="2">
        <f t="shared" si="4"/>
        <v>6</v>
      </c>
    </row>
    <row r="31" spans="1:9" x14ac:dyDescent="0.25">
      <c r="H31" s="2">
        <f>SUM(H3:H30)</f>
        <v>1270.3600000000001</v>
      </c>
    </row>
    <row r="34" spans="2:2" x14ac:dyDescent="0.25">
      <c r="B34" s="1"/>
    </row>
  </sheetData>
  <sortState ref="B3:I30">
    <sortCondition ref="E3:E30"/>
  </sortState>
  <hyperlinks>
    <hyperlink ref="F26" r:id="rId1"/>
    <hyperlink ref="F27" r:id="rId2"/>
    <hyperlink ref="F8" r:id="rId3"/>
    <hyperlink ref="F10" r:id="rId4"/>
    <hyperlink ref="F3" r:id="rId5"/>
    <hyperlink ref="F7" r:id="rId6"/>
    <hyperlink ref="F28" r:id="rId7"/>
    <hyperlink ref="F14" r:id="rId8" location="91772a085/=sda7o1"/>
    <hyperlink ref="F15" r:id="rId9" location="90760a009/=sjt7h4"/>
    <hyperlink ref="F16" r:id="rId10" location="91251a149/=sd9q3y"/>
    <hyperlink ref="F17" r:id="rId11" location="94639a068/=sjs9om"/>
    <hyperlink ref="F11" r:id="rId12"/>
    <hyperlink ref="F18" r:id="rId13" location="8890k122/=su430w"/>
    <hyperlink ref="F4" r:id="rId14"/>
    <hyperlink ref="F29" r:id="rId15"/>
    <hyperlink ref="F20" r:id="rId16" location="90126a501/=sda9xs"/>
    <hyperlink ref="F13" r:id="rId17"/>
    <hyperlink ref="F22" r:id="rId18" location="91772a204/=sjs8kq"/>
    <hyperlink ref="F23" r:id="rId19" location="99461a615/=sjtall"/>
    <hyperlink ref="F24" r:id="rId20" location="91771a113/=ske8x2"/>
    <hyperlink ref="F19" r:id="rId21" location="93135a276/=sjtpg7"/>
    <hyperlink ref="F30" r:id="rId22"/>
    <hyperlink ref="F21" r:id="rId23" location="91251a115/=sd9pat"/>
    <hyperlink ref="F5" r:id="rId24"/>
    <hyperlink ref="F6" r:id="rId25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Barton</dc:creator>
  <cp:lastModifiedBy>Spencer Barton</cp:lastModifiedBy>
  <dcterms:created xsi:type="dcterms:W3CDTF">2014-08-27T13:01:59Z</dcterms:created>
  <dcterms:modified xsi:type="dcterms:W3CDTF">2014-10-07T22:15:09Z</dcterms:modified>
</cp:coreProperties>
</file>