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d4890a2e88e6b3/Desktop/STATISTIC/Stat from DOT/"/>
    </mc:Choice>
  </mc:AlternateContent>
  <xr:revisionPtr revIDLastSave="3" documentId="8_{6DBBC225-A69A-41B2-82DA-4AEA75CE8388}" xr6:coauthVersionLast="47" xr6:coauthVersionMax="47" xr10:uidLastSave="{A33E1107-15BF-4B26-9589-BB78B0E67B17}"/>
  <bookViews>
    <workbookView minimized="1" xWindow="9636" yWindow="360" windowWidth="11340" windowHeight="11844" xr2:uid="{652A6A46-20CE-4FE4-952A-752AAB8A95C9}"/>
  </bookViews>
  <sheets>
    <sheet name="LAPU-LAPU 2021 -2023" sheetId="2" r:id="rId1"/>
    <sheet name="COMMULATIVE JAN-DEC 2021" sheetId="1" r:id="rId2"/>
  </sheets>
  <externalReferences>
    <externalReference r:id="rId3"/>
  </externalReferences>
  <definedNames>
    <definedName name="a" localSheetId="1">#REF!</definedName>
    <definedName name="a" localSheetId="0">#REF!</definedName>
    <definedName name="AE" localSheetId="1">#REF!</definedName>
    <definedName name="AE" localSheetId="0">#REF!</definedName>
    <definedName name="AEName" localSheetId="1">#REF!</definedName>
    <definedName name="AEName" localSheetId="0">#REF!</definedName>
    <definedName name="asdfasdfas" localSheetId="1">#REF!</definedName>
    <definedName name="asdfasdfas" localSheetId="0">#REF!</definedName>
    <definedName name="DAERMonthString" localSheetId="1">#REF!</definedName>
    <definedName name="DAERMonthString" localSheetId="0">#REF!</definedName>
    <definedName name="DAERProvince1" localSheetId="1">#REF!</definedName>
    <definedName name="DAERProvince1" localSheetId="0">#REF!</definedName>
    <definedName name="DAERYear" localSheetId="1">#REF!</definedName>
    <definedName name="DAERYear" localSheetId="0">#REF!</definedName>
    <definedName name="Date" localSheetId="1">#REF!</definedName>
    <definedName name="Date" localSheetId="0">#REF!</definedName>
    <definedName name="GridLineRange0" localSheetId="1">#REF!</definedName>
    <definedName name="GridLineRange0" localSheetId="0">#REF!</definedName>
    <definedName name="GridLineRange1" localSheetId="1">#REF!</definedName>
    <definedName name="GridLineRange1" localSheetId="0">#REF!</definedName>
    <definedName name="GridLineRange2" localSheetId="1">#REF!</definedName>
    <definedName name="GridLineRange2" localSheetId="0">#REF!</definedName>
    <definedName name="GridLineRange3" localSheetId="1">#REF!</definedName>
    <definedName name="GridLineRange3" localSheetId="0">#REF!</definedName>
    <definedName name="GridLineRange4" localSheetId="1">#REF!</definedName>
    <definedName name="GridLineRange4" localSheetId="0">#REF!</definedName>
    <definedName name="GridLineRange5" localSheetId="1">#REF!</definedName>
    <definedName name="GridLineRange5" localSheetId="0">#REF!</definedName>
    <definedName name="lapu2" localSheetId="1">#REF!</definedName>
    <definedName name="lapu2" localSheetId="0">#REF!</definedName>
    <definedName name="No_of_Guest" localSheetId="1">#REF!</definedName>
    <definedName name="No_of_Guest" localSheetId="0">#REF!</definedName>
    <definedName name="NoOfGuest" localSheetId="1">#REF!</definedName>
    <definedName name="NoOfGuest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C17" i="2" l="1"/>
  <c r="C32" i="2"/>
  <c r="C40" i="2"/>
  <c r="C49" i="2"/>
  <c r="C59" i="2"/>
  <c r="C67" i="2"/>
  <c r="C75" i="2"/>
  <c r="C86" i="2"/>
  <c r="C95" i="2"/>
  <c r="C103" i="2"/>
  <c r="C109" i="2"/>
  <c r="C117" i="2"/>
  <c r="C126" i="2"/>
  <c r="C138" i="2"/>
  <c r="C136" i="2"/>
  <c r="C131" i="2" l="1"/>
  <c r="C137" i="2" s="1"/>
  <c r="C135" i="2" s="1"/>
  <c r="B15" i="1" l="1"/>
  <c r="C15" i="1"/>
  <c r="D15" i="1"/>
  <c r="E15" i="1"/>
  <c r="F15" i="1"/>
  <c r="F17" i="1" s="1"/>
  <c r="F136" i="1" s="1"/>
  <c r="G15" i="1"/>
  <c r="G17" i="1" s="1"/>
  <c r="G136" i="1" s="1"/>
  <c r="H15" i="1"/>
  <c r="H17" i="1" s="1"/>
  <c r="H136" i="1" s="1"/>
  <c r="I15" i="1"/>
  <c r="I17" i="1" s="1"/>
  <c r="I136" i="1" s="1"/>
  <c r="J15" i="1"/>
  <c r="J17" i="1" s="1"/>
  <c r="J136" i="1" s="1"/>
  <c r="K15" i="1"/>
  <c r="K17" i="1" s="1"/>
  <c r="K136" i="1" s="1"/>
  <c r="L15" i="1"/>
  <c r="L17" i="1" s="1"/>
  <c r="L136" i="1" s="1"/>
  <c r="M15" i="1"/>
  <c r="M17" i="1" s="1"/>
  <c r="M136" i="1" s="1"/>
  <c r="N15" i="1"/>
  <c r="O15" i="1"/>
  <c r="P15" i="1"/>
  <c r="Q15" i="1"/>
  <c r="R15" i="1"/>
  <c r="R17" i="1" s="1"/>
  <c r="R136" i="1" s="1"/>
  <c r="S15" i="1"/>
  <c r="S17" i="1" s="1"/>
  <c r="S136" i="1" s="1"/>
  <c r="T15" i="1"/>
  <c r="T17" i="1" s="1"/>
  <c r="T136" i="1" s="1"/>
  <c r="U15" i="1"/>
  <c r="U17" i="1" s="1"/>
  <c r="U136" i="1" s="1"/>
  <c r="V15" i="1"/>
  <c r="V17" i="1" s="1"/>
  <c r="V136" i="1" s="1"/>
  <c r="W15" i="1"/>
  <c r="W17" i="1" s="1"/>
  <c r="W136" i="1" s="1"/>
  <c r="B16" i="1"/>
  <c r="B17" i="1" s="1"/>
  <c r="B136" i="1" s="1"/>
  <c r="C16" i="1"/>
  <c r="C17" i="1" s="1"/>
  <c r="C136" i="1" s="1"/>
  <c r="D16" i="1"/>
  <c r="E16" i="1"/>
  <c r="F16" i="1"/>
  <c r="G16" i="1"/>
  <c r="H16" i="1"/>
  <c r="I16" i="1"/>
  <c r="J16" i="1"/>
  <c r="K16" i="1"/>
  <c r="L16" i="1"/>
  <c r="M16" i="1"/>
  <c r="N16" i="1"/>
  <c r="N17" i="1" s="1"/>
  <c r="N136" i="1" s="1"/>
  <c r="O16" i="1"/>
  <c r="O17" i="1" s="1"/>
  <c r="O136" i="1" s="1"/>
  <c r="P16" i="1"/>
  <c r="Q16" i="1"/>
  <c r="R16" i="1"/>
  <c r="S16" i="1"/>
  <c r="T16" i="1"/>
  <c r="U16" i="1"/>
  <c r="V16" i="1"/>
  <c r="W16" i="1"/>
  <c r="D17" i="1"/>
  <c r="D136" i="1" s="1"/>
  <c r="E17" i="1"/>
  <c r="E136" i="1" s="1"/>
  <c r="P17" i="1"/>
  <c r="Q17" i="1"/>
  <c r="Q136" i="1" s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B25" i="1"/>
  <c r="C25" i="1"/>
  <c r="D25" i="1"/>
  <c r="E25" i="1"/>
  <c r="E32" i="1" s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B26" i="1"/>
  <c r="C26" i="1"/>
  <c r="D26" i="1"/>
  <c r="E26" i="1"/>
  <c r="F26" i="1"/>
  <c r="F32" i="1" s="1"/>
  <c r="G26" i="1"/>
  <c r="G32" i="1" s="1"/>
  <c r="H26" i="1"/>
  <c r="I26" i="1"/>
  <c r="J26" i="1"/>
  <c r="K26" i="1"/>
  <c r="L26" i="1"/>
  <c r="M26" i="1"/>
  <c r="N26" i="1"/>
  <c r="O26" i="1"/>
  <c r="P26" i="1"/>
  <c r="Q26" i="1"/>
  <c r="R26" i="1"/>
  <c r="R32" i="1" s="1"/>
  <c r="S26" i="1"/>
  <c r="S32" i="1" s="1"/>
  <c r="T26" i="1"/>
  <c r="U26" i="1"/>
  <c r="V26" i="1"/>
  <c r="W26" i="1"/>
  <c r="B27" i="1"/>
  <c r="C27" i="1"/>
  <c r="D27" i="1"/>
  <c r="E27" i="1"/>
  <c r="F27" i="1"/>
  <c r="G27" i="1"/>
  <c r="H27" i="1"/>
  <c r="H32" i="1" s="1"/>
  <c r="I27" i="1"/>
  <c r="I32" i="1" s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J32" i="1"/>
  <c r="T32" i="1"/>
  <c r="U32" i="1"/>
  <c r="V32" i="1"/>
  <c r="W32" i="1"/>
  <c r="B35" i="1"/>
  <c r="B40" i="1" s="1"/>
  <c r="C35" i="1"/>
  <c r="C40" i="1" s="1"/>
  <c r="D35" i="1"/>
  <c r="E35" i="1"/>
  <c r="F35" i="1"/>
  <c r="G35" i="1"/>
  <c r="H35" i="1"/>
  <c r="I35" i="1"/>
  <c r="J35" i="1"/>
  <c r="K35" i="1"/>
  <c r="K40" i="1" s="1"/>
  <c r="L35" i="1"/>
  <c r="L40" i="1" s="1"/>
  <c r="M35" i="1"/>
  <c r="M40" i="1" s="1"/>
  <c r="N35" i="1"/>
  <c r="N40" i="1" s="1"/>
  <c r="O35" i="1"/>
  <c r="O40" i="1" s="1"/>
  <c r="P35" i="1"/>
  <c r="Q35" i="1"/>
  <c r="R35" i="1"/>
  <c r="S35" i="1"/>
  <c r="T35" i="1"/>
  <c r="U35" i="1"/>
  <c r="V35" i="1"/>
  <c r="W35" i="1"/>
  <c r="B36" i="1"/>
  <c r="C36" i="1"/>
  <c r="D36" i="1"/>
  <c r="D40" i="1" s="1"/>
  <c r="E36" i="1"/>
  <c r="E40" i="1" s="1"/>
  <c r="F36" i="1"/>
  <c r="G36" i="1"/>
  <c r="H36" i="1"/>
  <c r="I36" i="1"/>
  <c r="J36" i="1"/>
  <c r="K36" i="1"/>
  <c r="L36" i="1"/>
  <c r="M36" i="1"/>
  <c r="N36" i="1"/>
  <c r="O36" i="1"/>
  <c r="P36" i="1"/>
  <c r="P40" i="1" s="1"/>
  <c r="Q36" i="1"/>
  <c r="Q40" i="1" s="1"/>
  <c r="R36" i="1"/>
  <c r="S36" i="1"/>
  <c r="T36" i="1"/>
  <c r="U36" i="1"/>
  <c r="V36" i="1"/>
  <c r="W36" i="1"/>
  <c r="B37" i="1"/>
  <c r="C37" i="1"/>
  <c r="D37" i="1"/>
  <c r="E37" i="1"/>
  <c r="F37" i="1"/>
  <c r="F40" i="1" s="1"/>
  <c r="G37" i="1"/>
  <c r="H37" i="1"/>
  <c r="I37" i="1"/>
  <c r="J37" i="1"/>
  <c r="K37" i="1"/>
  <c r="L37" i="1"/>
  <c r="M37" i="1"/>
  <c r="N37" i="1"/>
  <c r="O37" i="1"/>
  <c r="P37" i="1"/>
  <c r="Q37" i="1"/>
  <c r="R37" i="1"/>
  <c r="R40" i="1" s="1"/>
  <c r="S37" i="1"/>
  <c r="S40" i="1" s="1"/>
  <c r="T37" i="1"/>
  <c r="U37" i="1"/>
  <c r="V37" i="1"/>
  <c r="W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B43" i="1"/>
  <c r="C43" i="1"/>
  <c r="D43" i="1"/>
  <c r="E43" i="1"/>
  <c r="F43" i="1"/>
  <c r="G43" i="1"/>
  <c r="G49" i="1" s="1"/>
  <c r="H43" i="1"/>
  <c r="I43" i="1"/>
  <c r="J43" i="1"/>
  <c r="K43" i="1"/>
  <c r="L43" i="1"/>
  <c r="M43" i="1"/>
  <c r="N43" i="1"/>
  <c r="N49" i="1" s="1"/>
  <c r="O43" i="1"/>
  <c r="P43" i="1"/>
  <c r="Q43" i="1"/>
  <c r="R43" i="1"/>
  <c r="S43" i="1"/>
  <c r="S49" i="1" s="1"/>
  <c r="T43" i="1"/>
  <c r="T49" i="1" s="1"/>
  <c r="U43" i="1"/>
  <c r="V43" i="1"/>
  <c r="W43" i="1"/>
  <c r="B44" i="1"/>
  <c r="C44" i="1"/>
  <c r="D44" i="1"/>
  <c r="E44" i="1"/>
  <c r="F44" i="1"/>
  <c r="G44" i="1"/>
  <c r="H44" i="1"/>
  <c r="I44" i="1"/>
  <c r="I49" i="1" s="1"/>
  <c r="J44" i="1"/>
  <c r="K44" i="1"/>
  <c r="L44" i="1"/>
  <c r="M44" i="1"/>
  <c r="N44" i="1"/>
  <c r="O44" i="1"/>
  <c r="P44" i="1"/>
  <c r="Q44" i="1"/>
  <c r="R44" i="1"/>
  <c r="S44" i="1"/>
  <c r="T44" i="1"/>
  <c r="U44" i="1"/>
  <c r="U49" i="1" s="1"/>
  <c r="V44" i="1"/>
  <c r="V49" i="1" s="1"/>
  <c r="W44" i="1"/>
  <c r="B45" i="1"/>
  <c r="C45" i="1"/>
  <c r="D45" i="1"/>
  <c r="E45" i="1"/>
  <c r="F45" i="1"/>
  <c r="G45" i="1"/>
  <c r="H45" i="1"/>
  <c r="I45" i="1"/>
  <c r="J45" i="1"/>
  <c r="K45" i="1"/>
  <c r="K49" i="1" s="1"/>
  <c r="L45" i="1"/>
  <c r="M45" i="1"/>
  <c r="N45" i="1"/>
  <c r="O45" i="1"/>
  <c r="P45" i="1"/>
  <c r="Q45" i="1"/>
  <c r="R45" i="1"/>
  <c r="S45" i="1"/>
  <c r="T45" i="1"/>
  <c r="U45" i="1"/>
  <c r="V45" i="1"/>
  <c r="W45" i="1"/>
  <c r="W49" i="1" s="1"/>
  <c r="B46" i="1"/>
  <c r="B49" i="1" s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H49" i="1"/>
  <c r="J49" i="1"/>
  <c r="L49" i="1"/>
  <c r="B52" i="1"/>
  <c r="B59" i="1" s="1"/>
  <c r="C52" i="1"/>
  <c r="C59" i="1" s="1"/>
  <c r="D52" i="1"/>
  <c r="D59" i="1" s="1"/>
  <c r="E52" i="1"/>
  <c r="E59" i="1" s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F59" i="1"/>
  <c r="G59" i="1"/>
  <c r="P59" i="1"/>
  <c r="Q59" i="1"/>
  <c r="R59" i="1"/>
  <c r="S59" i="1"/>
  <c r="W59" i="1"/>
  <c r="B61" i="1"/>
  <c r="K61" i="1"/>
  <c r="K121" i="1" s="1"/>
  <c r="N61" i="1"/>
  <c r="N121" i="1" s="1"/>
  <c r="Q61" i="1"/>
  <c r="S61" i="1"/>
  <c r="S121" i="1" s="1"/>
  <c r="B64" i="1"/>
  <c r="C64" i="1"/>
  <c r="D64" i="1"/>
  <c r="D67" i="1" s="1"/>
  <c r="E64" i="1"/>
  <c r="F64" i="1"/>
  <c r="G64" i="1"/>
  <c r="H64" i="1"/>
  <c r="H67" i="1" s="1"/>
  <c r="I64" i="1"/>
  <c r="I67" i="1" s="1"/>
  <c r="J64" i="1"/>
  <c r="K64" i="1"/>
  <c r="L64" i="1"/>
  <c r="M64" i="1"/>
  <c r="N64" i="1"/>
  <c r="O64" i="1"/>
  <c r="P64" i="1"/>
  <c r="P67" i="1" s="1"/>
  <c r="Q64" i="1"/>
  <c r="R64" i="1"/>
  <c r="S64" i="1"/>
  <c r="T64" i="1"/>
  <c r="T67" i="1" s="1"/>
  <c r="U64" i="1"/>
  <c r="U67" i="1" s="1"/>
  <c r="V64" i="1"/>
  <c r="W64" i="1"/>
  <c r="B65" i="1"/>
  <c r="C65" i="1"/>
  <c r="D65" i="1"/>
  <c r="E65" i="1"/>
  <c r="E67" i="1" s="1"/>
  <c r="F65" i="1"/>
  <c r="F67" i="1" s="1"/>
  <c r="G65" i="1"/>
  <c r="H65" i="1"/>
  <c r="I65" i="1"/>
  <c r="J65" i="1"/>
  <c r="J67" i="1" s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B66" i="1"/>
  <c r="C66" i="1"/>
  <c r="D66" i="1"/>
  <c r="E66" i="1"/>
  <c r="F66" i="1"/>
  <c r="G66" i="1"/>
  <c r="G67" i="1" s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B67" i="1"/>
  <c r="C67" i="1"/>
  <c r="N67" i="1"/>
  <c r="O67" i="1"/>
  <c r="Q67" i="1"/>
  <c r="R67" i="1"/>
  <c r="S67" i="1"/>
  <c r="B70" i="1"/>
  <c r="C70" i="1"/>
  <c r="D70" i="1"/>
  <c r="D75" i="1" s="1"/>
  <c r="E70" i="1"/>
  <c r="F70" i="1"/>
  <c r="G70" i="1"/>
  <c r="H70" i="1"/>
  <c r="I70" i="1"/>
  <c r="I75" i="1" s="1"/>
  <c r="J70" i="1"/>
  <c r="K70" i="1"/>
  <c r="L70" i="1"/>
  <c r="M70" i="1"/>
  <c r="N70" i="1"/>
  <c r="O70" i="1"/>
  <c r="P70" i="1"/>
  <c r="P75" i="1" s="1"/>
  <c r="Q70" i="1"/>
  <c r="R70" i="1"/>
  <c r="S70" i="1"/>
  <c r="T70" i="1"/>
  <c r="U70" i="1"/>
  <c r="V70" i="1"/>
  <c r="W70" i="1"/>
  <c r="B71" i="1"/>
  <c r="C71" i="1"/>
  <c r="D71" i="1"/>
  <c r="E71" i="1"/>
  <c r="F71" i="1"/>
  <c r="F75" i="1" s="1"/>
  <c r="G71" i="1"/>
  <c r="H71" i="1"/>
  <c r="I71" i="1"/>
  <c r="J71" i="1"/>
  <c r="K71" i="1"/>
  <c r="L71" i="1"/>
  <c r="M71" i="1"/>
  <c r="N71" i="1"/>
  <c r="O71" i="1"/>
  <c r="P71" i="1"/>
  <c r="Q71" i="1"/>
  <c r="R71" i="1"/>
  <c r="R75" i="1" s="1"/>
  <c r="S71" i="1"/>
  <c r="T71" i="1"/>
  <c r="U71" i="1"/>
  <c r="V71" i="1"/>
  <c r="W71" i="1"/>
  <c r="B72" i="1"/>
  <c r="C72" i="1"/>
  <c r="D72" i="1"/>
  <c r="E72" i="1"/>
  <c r="F72" i="1"/>
  <c r="G72" i="1"/>
  <c r="H72" i="1"/>
  <c r="H75" i="1" s="1"/>
  <c r="I72" i="1"/>
  <c r="J72" i="1"/>
  <c r="K72" i="1"/>
  <c r="L72" i="1"/>
  <c r="M72" i="1"/>
  <c r="N72" i="1"/>
  <c r="N75" i="1" s="1"/>
  <c r="O72" i="1"/>
  <c r="P72" i="1"/>
  <c r="Q72" i="1"/>
  <c r="R72" i="1"/>
  <c r="S72" i="1"/>
  <c r="T72" i="1"/>
  <c r="T75" i="1" s="1"/>
  <c r="U72" i="1"/>
  <c r="V72" i="1"/>
  <c r="W72" i="1"/>
  <c r="B73" i="1"/>
  <c r="C73" i="1"/>
  <c r="C75" i="1" s="1"/>
  <c r="D73" i="1"/>
  <c r="E73" i="1"/>
  <c r="F73" i="1"/>
  <c r="G73" i="1"/>
  <c r="H73" i="1"/>
  <c r="I73" i="1"/>
  <c r="J73" i="1"/>
  <c r="K73" i="1"/>
  <c r="L73" i="1"/>
  <c r="M73" i="1"/>
  <c r="N73" i="1"/>
  <c r="O73" i="1"/>
  <c r="O75" i="1" s="1"/>
  <c r="P73" i="1"/>
  <c r="Q73" i="1"/>
  <c r="R73" i="1"/>
  <c r="S73" i="1"/>
  <c r="T73" i="1"/>
  <c r="U73" i="1"/>
  <c r="V73" i="1"/>
  <c r="W73" i="1"/>
  <c r="B74" i="1"/>
  <c r="C74" i="1"/>
  <c r="D74" i="1"/>
  <c r="E74" i="1"/>
  <c r="E75" i="1" s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B75" i="1"/>
  <c r="G75" i="1"/>
  <c r="Q75" i="1"/>
  <c r="S75" i="1"/>
  <c r="U75" i="1"/>
  <c r="V75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T86" i="1" s="1"/>
  <c r="U79" i="1"/>
  <c r="U86" i="1" s="1"/>
  <c r="V79" i="1"/>
  <c r="V86" i="1" s="1"/>
  <c r="W79" i="1"/>
  <c r="B80" i="1"/>
  <c r="C80" i="1"/>
  <c r="D80" i="1"/>
  <c r="E80" i="1"/>
  <c r="F80" i="1"/>
  <c r="G80" i="1"/>
  <c r="H80" i="1"/>
  <c r="I80" i="1"/>
  <c r="J80" i="1"/>
  <c r="K80" i="1"/>
  <c r="L80" i="1"/>
  <c r="M80" i="1"/>
  <c r="M86" i="1" s="1"/>
  <c r="N80" i="1"/>
  <c r="N86" i="1" s="1"/>
  <c r="O80" i="1"/>
  <c r="P80" i="1"/>
  <c r="Q80" i="1"/>
  <c r="R80" i="1"/>
  <c r="S80" i="1"/>
  <c r="T80" i="1"/>
  <c r="U80" i="1"/>
  <c r="V80" i="1"/>
  <c r="W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R86" i="1" s="1"/>
  <c r="S82" i="1"/>
  <c r="T82" i="1"/>
  <c r="U82" i="1"/>
  <c r="V82" i="1"/>
  <c r="W82" i="1"/>
  <c r="B83" i="1"/>
  <c r="C83" i="1"/>
  <c r="D83" i="1"/>
  <c r="E83" i="1"/>
  <c r="F83" i="1"/>
  <c r="G83" i="1"/>
  <c r="G86" i="1" s="1"/>
  <c r="H83" i="1"/>
  <c r="I83" i="1"/>
  <c r="J83" i="1"/>
  <c r="K83" i="1"/>
  <c r="L83" i="1"/>
  <c r="M83" i="1"/>
  <c r="N83" i="1"/>
  <c r="O83" i="1"/>
  <c r="P83" i="1"/>
  <c r="Q83" i="1"/>
  <c r="R83" i="1"/>
  <c r="S83" i="1"/>
  <c r="S86" i="1" s="1"/>
  <c r="T83" i="1"/>
  <c r="U83" i="1"/>
  <c r="V83" i="1"/>
  <c r="W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B86" i="1"/>
  <c r="F86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P95" i="1" s="1"/>
  <c r="Q89" i="1"/>
  <c r="R89" i="1"/>
  <c r="S89" i="1"/>
  <c r="T89" i="1"/>
  <c r="U89" i="1"/>
  <c r="V89" i="1"/>
  <c r="W89" i="1"/>
  <c r="W95" i="1" s="1"/>
  <c r="B90" i="1"/>
  <c r="B95" i="1" s="1"/>
  <c r="C90" i="1"/>
  <c r="D90" i="1"/>
  <c r="E90" i="1"/>
  <c r="F90" i="1"/>
  <c r="G90" i="1"/>
  <c r="H90" i="1"/>
  <c r="I90" i="1"/>
  <c r="J90" i="1"/>
  <c r="K90" i="1"/>
  <c r="L90" i="1"/>
  <c r="M90" i="1"/>
  <c r="M95" i="1" s="1"/>
  <c r="N90" i="1"/>
  <c r="N95" i="1" s="1"/>
  <c r="O90" i="1"/>
  <c r="P90" i="1"/>
  <c r="Q90" i="1"/>
  <c r="R90" i="1"/>
  <c r="S90" i="1"/>
  <c r="T90" i="1"/>
  <c r="U90" i="1"/>
  <c r="V90" i="1"/>
  <c r="W90" i="1"/>
  <c r="B91" i="1"/>
  <c r="C91" i="1"/>
  <c r="C95" i="1" s="1"/>
  <c r="D91" i="1"/>
  <c r="D95" i="1" s="1"/>
  <c r="E91" i="1"/>
  <c r="F91" i="1"/>
  <c r="G91" i="1"/>
  <c r="H91" i="1"/>
  <c r="I91" i="1"/>
  <c r="J91" i="1"/>
  <c r="K91" i="1"/>
  <c r="L91" i="1"/>
  <c r="M91" i="1"/>
  <c r="N91" i="1"/>
  <c r="O91" i="1"/>
  <c r="O95" i="1" s="1"/>
  <c r="P91" i="1"/>
  <c r="Q91" i="1"/>
  <c r="R91" i="1"/>
  <c r="S91" i="1"/>
  <c r="T91" i="1"/>
  <c r="U91" i="1"/>
  <c r="V91" i="1"/>
  <c r="W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I95" i="1"/>
  <c r="J95" i="1"/>
  <c r="K95" i="1"/>
  <c r="L95" i="1"/>
  <c r="B98" i="1"/>
  <c r="C98" i="1"/>
  <c r="D98" i="1"/>
  <c r="E98" i="1"/>
  <c r="E103" i="1" s="1"/>
  <c r="F98" i="1"/>
  <c r="F103" i="1" s="1"/>
  <c r="G98" i="1"/>
  <c r="H98" i="1"/>
  <c r="I98" i="1"/>
  <c r="J98" i="1"/>
  <c r="K98" i="1"/>
  <c r="L98" i="1"/>
  <c r="M98" i="1"/>
  <c r="N98" i="1"/>
  <c r="O98" i="1"/>
  <c r="P98" i="1"/>
  <c r="Q98" i="1"/>
  <c r="Q103" i="1" s="1"/>
  <c r="R98" i="1"/>
  <c r="R103" i="1" s="1"/>
  <c r="S98" i="1"/>
  <c r="T98" i="1"/>
  <c r="U98" i="1"/>
  <c r="V98" i="1"/>
  <c r="W98" i="1"/>
  <c r="B99" i="1"/>
  <c r="C99" i="1"/>
  <c r="D99" i="1"/>
  <c r="E99" i="1"/>
  <c r="F99" i="1"/>
  <c r="G99" i="1"/>
  <c r="G103" i="1" s="1"/>
  <c r="H99" i="1"/>
  <c r="I99" i="1"/>
  <c r="J99" i="1"/>
  <c r="K99" i="1"/>
  <c r="L99" i="1"/>
  <c r="M99" i="1"/>
  <c r="N99" i="1"/>
  <c r="O99" i="1"/>
  <c r="P99" i="1"/>
  <c r="Q99" i="1"/>
  <c r="R99" i="1"/>
  <c r="S99" i="1"/>
  <c r="S103" i="1" s="1"/>
  <c r="T99" i="1"/>
  <c r="T103" i="1" s="1"/>
  <c r="U99" i="1"/>
  <c r="V99" i="1"/>
  <c r="W99" i="1"/>
  <c r="B100" i="1"/>
  <c r="C100" i="1"/>
  <c r="D100" i="1"/>
  <c r="E100" i="1"/>
  <c r="F100" i="1"/>
  <c r="G100" i="1"/>
  <c r="H100" i="1"/>
  <c r="I100" i="1"/>
  <c r="J100" i="1"/>
  <c r="J103" i="1" s="1"/>
  <c r="K100" i="1"/>
  <c r="L100" i="1"/>
  <c r="M100" i="1"/>
  <c r="N100" i="1"/>
  <c r="O100" i="1"/>
  <c r="P100" i="1"/>
  <c r="Q100" i="1"/>
  <c r="R100" i="1"/>
  <c r="S100" i="1"/>
  <c r="T100" i="1"/>
  <c r="U100" i="1"/>
  <c r="U103" i="1" s="1"/>
  <c r="V100" i="1"/>
  <c r="V103" i="1" s="1"/>
  <c r="W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W103" i="1" s="1"/>
  <c r="B102" i="1"/>
  <c r="B103" i="1" s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C103" i="1"/>
  <c r="D103" i="1"/>
  <c r="H103" i="1"/>
  <c r="I103" i="1"/>
  <c r="O103" i="1"/>
  <c r="P103" i="1"/>
  <c r="B106" i="1"/>
  <c r="C106" i="1"/>
  <c r="D106" i="1"/>
  <c r="E106" i="1"/>
  <c r="F106" i="1"/>
  <c r="G106" i="1"/>
  <c r="H106" i="1"/>
  <c r="I106" i="1"/>
  <c r="I109" i="1" s="1"/>
  <c r="J106" i="1"/>
  <c r="J109" i="1" s="1"/>
  <c r="K106" i="1"/>
  <c r="K109" i="1" s="1"/>
  <c r="L106" i="1"/>
  <c r="L109" i="1" s="1"/>
  <c r="M106" i="1"/>
  <c r="M109" i="1" s="1"/>
  <c r="N106" i="1"/>
  <c r="O106" i="1"/>
  <c r="P106" i="1"/>
  <c r="Q106" i="1"/>
  <c r="R106" i="1"/>
  <c r="S106" i="1"/>
  <c r="T106" i="1"/>
  <c r="U106" i="1"/>
  <c r="V106" i="1"/>
  <c r="W106" i="1"/>
  <c r="W109" i="1" s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O109" i="1" s="1"/>
  <c r="P107" i="1"/>
  <c r="Q107" i="1"/>
  <c r="R107" i="1"/>
  <c r="S107" i="1"/>
  <c r="T107" i="1"/>
  <c r="U107" i="1"/>
  <c r="V107" i="1"/>
  <c r="W107" i="1"/>
  <c r="B108" i="1"/>
  <c r="C108" i="1"/>
  <c r="D108" i="1"/>
  <c r="D109" i="1" s="1"/>
  <c r="E108" i="1"/>
  <c r="E109" i="1" s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C109" i="1"/>
  <c r="F109" i="1"/>
  <c r="G109" i="1"/>
  <c r="H109" i="1"/>
  <c r="P109" i="1"/>
  <c r="Q109" i="1"/>
  <c r="R109" i="1"/>
  <c r="S109" i="1"/>
  <c r="T109" i="1"/>
  <c r="U109" i="1"/>
  <c r="V109" i="1"/>
  <c r="B112" i="1"/>
  <c r="C112" i="1"/>
  <c r="D112" i="1"/>
  <c r="E112" i="1"/>
  <c r="F112" i="1"/>
  <c r="F117" i="1" s="1"/>
  <c r="G112" i="1"/>
  <c r="G117" i="1" s="1"/>
  <c r="H112" i="1"/>
  <c r="H117" i="1" s="1"/>
  <c r="I112" i="1"/>
  <c r="I117" i="1" s="1"/>
  <c r="J112" i="1"/>
  <c r="J117" i="1" s="1"/>
  <c r="K112" i="1"/>
  <c r="K117" i="1" s="1"/>
  <c r="L112" i="1"/>
  <c r="L117" i="1" s="1"/>
  <c r="M112" i="1"/>
  <c r="N112" i="1"/>
  <c r="O112" i="1"/>
  <c r="P112" i="1"/>
  <c r="Q112" i="1"/>
  <c r="R112" i="1"/>
  <c r="S112" i="1"/>
  <c r="T112" i="1"/>
  <c r="U112" i="1"/>
  <c r="V112" i="1"/>
  <c r="V117" i="1" s="1"/>
  <c r="W112" i="1"/>
  <c r="W117" i="1" s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B114" i="1"/>
  <c r="C114" i="1"/>
  <c r="C117" i="1" s="1"/>
  <c r="D114" i="1"/>
  <c r="D117" i="1" s="1"/>
  <c r="E114" i="1"/>
  <c r="F114" i="1"/>
  <c r="G114" i="1"/>
  <c r="H114" i="1"/>
  <c r="I114" i="1"/>
  <c r="J114" i="1"/>
  <c r="K114" i="1"/>
  <c r="L114" i="1"/>
  <c r="M114" i="1"/>
  <c r="N114" i="1"/>
  <c r="O114" i="1"/>
  <c r="O117" i="1" s="1"/>
  <c r="P114" i="1"/>
  <c r="P117" i="1" s="1"/>
  <c r="Q114" i="1"/>
  <c r="R114" i="1"/>
  <c r="S114" i="1"/>
  <c r="T114" i="1"/>
  <c r="U114" i="1"/>
  <c r="V114" i="1"/>
  <c r="W114" i="1"/>
  <c r="B115" i="1"/>
  <c r="C115" i="1"/>
  <c r="D115" i="1"/>
  <c r="E115" i="1"/>
  <c r="E117" i="1" s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S117" i="1"/>
  <c r="T117" i="1"/>
  <c r="U117" i="1"/>
  <c r="B121" i="1"/>
  <c r="Q121" i="1"/>
  <c r="B124" i="1"/>
  <c r="C124" i="1"/>
  <c r="C126" i="1" s="1"/>
  <c r="D124" i="1"/>
  <c r="E124" i="1"/>
  <c r="F124" i="1"/>
  <c r="F126" i="1" s="1"/>
  <c r="G124" i="1"/>
  <c r="G126" i="1" s="1"/>
  <c r="H124" i="1"/>
  <c r="H126" i="1" s="1"/>
  <c r="I124" i="1"/>
  <c r="I126" i="1" s="1"/>
  <c r="J124" i="1"/>
  <c r="K124" i="1"/>
  <c r="L124" i="1"/>
  <c r="M124" i="1"/>
  <c r="N124" i="1"/>
  <c r="O124" i="1"/>
  <c r="O126" i="1" s="1"/>
  <c r="P124" i="1"/>
  <c r="Q124" i="1"/>
  <c r="R124" i="1"/>
  <c r="R126" i="1" s="1"/>
  <c r="S124" i="1"/>
  <c r="S126" i="1" s="1"/>
  <c r="T124" i="1"/>
  <c r="T126" i="1" s="1"/>
  <c r="U124" i="1"/>
  <c r="U126" i="1" s="1"/>
  <c r="V124" i="1"/>
  <c r="W124" i="1"/>
  <c r="B125" i="1"/>
  <c r="C125" i="1"/>
  <c r="D125" i="1"/>
  <c r="E125" i="1"/>
  <c r="F125" i="1"/>
  <c r="G125" i="1"/>
  <c r="H125" i="1"/>
  <c r="I125" i="1"/>
  <c r="J125" i="1"/>
  <c r="J126" i="1" s="1"/>
  <c r="K125" i="1"/>
  <c r="K126" i="1" s="1"/>
  <c r="L125" i="1"/>
  <c r="M125" i="1"/>
  <c r="N125" i="1"/>
  <c r="O125" i="1"/>
  <c r="P125" i="1"/>
  <c r="Q125" i="1"/>
  <c r="R125" i="1"/>
  <c r="S125" i="1"/>
  <c r="T125" i="1"/>
  <c r="U125" i="1"/>
  <c r="V125" i="1"/>
  <c r="V126" i="1" s="1"/>
  <c r="W125" i="1"/>
  <c r="W126" i="1" s="1"/>
  <c r="D126" i="1"/>
  <c r="E126" i="1"/>
  <c r="L126" i="1"/>
  <c r="M126" i="1"/>
  <c r="P126" i="1"/>
  <c r="Q126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B133" i="1"/>
  <c r="B138" i="1" s="1"/>
  <c r="C133" i="1"/>
  <c r="C138" i="1" s="1"/>
  <c r="D133" i="1"/>
  <c r="D138" i="1" s="1"/>
  <c r="E133" i="1"/>
  <c r="E138" i="1" s="1"/>
  <c r="F133" i="1"/>
  <c r="F138" i="1" s="1"/>
  <c r="G133" i="1"/>
  <c r="H133" i="1"/>
  <c r="I133" i="1"/>
  <c r="J133" i="1"/>
  <c r="K133" i="1"/>
  <c r="L133" i="1"/>
  <c r="M133" i="1"/>
  <c r="N133" i="1"/>
  <c r="O133" i="1"/>
  <c r="O138" i="1" s="1"/>
  <c r="P133" i="1"/>
  <c r="P138" i="1" s="1"/>
  <c r="Q133" i="1"/>
  <c r="Q138" i="1" s="1"/>
  <c r="R133" i="1"/>
  <c r="R138" i="1" s="1"/>
  <c r="S133" i="1"/>
  <c r="T133" i="1"/>
  <c r="U133" i="1"/>
  <c r="V133" i="1"/>
  <c r="W133" i="1"/>
  <c r="P136" i="1"/>
  <c r="G138" i="1"/>
  <c r="H138" i="1"/>
  <c r="I138" i="1"/>
  <c r="J138" i="1"/>
  <c r="K138" i="1"/>
  <c r="L138" i="1"/>
  <c r="M138" i="1"/>
  <c r="N138" i="1"/>
  <c r="T138" i="1"/>
  <c r="U138" i="1"/>
  <c r="V138" i="1"/>
  <c r="W138" i="1"/>
  <c r="A4" i="1"/>
  <c r="D138" i="2"/>
  <c r="B133" i="2"/>
  <c r="B129" i="2"/>
  <c r="B125" i="2"/>
  <c r="B124" i="2"/>
  <c r="D121" i="2"/>
  <c r="B116" i="2"/>
  <c r="B115" i="2"/>
  <c r="B114" i="2"/>
  <c r="B113" i="2"/>
  <c r="B112" i="2"/>
  <c r="B108" i="2"/>
  <c r="B107" i="2"/>
  <c r="B106" i="2"/>
  <c r="B102" i="2"/>
  <c r="B101" i="2"/>
  <c r="B100" i="2"/>
  <c r="B99" i="2"/>
  <c r="B98" i="2"/>
  <c r="B94" i="2"/>
  <c r="B93" i="2"/>
  <c r="B92" i="2"/>
  <c r="B91" i="2"/>
  <c r="B90" i="2"/>
  <c r="B89" i="2"/>
  <c r="B85" i="2"/>
  <c r="B84" i="2"/>
  <c r="B83" i="2"/>
  <c r="B82" i="2"/>
  <c r="B81" i="2"/>
  <c r="B80" i="2"/>
  <c r="B79" i="2"/>
  <c r="B74" i="2"/>
  <c r="B73" i="2"/>
  <c r="B72" i="2"/>
  <c r="B71" i="2"/>
  <c r="B70" i="2"/>
  <c r="B66" i="2"/>
  <c r="B67" i="2" s="1"/>
  <c r="B65" i="2"/>
  <c r="B64" i="2"/>
  <c r="D61" i="2"/>
  <c r="B61" i="2"/>
  <c r="B121" i="2" s="1"/>
  <c r="B58" i="2"/>
  <c r="B57" i="2"/>
  <c r="B56" i="2"/>
  <c r="B55" i="2"/>
  <c r="B54" i="2"/>
  <c r="B53" i="2"/>
  <c r="B52" i="2"/>
  <c r="B48" i="2"/>
  <c r="B47" i="2"/>
  <c r="B46" i="2"/>
  <c r="B45" i="2"/>
  <c r="B44" i="2"/>
  <c r="B43" i="2"/>
  <c r="B39" i="2"/>
  <c r="B38" i="2"/>
  <c r="B37" i="2"/>
  <c r="B36" i="2"/>
  <c r="B35" i="2"/>
  <c r="B31" i="2"/>
  <c r="B30" i="2"/>
  <c r="B29" i="2"/>
  <c r="B28" i="2"/>
  <c r="B27" i="2"/>
  <c r="B26" i="2"/>
  <c r="B25" i="2"/>
  <c r="B24" i="2"/>
  <c r="B23" i="2"/>
  <c r="B16" i="2"/>
  <c r="B15" i="2"/>
  <c r="AT133" i="1"/>
  <c r="AT138" i="1" s="1"/>
  <c r="AS133" i="1"/>
  <c r="AS138" i="1" s="1"/>
  <c r="AR133" i="1"/>
  <c r="AR138" i="1" s="1"/>
  <c r="AQ133" i="1"/>
  <c r="AQ138" i="1" s="1"/>
  <c r="AP133" i="1"/>
  <c r="AP138" i="1" s="1"/>
  <c r="AO133" i="1"/>
  <c r="AO138" i="1" s="1"/>
  <c r="AN133" i="1"/>
  <c r="AN138" i="1" s="1"/>
  <c r="AM133" i="1"/>
  <c r="AM138" i="1" s="1"/>
  <c r="AL133" i="1"/>
  <c r="AL138" i="1" s="1"/>
  <c r="AK133" i="1"/>
  <c r="AK138" i="1" s="1"/>
  <c r="AJ133" i="1"/>
  <c r="AJ138" i="1" s="1"/>
  <c r="AI133" i="1"/>
  <c r="AI138" i="1" s="1"/>
  <c r="AH133" i="1"/>
  <c r="AH138" i="1" s="1"/>
  <c r="AG133" i="1"/>
  <c r="AG138" i="1" s="1"/>
  <c r="AF133" i="1"/>
  <c r="AF138" i="1" s="1"/>
  <c r="AE133" i="1"/>
  <c r="AE138" i="1" s="1"/>
  <c r="AD133" i="1"/>
  <c r="AD138" i="1" s="1"/>
  <c r="AC133" i="1"/>
  <c r="AC138" i="1" s="1"/>
  <c r="AB133" i="1"/>
  <c r="AB138" i="1" s="1"/>
  <c r="AA133" i="1"/>
  <c r="AA138" i="1" s="1"/>
  <c r="Z133" i="1"/>
  <c r="Z138" i="1" s="1"/>
  <c r="Y133" i="1"/>
  <c r="Y138" i="1" s="1"/>
  <c r="X133" i="1"/>
  <c r="X138" i="1" s="1"/>
  <c r="AM131" i="1"/>
  <c r="AM137" i="1" s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Z121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AU61" i="1"/>
  <c r="AU121" i="1" s="1"/>
  <c r="AT61" i="1"/>
  <c r="AT121" i="1" s="1"/>
  <c r="AR61" i="1"/>
  <c r="AR121" i="1" s="1"/>
  <c r="AQ61" i="1"/>
  <c r="AQ121" i="1" s="1"/>
  <c r="AI61" i="1"/>
  <c r="AI121" i="1" s="1"/>
  <c r="AB61" i="1"/>
  <c r="AB121" i="1" s="1"/>
  <c r="Z61" i="1"/>
  <c r="X61" i="1"/>
  <c r="X121" i="1" s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B95" i="2" l="1"/>
  <c r="D136" i="2"/>
  <c r="D67" i="2"/>
  <c r="B117" i="2"/>
  <c r="D95" i="2"/>
  <c r="B86" i="2"/>
  <c r="D59" i="2"/>
  <c r="B17" i="2"/>
  <c r="B136" i="2" s="1"/>
  <c r="D75" i="2"/>
  <c r="D86" i="2"/>
  <c r="D103" i="2"/>
  <c r="D32" i="2"/>
  <c r="B32" i="2"/>
  <c r="E131" i="1"/>
  <c r="E137" i="1" s="1"/>
  <c r="E135" i="1" s="1"/>
  <c r="L86" i="1"/>
  <c r="J86" i="1"/>
  <c r="H86" i="1"/>
  <c r="V40" i="1"/>
  <c r="J40" i="1"/>
  <c r="Q117" i="1"/>
  <c r="N103" i="1"/>
  <c r="N59" i="1"/>
  <c r="G40" i="1"/>
  <c r="G131" i="1" s="1"/>
  <c r="G137" i="1" s="1"/>
  <c r="G135" i="1" s="1"/>
  <c r="AE126" i="1"/>
  <c r="AQ126" i="1"/>
  <c r="M103" i="1"/>
  <c r="T95" i="1"/>
  <c r="H95" i="1"/>
  <c r="M59" i="1"/>
  <c r="AI67" i="1"/>
  <c r="AF126" i="1"/>
  <c r="AR126" i="1"/>
  <c r="L103" i="1"/>
  <c r="V67" i="1"/>
  <c r="L59" i="1"/>
  <c r="C49" i="1"/>
  <c r="W86" i="1"/>
  <c r="K86" i="1"/>
  <c r="I86" i="1"/>
  <c r="O49" i="1"/>
  <c r="W40" i="1"/>
  <c r="W131" i="1" s="1"/>
  <c r="W137" i="1" s="1"/>
  <c r="W135" i="1" s="1"/>
  <c r="J75" i="1"/>
  <c r="M49" i="1"/>
  <c r="U40" i="1"/>
  <c r="U131" i="1" s="1"/>
  <c r="U137" i="1" s="1"/>
  <c r="U135" i="1" s="1"/>
  <c r="I40" i="1"/>
  <c r="I131" i="1" s="1"/>
  <c r="I137" i="1" s="1"/>
  <c r="I135" i="1" s="1"/>
  <c r="S131" i="1"/>
  <c r="S137" i="1" s="1"/>
  <c r="S135" i="1" s="1"/>
  <c r="Q32" i="1"/>
  <c r="M32" i="1"/>
  <c r="R117" i="1"/>
  <c r="V95" i="1"/>
  <c r="O59" i="1"/>
  <c r="T40" i="1"/>
  <c r="T131" i="1" s="1"/>
  <c r="T137" i="1" s="1"/>
  <c r="T135" i="1" s="1"/>
  <c r="H40" i="1"/>
  <c r="H131" i="1" s="1"/>
  <c r="H137" i="1" s="1"/>
  <c r="H135" i="1" s="1"/>
  <c r="L32" i="1"/>
  <c r="U95" i="1"/>
  <c r="K32" i="1"/>
  <c r="K103" i="1"/>
  <c r="K59" i="1"/>
  <c r="Q49" i="1"/>
  <c r="E49" i="1"/>
  <c r="AM17" i="1"/>
  <c r="AM136" i="1" s="1"/>
  <c r="AM135" i="1" s="1"/>
  <c r="AO32" i="1"/>
  <c r="AA75" i="1"/>
  <c r="AA95" i="1"/>
  <c r="AS103" i="1"/>
  <c r="V59" i="1"/>
  <c r="V131" i="1" s="1"/>
  <c r="V137" i="1" s="1"/>
  <c r="V135" i="1" s="1"/>
  <c r="J59" i="1"/>
  <c r="R49" i="1"/>
  <c r="R131" i="1" s="1"/>
  <c r="R137" i="1" s="1"/>
  <c r="R135" i="1" s="1"/>
  <c r="D49" i="1"/>
  <c r="I59" i="1"/>
  <c r="E86" i="1"/>
  <c r="M67" i="1"/>
  <c r="T59" i="1"/>
  <c r="N126" i="1"/>
  <c r="B126" i="1"/>
  <c r="N117" i="1"/>
  <c r="B117" i="1"/>
  <c r="P86" i="1"/>
  <c r="D86" i="1"/>
  <c r="L75" i="1"/>
  <c r="L67" i="1"/>
  <c r="O32" i="1"/>
  <c r="C32" i="1"/>
  <c r="AA17" i="1"/>
  <c r="AA136" i="1" s="1"/>
  <c r="AC32" i="1"/>
  <c r="AM75" i="1"/>
  <c r="AM95" i="1"/>
  <c r="AG103" i="1"/>
  <c r="F49" i="1"/>
  <c r="F131" i="1" s="1"/>
  <c r="F137" i="1" s="1"/>
  <c r="F135" i="1" s="1"/>
  <c r="P49" i="1"/>
  <c r="R95" i="1"/>
  <c r="F95" i="1"/>
  <c r="U59" i="1"/>
  <c r="S95" i="1"/>
  <c r="G95" i="1"/>
  <c r="Q95" i="1"/>
  <c r="E95" i="1"/>
  <c r="Q86" i="1"/>
  <c r="H59" i="1"/>
  <c r="P32" i="1"/>
  <c r="D32" i="1"/>
  <c r="M117" i="1"/>
  <c r="N109" i="1"/>
  <c r="B109" i="1"/>
  <c r="O86" i="1"/>
  <c r="C86" i="1"/>
  <c r="M75" i="1"/>
  <c r="W75" i="1"/>
  <c r="K75" i="1"/>
  <c r="W67" i="1"/>
  <c r="K67" i="1"/>
  <c r="N32" i="1"/>
  <c r="B32" i="1"/>
  <c r="B40" i="2"/>
  <c r="B109" i="2"/>
  <c r="B59" i="2"/>
  <c r="D126" i="2"/>
  <c r="D40" i="2"/>
  <c r="B75" i="2"/>
  <c r="B138" i="2"/>
  <c r="B49" i="2"/>
  <c r="B126" i="2"/>
  <c r="D49" i="2"/>
  <c r="D117" i="2"/>
  <c r="B103" i="2"/>
  <c r="D109" i="2"/>
  <c r="AB17" i="1"/>
  <c r="AB136" i="1" s="1"/>
  <c r="Y67" i="1"/>
  <c r="AO17" i="1"/>
  <c r="AO136" i="1" s="1"/>
  <c r="AG49" i="1"/>
  <c r="AA59" i="1"/>
  <c r="AQ117" i="1"/>
  <c r="AD17" i="1"/>
  <c r="AD136" i="1" s="1"/>
  <c r="AC59" i="1"/>
  <c r="AR75" i="1"/>
  <c r="AR95" i="1"/>
  <c r="AS17" i="1"/>
  <c r="AS136" i="1" s="1"/>
  <c r="AR40" i="1"/>
  <c r="AP67" i="1"/>
  <c r="AT17" i="1"/>
  <c r="AT136" i="1" s="1"/>
  <c r="AT75" i="1"/>
  <c r="AN103" i="1"/>
  <c r="AH109" i="1"/>
  <c r="AC126" i="1"/>
  <c r="AO126" i="1"/>
  <c r="AF103" i="1"/>
  <c r="Z117" i="1"/>
  <c r="AL117" i="1"/>
  <c r="AC17" i="1"/>
  <c r="AC136" i="1" s="1"/>
  <c r="AP17" i="1"/>
  <c r="AP136" i="1" s="1"/>
  <c r="AH49" i="1"/>
  <c r="AC109" i="1"/>
  <c r="AP40" i="1"/>
  <c r="AI49" i="1"/>
  <c r="AR17" i="1"/>
  <c r="AR136" i="1" s="1"/>
  <c r="AQ40" i="1"/>
  <c r="AF75" i="1"/>
  <c r="Y86" i="1"/>
  <c r="AL103" i="1"/>
  <c r="AQ109" i="1"/>
  <c r="AL126" i="1"/>
  <c r="AH75" i="1"/>
  <c r="AT95" i="1"/>
  <c r="AB103" i="1"/>
  <c r="AI17" i="1"/>
  <c r="AI136" i="1" s="1"/>
  <c r="AF67" i="1"/>
  <c r="AR67" i="1"/>
  <c r="AT109" i="1"/>
  <c r="AA32" i="1"/>
  <c r="AM32" i="1"/>
  <c r="AH67" i="1"/>
  <c r="AT67" i="1"/>
  <c r="AD86" i="1"/>
  <c r="AP86" i="1"/>
  <c r="X109" i="1"/>
  <c r="AJ109" i="1"/>
  <c r="AN17" i="1"/>
  <c r="AN136" i="1" s="1"/>
  <c r="AK67" i="1"/>
  <c r="AH126" i="1"/>
  <c r="AT126" i="1"/>
  <c r="AS49" i="1"/>
  <c r="AM59" i="1"/>
  <c r="AE117" i="1"/>
  <c r="AT49" i="1"/>
  <c r="AI86" i="1"/>
  <c r="AO109" i="1"/>
  <c r="X126" i="1"/>
  <c r="AJ126" i="1"/>
  <c r="AD40" i="1"/>
  <c r="AO59" i="1"/>
  <c r="AG117" i="1"/>
  <c r="AF17" i="1"/>
  <c r="AF136" i="1" s="1"/>
  <c r="AE40" i="1"/>
  <c r="AK86" i="1"/>
  <c r="AF95" i="1"/>
  <c r="Z103" i="1"/>
  <c r="AE109" i="1"/>
  <c r="Z126" i="1"/>
  <c r="AG17" i="1"/>
  <c r="AG136" i="1" s="1"/>
  <c r="AF40" i="1"/>
  <c r="AD67" i="1"/>
  <c r="AA126" i="1"/>
  <c r="AM126" i="1"/>
  <c r="AH17" i="1"/>
  <c r="AH136" i="1" s="1"/>
  <c r="AH95" i="1"/>
  <c r="AB32" i="1"/>
  <c r="AN32" i="1"/>
  <c r="AR103" i="1"/>
  <c r="AC117" i="1"/>
  <c r="X67" i="1"/>
  <c r="AJ67" i="1"/>
  <c r="AU65" i="1"/>
  <c r="AX65" i="1" s="1"/>
  <c r="AG75" i="1"/>
  <c r="AS75" i="1"/>
  <c r="AU72" i="1"/>
  <c r="AX72" i="1" s="1"/>
  <c r="X86" i="1"/>
  <c r="AJ86" i="1"/>
  <c r="AU80" i="1"/>
  <c r="AX80" i="1" s="1"/>
  <c r="AU84" i="1"/>
  <c r="AX84" i="1" s="1"/>
  <c r="AG95" i="1"/>
  <c r="AS95" i="1"/>
  <c r="AU91" i="1"/>
  <c r="AX91" i="1" s="1"/>
  <c r="AU98" i="1"/>
  <c r="AX98" i="1" s="1"/>
  <c r="AA103" i="1"/>
  <c r="AM103" i="1"/>
  <c r="AU102" i="1"/>
  <c r="AX102" i="1" s="1"/>
  <c r="AI109" i="1"/>
  <c r="AF117" i="1"/>
  <c r="AR117" i="1"/>
  <c r="AI117" i="1"/>
  <c r="AU114" i="1"/>
  <c r="AG126" i="1"/>
  <c r="AS126" i="1"/>
  <c r="AU37" i="1"/>
  <c r="AX37" i="1" s="1"/>
  <c r="X17" i="1"/>
  <c r="X136" i="1" s="1"/>
  <c r="AJ17" i="1"/>
  <c r="AJ136" i="1" s="1"/>
  <c r="AD32" i="1"/>
  <c r="AP32" i="1"/>
  <c r="AG40" i="1"/>
  <c r="AS40" i="1"/>
  <c r="X49" i="1"/>
  <c r="AJ49" i="1"/>
  <c r="AD59" i="1"/>
  <c r="AP59" i="1"/>
  <c r="Z67" i="1"/>
  <c r="AL67" i="1"/>
  <c r="AI75" i="1"/>
  <c r="Z86" i="1"/>
  <c r="AL86" i="1"/>
  <c r="AI95" i="1"/>
  <c r="AC103" i="1"/>
  <c r="AO103" i="1"/>
  <c r="Y109" i="1"/>
  <c r="AK109" i="1"/>
  <c r="AH117" i="1"/>
  <c r="AT117" i="1"/>
  <c r="AI126" i="1"/>
  <c r="AU125" i="1"/>
  <c r="AX125" i="1" s="1"/>
  <c r="AU26" i="1"/>
  <c r="AX26" i="1" s="1"/>
  <c r="AU44" i="1"/>
  <c r="AU107" i="1"/>
  <c r="AS117" i="1"/>
  <c r="Y17" i="1"/>
  <c r="Y136" i="1" s="1"/>
  <c r="AK17" i="1"/>
  <c r="AK136" i="1" s="1"/>
  <c r="AE32" i="1"/>
  <c r="AQ32" i="1"/>
  <c r="AH40" i="1"/>
  <c r="AT40" i="1"/>
  <c r="Y49" i="1"/>
  <c r="AK49" i="1"/>
  <c r="AE59" i="1"/>
  <c r="AQ59" i="1"/>
  <c r="AU64" i="1"/>
  <c r="AA67" i="1"/>
  <c r="AM67" i="1"/>
  <c r="X75" i="1"/>
  <c r="AJ75" i="1"/>
  <c r="AU71" i="1"/>
  <c r="AU79" i="1"/>
  <c r="AA86" i="1"/>
  <c r="AM86" i="1"/>
  <c r="AU83" i="1"/>
  <c r="AX83" i="1" s="1"/>
  <c r="X95" i="1"/>
  <c r="AJ95" i="1"/>
  <c r="AU90" i="1"/>
  <c r="AX90" i="1" s="1"/>
  <c r="AU94" i="1"/>
  <c r="AX94" i="1" s="1"/>
  <c r="AD103" i="1"/>
  <c r="AP103" i="1"/>
  <c r="AU101" i="1"/>
  <c r="AX101" i="1" s="1"/>
  <c r="AU106" i="1"/>
  <c r="AX106" i="1" s="1"/>
  <c r="Z109" i="1"/>
  <c r="AL109" i="1"/>
  <c r="AU15" i="1"/>
  <c r="AU17" i="1" s="1"/>
  <c r="Z17" i="1"/>
  <c r="Z136" i="1" s="1"/>
  <c r="AL17" i="1"/>
  <c r="AL136" i="1" s="1"/>
  <c r="AF32" i="1"/>
  <c r="AR32" i="1"/>
  <c r="AU25" i="1"/>
  <c r="AX25" i="1" s="1"/>
  <c r="AU29" i="1"/>
  <c r="AI40" i="1"/>
  <c r="AU36" i="1"/>
  <c r="AX36" i="1" s="1"/>
  <c r="AU43" i="1"/>
  <c r="Z49" i="1"/>
  <c r="AL49" i="1"/>
  <c r="AU47" i="1"/>
  <c r="AX47" i="1" s="1"/>
  <c r="AF59" i="1"/>
  <c r="AR59" i="1"/>
  <c r="AU54" i="1"/>
  <c r="AX54" i="1" s="1"/>
  <c r="AU58" i="1"/>
  <c r="AX58" i="1" s="1"/>
  <c r="AB67" i="1"/>
  <c r="AN67" i="1"/>
  <c r="Y75" i="1"/>
  <c r="AK75" i="1"/>
  <c r="AB86" i="1"/>
  <c r="AN86" i="1"/>
  <c r="Y95" i="1"/>
  <c r="AK95" i="1"/>
  <c r="AE103" i="1"/>
  <c r="AQ103" i="1"/>
  <c r="AA109" i="1"/>
  <c r="AM109" i="1"/>
  <c r="X117" i="1"/>
  <c r="AJ117" i="1"/>
  <c r="Y126" i="1"/>
  <c r="AK126" i="1"/>
  <c r="AU16" i="1"/>
  <c r="AG32" i="1"/>
  <c r="AS32" i="1"/>
  <c r="X40" i="1"/>
  <c r="AJ40" i="1"/>
  <c r="AA49" i="1"/>
  <c r="AM49" i="1"/>
  <c r="AG59" i="1"/>
  <c r="AS59" i="1"/>
  <c r="AC67" i="1"/>
  <c r="AO67" i="1"/>
  <c r="Z75" i="1"/>
  <c r="AL75" i="1"/>
  <c r="AC86" i="1"/>
  <c r="AO86" i="1"/>
  <c r="Z95" i="1"/>
  <c r="AL95" i="1"/>
  <c r="AB109" i="1"/>
  <c r="AN109" i="1"/>
  <c r="Y117" i="1"/>
  <c r="AK117" i="1"/>
  <c r="AU124" i="1"/>
  <c r="AU129" i="1"/>
  <c r="AX129" i="1" s="1"/>
  <c r="AH32" i="1"/>
  <c r="Y40" i="1"/>
  <c r="AK40" i="1"/>
  <c r="AB49" i="1"/>
  <c r="AN49" i="1"/>
  <c r="AU70" i="1"/>
  <c r="AX70" i="1" s="1"/>
  <c r="AU74" i="1"/>
  <c r="AX74" i="1" s="1"/>
  <c r="AU82" i="1"/>
  <c r="AX82" i="1" s="1"/>
  <c r="AU89" i="1"/>
  <c r="AU93" i="1"/>
  <c r="AX93" i="1" s="1"/>
  <c r="AU100" i="1"/>
  <c r="AX100" i="1" s="1"/>
  <c r="AU112" i="1"/>
  <c r="AX112" i="1" s="1"/>
  <c r="AU113" i="1"/>
  <c r="AX113" i="1" s="1"/>
  <c r="AU30" i="1"/>
  <c r="AX30" i="1" s="1"/>
  <c r="AT32" i="1"/>
  <c r="AI32" i="1"/>
  <c r="AU24" i="1"/>
  <c r="AX24" i="1" s="1"/>
  <c r="AU28" i="1"/>
  <c r="AX28" i="1" s="1"/>
  <c r="AU35" i="1"/>
  <c r="AX35" i="1" s="1"/>
  <c r="Z40" i="1"/>
  <c r="AL40" i="1"/>
  <c r="AU39" i="1"/>
  <c r="AX39" i="1" s="1"/>
  <c r="AC49" i="1"/>
  <c r="AO49" i="1"/>
  <c r="AU46" i="1"/>
  <c r="AI59" i="1"/>
  <c r="AU57" i="1"/>
  <c r="AX57" i="1" s="1"/>
  <c r="AE67" i="1"/>
  <c r="AQ67" i="1"/>
  <c r="AB75" i="1"/>
  <c r="AN75" i="1"/>
  <c r="AE86" i="1"/>
  <c r="AQ86" i="1"/>
  <c r="AB95" i="1"/>
  <c r="AN95" i="1"/>
  <c r="AH103" i="1"/>
  <c r="AT103" i="1"/>
  <c r="AD109" i="1"/>
  <c r="AP109" i="1"/>
  <c r="AA117" i="1"/>
  <c r="AM117" i="1"/>
  <c r="AB126" i="1"/>
  <c r="AN126" i="1"/>
  <c r="AJ32" i="1"/>
  <c r="AA40" i="1"/>
  <c r="AP49" i="1"/>
  <c r="AJ59" i="1"/>
  <c r="AC75" i="1"/>
  <c r="AR86" i="1"/>
  <c r="AC95" i="1"/>
  <c r="AN117" i="1"/>
  <c r="AE17" i="1"/>
  <c r="AE136" i="1" s="1"/>
  <c r="AQ17" i="1"/>
  <c r="AQ136" i="1" s="1"/>
  <c r="Y32" i="1"/>
  <c r="AK32" i="1"/>
  <c r="AB40" i="1"/>
  <c r="AN40" i="1"/>
  <c r="AE49" i="1"/>
  <c r="AQ49" i="1"/>
  <c r="Y59" i="1"/>
  <c r="AK59" i="1"/>
  <c r="AG67" i="1"/>
  <c r="AS67" i="1"/>
  <c r="AU66" i="1"/>
  <c r="AX66" i="1" s="1"/>
  <c r="AD75" i="1"/>
  <c r="AP75" i="1"/>
  <c r="AU73" i="1"/>
  <c r="AX73" i="1" s="1"/>
  <c r="AG86" i="1"/>
  <c r="AS86" i="1"/>
  <c r="AU81" i="1"/>
  <c r="AX81" i="1" s="1"/>
  <c r="AU85" i="1"/>
  <c r="AX85" i="1" s="1"/>
  <c r="AD95" i="1"/>
  <c r="AP95" i="1"/>
  <c r="AU92" i="1"/>
  <c r="AX92" i="1" s="1"/>
  <c r="X103" i="1"/>
  <c r="AJ103" i="1"/>
  <c r="AU99" i="1"/>
  <c r="AX99" i="1" s="1"/>
  <c r="AF109" i="1"/>
  <c r="AR109" i="1"/>
  <c r="AU108" i="1"/>
  <c r="AX108" i="1" s="1"/>
  <c r="AO117" i="1"/>
  <c r="AU115" i="1"/>
  <c r="AX115" i="1" s="1"/>
  <c r="AU116" i="1"/>
  <c r="AX116" i="1" s="1"/>
  <c r="AD126" i="1"/>
  <c r="AP126" i="1"/>
  <c r="AU133" i="1"/>
  <c r="AU138" i="1" s="1"/>
  <c r="X32" i="1"/>
  <c r="AM40" i="1"/>
  <c r="AD49" i="1"/>
  <c r="X59" i="1"/>
  <c r="AO75" i="1"/>
  <c r="AF86" i="1"/>
  <c r="AO95" i="1"/>
  <c r="AI103" i="1"/>
  <c r="AB117" i="1"/>
  <c r="AU23" i="1"/>
  <c r="AX23" i="1" s="1"/>
  <c r="Z32" i="1"/>
  <c r="AL32" i="1"/>
  <c r="AU27" i="1"/>
  <c r="AX27" i="1" s="1"/>
  <c r="AU31" i="1"/>
  <c r="AC40" i="1"/>
  <c r="AO40" i="1"/>
  <c r="AU38" i="1"/>
  <c r="AF49" i="1"/>
  <c r="AR49" i="1"/>
  <c r="AU45" i="1"/>
  <c r="AX45" i="1" s="1"/>
  <c r="Z59" i="1"/>
  <c r="AL59" i="1"/>
  <c r="AU56" i="1"/>
  <c r="AX56" i="1" s="1"/>
  <c r="AE75" i="1"/>
  <c r="AQ75" i="1"/>
  <c r="AH86" i="1"/>
  <c r="AT86" i="1"/>
  <c r="AE95" i="1"/>
  <c r="AQ95" i="1"/>
  <c r="Y103" i="1"/>
  <c r="AK103" i="1"/>
  <c r="AG109" i="1"/>
  <c r="AS109" i="1"/>
  <c r="AD117" i="1"/>
  <c r="AP117" i="1"/>
  <c r="AX16" i="1"/>
  <c r="AX44" i="1"/>
  <c r="AX46" i="1"/>
  <c r="AX29" i="1"/>
  <c r="AX38" i="1"/>
  <c r="AX43" i="1"/>
  <c r="AU53" i="1"/>
  <c r="AU55" i="1"/>
  <c r="AX107" i="1"/>
  <c r="AU52" i="1"/>
  <c r="AX64" i="1"/>
  <c r="AX79" i="1"/>
  <c r="AU48" i="1"/>
  <c r="AB59" i="1"/>
  <c r="AH59" i="1"/>
  <c r="AN59" i="1"/>
  <c r="AT59" i="1"/>
  <c r="AX124" i="1"/>
  <c r="D131" i="2" l="1"/>
  <c r="D137" i="2" s="1"/>
  <c r="D135" i="2" s="1"/>
  <c r="B131" i="2"/>
  <c r="B137" i="2" s="1"/>
  <c r="B135" i="2" s="1"/>
  <c r="L131" i="1"/>
  <c r="L137" i="1" s="1"/>
  <c r="L135" i="1" s="1"/>
  <c r="D131" i="1"/>
  <c r="D137" i="1" s="1"/>
  <c r="D135" i="1" s="1"/>
  <c r="AU117" i="1"/>
  <c r="C131" i="1"/>
  <c r="C137" i="1" s="1"/>
  <c r="C135" i="1" s="1"/>
  <c r="M131" i="1"/>
  <c r="M137" i="1" s="1"/>
  <c r="M135" i="1" s="1"/>
  <c r="K131" i="1"/>
  <c r="K137" i="1" s="1"/>
  <c r="K135" i="1" s="1"/>
  <c r="AH131" i="1"/>
  <c r="AH137" i="1" s="1"/>
  <c r="AH135" i="1" s="1"/>
  <c r="B131" i="1"/>
  <c r="B137" i="1" s="1"/>
  <c r="B135" i="1" s="1"/>
  <c r="N131" i="1"/>
  <c r="N137" i="1" s="1"/>
  <c r="N135" i="1" s="1"/>
  <c r="P131" i="1"/>
  <c r="P137" i="1" s="1"/>
  <c r="P135" i="1" s="1"/>
  <c r="AC131" i="1"/>
  <c r="AC137" i="1" s="1"/>
  <c r="AC135" i="1" s="1"/>
  <c r="AN131" i="1"/>
  <c r="AN137" i="1" s="1"/>
  <c r="AN135" i="1" s="1"/>
  <c r="J131" i="1"/>
  <c r="J137" i="1" s="1"/>
  <c r="J135" i="1" s="1"/>
  <c r="AU75" i="1"/>
  <c r="O131" i="1"/>
  <c r="O137" i="1" s="1"/>
  <c r="O135" i="1" s="1"/>
  <c r="Q131" i="1"/>
  <c r="Q137" i="1" s="1"/>
  <c r="Q135" i="1" s="1"/>
  <c r="AU67" i="1"/>
  <c r="AX67" i="1" s="1"/>
  <c r="AU126" i="1"/>
  <c r="AX126" i="1" s="1"/>
  <c r="AU109" i="1"/>
  <c r="AX109" i="1" s="1"/>
  <c r="AG131" i="1"/>
  <c r="AG137" i="1" s="1"/>
  <c r="AG135" i="1" s="1"/>
  <c r="AU49" i="1"/>
  <c r="AX49" i="1" s="1"/>
  <c r="AT131" i="1"/>
  <c r="AT137" i="1" s="1"/>
  <c r="AT135" i="1" s="1"/>
  <c r="AO131" i="1"/>
  <c r="AO137" i="1" s="1"/>
  <c r="AO135" i="1" s="1"/>
  <c r="AU103" i="1"/>
  <c r="AX103" i="1" s="1"/>
  <c r="AU32" i="1"/>
  <c r="AX32" i="1" s="1"/>
  <c r="AX31" i="1"/>
  <c r="AX133" i="1"/>
  <c r="AU95" i="1"/>
  <c r="AX95" i="1" s="1"/>
  <c r="AS131" i="1"/>
  <c r="AS137" i="1" s="1"/>
  <c r="AS135" i="1" s="1"/>
  <c r="AA131" i="1"/>
  <c r="AA137" i="1" s="1"/>
  <c r="AA135" i="1" s="1"/>
  <c r="AU86" i="1"/>
  <c r="AX86" i="1" s="1"/>
  <c r="AP131" i="1"/>
  <c r="AP137" i="1" s="1"/>
  <c r="AP135" i="1" s="1"/>
  <c r="AD131" i="1"/>
  <c r="AD137" i="1" s="1"/>
  <c r="AD135" i="1" s="1"/>
  <c r="AX71" i="1"/>
  <c r="X131" i="1"/>
  <c r="X137" i="1" s="1"/>
  <c r="X135" i="1" s="1"/>
  <c r="AX89" i="1"/>
  <c r="AX15" i="1"/>
  <c r="AU40" i="1"/>
  <c r="AX40" i="1" s="1"/>
  <c r="AL131" i="1"/>
  <c r="AL137" i="1" s="1"/>
  <c r="AL135" i="1" s="1"/>
  <c r="AX114" i="1"/>
  <c r="Z131" i="1"/>
  <c r="Z137" i="1" s="1"/>
  <c r="Z135" i="1" s="1"/>
  <c r="AJ131" i="1"/>
  <c r="AJ137" i="1" s="1"/>
  <c r="AJ135" i="1" s="1"/>
  <c r="AQ131" i="1"/>
  <c r="AQ137" i="1" s="1"/>
  <c r="AQ135" i="1" s="1"/>
  <c r="AR131" i="1"/>
  <c r="AR137" i="1" s="1"/>
  <c r="AR135" i="1" s="1"/>
  <c r="AE131" i="1"/>
  <c r="AE137" i="1" s="1"/>
  <c r="AE135" i="1" s="1"/>
  <c r="AI131" i="1"/>
  <c r="AI137" i="1" s="1"/>
  <c r="AI135" i="1" s="1"/>
  <c r="AF131" i="1"/>
  <c r="AF137" i="1" s="1"/>
  <c r="AF135" i="1" s="1"/>
  <c r="AK131" i="1"/>
  <c r="AK137" i="1" s="1"/>
  <c r="AK135" i="1" s="1"/>
  <c r="Y131" i="1"/>
  <c r="Y137" i="1" s="1"/>
  <c r="Y135" i="1" s="1"/>
  <c r="AB131" i="1"/>
  <c r="AB137" i="1" s="1"/>
  <c r="AB135" i="1" s="1"/>
  <c r="AX117" i="1"/>
  <c r="AX52" i="1"/>
  <c r="AU59" i="1"/>
  <c r="AX75" i="1"/>
  <c r="AU136" i="1"/>
  <c r="AX17" i="1"/>
  <c r="AX55" i="1"/>
  <c r="AX53" i="1"/>
  <c r="AX48" i="1"/>
  <c r="AX138" i="1"/>
  <c r="AU131" i="1" l="1"/>
  <c r="AU137" i="1"/>
  <c r="AX131" i="1"/>
  <c r="AU135" i="1"/>
  <c r="AX136" i="1"/>
  <c r="AX59" i="1"/>
  <c r="AV135" i="1" l="1"/>
  <c r="AX135" i="1"/>
  <c r="AV82" i="1"/>
  <c r="AV116" i="1"/>
  <c r="AV45" i="1"/>
  <c r="AV65" i="1"/>
  <c r="AV91" i="1"/>
  <c r="AV107" i="1"/>
  <c r="AV81" i="1"/>
  <c r="AV90" i="1"/>
  <c r="AV108" i="1"/>
  <c r="AV64" i="1"/>
  <c r="AV133" i="1"/>
  <c r="AV47" i="1"/>
  <c r="AV16" i="1"/>
  <c r="AV28" i="1"/>
  <c r="AV37" i="1"/>
  <c r="AV46" i="1"/>
  <c r="AV38" i="1"/>
  <c r="AV23" i="1"/>
  <c r="AV74" i="1"/>
  <c r="AV84" i="1"/>
  <c r="AV100" i="1"/>
  <c r="AV15" i="1"/>
  <c r="AV27" i="1"/>
  <c r="AV70" i="1"/>
  <c r="AV93" i="1"/>
  <c r="AV113" i="1"/>
  <c r="AV83" i="1"/>
  <c r="AV92" i="1"/>
  <c r="AV101" i="1"/>
  <c r="AV54" i="1"/>
  <c r="AV24" i="1"/>
  <c r="AV30" i="1"/>
  <c r="AV39" i="1"/>
  <c r="AV29" i="1"/>
  <c r="AV80" i="1"/>
  <c r="AV89" i="1"/>
  <c r="AV102" i="1"/>
  <c r="AV66" i="1"/>
  <c r="AV79" i="1"/>
  <c r="AV115" i="1"/>
  <c r="AV25" i="1"/>
  <c r="AV26" i="1"/>
  <c r="AV35" i="1"/>
  <c r="AV43" i="1"/>
  <c r="AV98" i="1"/>
  <c r="AV114" i="1"/>
  <c r="AV57" i="1"/>
  <c r="AV85" i="1"/>
  <c r="AV94" i="1"/>
  <c r="AV106" i="1"/>
  <c r="AV56" i="1"/>
  <c r="AV125" i="1"/>
  <c r="AV124" i="1"/>
  <c r="AV31" i="1"/>
  <c r="AV44" i="1"/>
  <c r="AV36" i="1"/>
  <c r="AV72" i="1"/>
  <c r="AV112" i="1"/>
  <c r="AV71" i="1"/>
  <c r="AV99" i="1"/>
  <c r="AV58" i="1"/>
  <c r="AV73" i="1"/>
  <c r="AV129" i="1"/>
  <c r="AV109" i="1"/>
  <c r="AV53" i="1"/>
  <c r="AV67" i="1"/>
  <c r="AV40" i="1"/>
  <c r="AV52" i="1"/>
  <c r="AV17" i="1"/>
  <c r="AV49" i="1"/>
  <c r="AV48" i="1"/>
  <c r="AV126" i="1"/>
  <c r="AV103" i="1"/>
  <c r="AV95" i="1"/>
  <c r="AV117" i="1"/>
  <c r="AV86" i="1"/>
  <c r="AV55" i="1"/>
  <c r="AV138" i="1"/>
  <c r="AV32" i="1"/>
  <c r="AV75" i="1"/>
  <c r="AV136" i="1"/>
  <c r="AV59" i="1"/>
  <c r="AV137" i="1"/>
  <c r="AX137" i="1"/>
  <c r="AV131" i="1"/>
</calcChain>
</file>

<file path=xl/sharedStrings.xml><?xml version="1.0" encoding="utf-8"?>
<sst xmlns="http://schemas.openxmlformats.org/spreadsheetml/2006/main" count="347" uniqueCount="153">
  <si>
    <t>FORM A (Sum) Annual Report</t>
  </si>
  <si>
    <t>REGION VII</t>
  </si>
  <si>
    <t>REPORT ON THE REGIONAL DISTRIBUTION OF TRAVELERS</t>
  </si>
  <si>
    <t>CEBU</t>
  </si>
  <si>
    <t>COUNTRY OF RESIDENCE</t>
  </si>
  <si>
    <t>ALCANTARA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</si>
  <si>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</si>
  <si>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</si>
  <si>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</si>
  <si>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</si>
  <si>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</si>
  <si>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</si>
  <si>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</si>
  <si>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</si>
  <si>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</si>
  <si>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BOGO CITY</t>
  </si>
  <si>
    <t>BOLJOON</t>
  </si>
  <si>
    <t>BORBON</t>
  </si>
  <si>
    <t>CARCAR</t>
  </si>
  <si>
    <t>CARMEN</t>
  </si>
  <si>
    <t>CEBU CITY</t>
  </si>
  <si>
    <t>CORDOVA</t>
  </si>
  <si>
    <t>CITY OF NAGA</t>
  </si>
  <si>
    <t>DAANBANTAYAN</t>
  </si>
  <si>
    <t xml:space="preserve">DALAGUETE </t>
  </si>
  <si>
    <t>DANAO CITY</t>
  </si>
  <si>
    <t>GINATILAN</t>
  </si>
  <si>
    <t>LAPU-LAPU CITY</t>
  </si>
  <si>
    <t>MADRIDEJOS</t>
  </si>
  <si>
    <t>MANDAUE CITY</t>
  </si>
  <si>
    <t>MEDELLIN</t>
  </si>
  <si>
    <t>MINGLANILLA</t>
  </si>
  <si>
    <t>MOALBOAL</t>
  </si>
  <si>
    <t>OSLOB</t>
  </si>
  <si>
    <t>PINAMUNGAHAN</t>
  </si>
  <si>
    <t>PILAR</t>
  </si>
  <si>
    <t>PORO</t>
  </si>
  <si>
    <t>RONDA</t>
  </si>
  <si>
    <t>SAMBOAN</t>
  </si>
  <si>
    <t>SAN FERNANDO</t>
  </si>
  <si>
    <t>SAN FRANCISCO</t>
  </si>
  <si>
    <t>SAN REMIGIO</t>
  </si>
  <si>
    <t>STA. FE</t>
  </si>
  <si>
    <t>SANTANDER</t>
  </si>
  <si>
    <t>SIBONGA</t>
  </si>
  <si>
    <t>SOGOD</t>
  </si>
  <si>
    <t>TABOGON</t>
  </si>
  <si>
    <t xml:space="preserve">TUBURAN </t>
  </si>
  <si>
    <t>TOLEDO CITY</t>
  </si>
  <si>
    <t>TUDELA</t>
  </si>
  <si>
    <t>TOTAL 2021</t>
  </si>
  <si>
    <t>% Share from Total Arrivals</t>
  </si>
  <si>
    <t>TOTAL 2020</t>
  </si>
  <si>
    <t>GROWTH RATE</t>
  </si>
  <si>
    <t>PHILIPPINE RESIDENTS</t>
  </si>
  <si>
    <t xml:space="preserve">   FILIPINO NATIONALITY</t>
  </si>
  <si>
    <t xml:space="preserve">   FOREIGN NATIONALITY</t>
  </si>
  <si>
    <t>TOTAL PHILIPPINE RESIDENTS</t>
  </si>
  <si>
    <t>NON-PHILIPPINE RESIDENTS</t>
  </si>
  <si>
    <t>ASIA</t>
  </si>
  <si>
    <t xml:space="preserve">   ASEAN</t>
  </si>
  <si>
    <t xml:space="preserve">       BRUNEI</t>
  </si>
  <si>
    <t xml:space="preserve">       CAMBODIA</t>
  </si>
  <si>
    <t xml:space="preserve">       INDONESIA</t>
  </si>
  <si>
    <t xml:space="preserve">       LAOS</t>
  </si>
  <si>
    <t xml:space="preserve">       MALAYSIA</t>
  </si>
  <si>
    <t xml:space="preserve">       MYANMAR</t>
  </si>
  <si>
    <t xml:space="preserve">       SINGAPORE</t>
  </si>
  <si>
    <t xml:space="preserve">       THAILAND</t>
  </si>
  <si>
    <t xml:space="preserve">       VIETNAM</t>
  </si>
  <si>
    <t xml:space="preserve">                 SUB-TOTAL</t>
  </si>
  <si>
    <t xml:space="preserve">   EAST ASIA</t>
  </si>
  <si>
    <t xml:space="preserve">       CHINA</t>
  </si>
  <si>
    <t xml:space="preserve">       HONGKONG</t>
  </si>
  <si>
    <t xml:space="preserve">       JAPAN</t>
  </si>
  <si>
    <t xml:space="preserve">       KOREA</t>
  </si>
  <si>
    <t xml:space="preserve">       TAIWAN</t>
  </si>
  <si>
    <t xml:space="preserve">                SUB-TOTAL</t>
  </si>
  <si>
    <t xml:space="preserve">   SOUTH ASIA</t>
  </si>
  <si>
    <t xml:space="preserve">       BANGLADESH</t>
  </si>
  <si>
    <t xml:space="preserve">       INDIA</t>
  </si>
  <si>
    <t xml:space="preserve">       IRAN</t>
  </si>
  <si>
    <t xml:space="preserve">       NEPAL</t>
  </si>
  <si>
    <t xml:space="preserve">       PAKISTAN</t>
  </si>
  <si>
    <t xml:space="preserve">       SRI LANKA</t>
  </si>
  <si>
    <t xml:space="preserve">   MIDDLE EAST</t>
  </si>
  <si>
    <t xml:space="preserve">       BAHRAIN</t>
  </si>
  <si>
    <t xml:space="preserve">       EGYPT</t>
  </si>
  <si>
    <t xml:space="preserve">       ISRAEL</t>
  </si>
  <si>
    <t xml:space="preserve">       JORDAN</t>
  </si>
  <si>
    <t xml:space="preserve">       KUWAIT</t>
  </si>
  <si>
    <t xml:space="preserve">       SAUDI ARABIA</t>
  </si>
  <si>
    <t xml:space="preserve">      UNITED ARAB EMIRATES</t>
  </si>
  <si>
    <t>AMERICA</t>
  </si>
  <si>
    <t xml:space="preserve">   NORTH AMERICA</t>
  </si>
  <si>
    <t xml:space="preserve">       CANADA</t>
  </si>
  <si>
    <t xml:space="preserve">       MEXICO</t>
  </si>
  <si>
    <t xml:space="preserve">       USA</t>
  </si>
  <si>
    <t xml:space="preserve">   SOUTH AMERICA</t>
  </si>
  <si>
    <t xml:space="preserve">       ARGENTINA</t>
  </si>
  <si>
    <t xml:space="preserve">       BRAZIL</t>
  </si>
  <si>
    <t xml:space="preserve">       COLOMBIA</t>
  </si>
  <si>
    <t xml:space="preserve">       PERU</t>
  </si>
  <si>
    <t xml:space="preserve">       VENEZUELA</t>
  </si>
  <si>
    <t>EUROPE</t>
  </si>
  <si>
    <t xml:space="preserve">   WESTERN EUROPE</t>
  </si>
  <si>
    <t xml:space="preserve">       AUSTRIA</t>
  </si>
  <si>
    <t xml:space="preserve">       BELGIUM</t>
  </si>
  <si>
    <t xml:space="preserve">       FRANCE</t>
  </si>
  <si>
    <t xml:space="preserve">       GERMANY</t>
  </si>
  <si>
    <t xml:space="preserve">       LUXEMBOURG</t>
  </si>
  <si>
    <t xml:space="preserve">       NETHERLANDS</t>
  </si>
  <si>
    <t xml:space="preserve">       SWITZERLAND</t>
  </si>
  <si>
    <t xml:space="preserve">   NORTHERN EUROPE</t>
  </si>
  <si>
    <t xml:space="preserve">       DENMARK</t>
  </si>
  <si>
    <t xml:space="preserve">       FINLAND</t>
  </si>
  <si>
    <t xml:space="preserve">       IRELAND</t>
  </si>
  <si>
    <t xml:space="preserve">       NORWAY</t>
  </si>
  <si>
    <t xml:space="preserve">       SWEDEN </t>
  </si>
  <si>
    <t xml:space="preserve">       UNITED KINGDOM</t>
  </si>
  <si>
    <t xml:space="preserve">   SOUTHERN EUROPE</t>
  </si>
  <si>
    <t xml:space="preserve">       GREECE</t>
  </si>
  <si>
    <t xml:space="preserve">       ITALY</t>
  </si>
  <si>
    <t xml:space="preserve">       PORTUGAL</t>
  </si>
  <si>
    <t xml:space="preserve">       SPAIN</t>
  </si>
  <si>
    <t xml:space="preserve">       UNION OF SERBIA AND MONTENEGRO</t>
  </si>
  <si>
    <t xml:space="preserve">   EASTERN EUROPE</t>
  </si>
  <si>
    <t xml:space="preserve">       COMMONWEALTH OF INDEPENDENT STATES </t>
  </si>
  <si>
    <t xml:space="preserve">       POLAND</t>
  </si>
  <si>
    <t xml:space="preserve">       RUSSIA</t>
  </si>
  <si>
    <t>AUSTRALASIA/PACIFIC</t>
  </si>
  <si>
    <t xml:space="preserve">       AUSTRALIA</t>
  </si>
  <si>
    <t xml:space="preserve">       GUAM</t>
  </si>
  <si>
    <t xml:space="preserve">       NAURU</t>
  </si>
  <si>
    <t xml:space="preserve">       NEW ZEALAND</t>
  </si>
  <si>
    <t xml:space="preserve">       PAPUA NEW GUINEA</t>
  </si>
  <si>
    <t>AFRICA</t>
  </si>
  <si>
    <t xml:space="preserve">       NIGERIA</t>
  </si>
  <si>
    <t xml:space="preserve">       SOUTH AFRICA</t>
  </si>
  <si>
    <t xml:space="preserve">OTHERS AND UNSPECIFIED </t>
  </si>
  <si>
    <t>RESIDENCES</t>
  </si>
  <si>
    <t>TOTAL NON-PHILIPPINE RESIDENTS</t>
  </si>
  <si>
    <t>OVERSEAS FILIPINOS*</t>
  </si>
  <si>
    <t>GRAND TOTAL GUEST ARRIVALS</t>
  </si>
  <si>
    <t xml:space="preserve">   Total Philippine Residents</t>
  </si>
  <si>
    <t xml:space="preserve">   Total Non-Philippine Residents</t>
  </si>
  <si>
    <t xml:space="preserve">   Total Overseas Filipinos</t>
  </si>
  <si>
    <t xml:space="preserve">   Total Guest with Unidentified Residence</t>
  </si>
  <si>
    <t>* Philippine passport holders permanently residing abroad; excludes overseas Filipino workers</t>
  </si>
  <si>
    <t>YEAR 2021 - 2023</t>
  </si>
  <si>
    <t xml:space="preserve">LAPU-LAPU </t>
  </si>
  <si>
    <t>YEAR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</si>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</sst>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i/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mbria"/>
      <family val="1"/>
    </font>
    <font>
      <sz val="12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66"/>
        <bgColor rgb="FFFFFF66"/>
      </patternFill>
    </fill>
    <fill>
      <patternFill patternType="solid">
        <fgColor rgb="FFFFC000"/>
        <bgColor rgb="FFFFC000"/>
      </patternFill>
    </fill>
    <fill>
      <patternFill patternType="solid">
        <fgColor rgb="FFD6E3BC"/>
        <bgColor rgb="FFD6E3BC"/>
      </patternFill>
    </fill>
    <fill>
      <patternFill patternType="solid">
        <fgColor rgb="FF0070C0"/>
        <bgColor rgb="FF0070C0"/>
      </patternFill>
    </fill>
    <fill>
      <patternFill patternType="solid">
        <fgColor rgb="FF92D050"/>
        <bgColor rgb="FF92D050"/>
      </patternFill>
    </fill>
    <fill>
      <patternFill patternType="solid">
        <fgColor rgb="FFD8E4BC"/>
        <bgColor rgb="FFD8E4B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10" fontId="3" fillId="3" borderId="0" xfId="0" applyNumberFormat="1" applyFont="1" applyFill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7" fillId="2" borderId="0" xfId="0" applyFont="1" applyFill="1" applyAlignment="1">
      <alignment horizontal="center"/>
    </xf>
    <xf numFmtId="0" fontId="1" fillId="0" borderId="0" xfId="0" applyFont="1"/>
    <xf numFmtId="0" fontId="3" fillId="2" borderId="0" xfId="0" applyFont="1" applyFill="1" applyAlignment="1">
      <alignment horizontal="center"/>
    </xf>
    <xf numFmtId="0" fontId="8" fillId="2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8" fillId="6" borderId="3" xfId="0" applyFont="1" applyFill="1" applyBorder="1"/>
    <xf numFmtId="0" fontId="8" fillId="6" borderId="4" xfId="0" applyFont="1" applyFill="1" applyBorder="1"/>
    <xf numFmtId="0" fontId="3" fillId="6" borderId="3" xfId="0" applyFont="1" applyFill="1" applyBorder="1"/>
    <xf numFmtId="10" fontId="3" fillId="6" borderId="5" xfId="0" applyNumberFormat="1" applyFont="1" applyFill="1" applyBorder="1"/>
    <xf numFmtId="10" fontId="3" fillId="6" borderId="3" xfId="0" applyNumberFormat="1" applyFont="1" applyFill="1" applyBorder="1"/>
    <xf numFmtId="0" fontId="2" fillId="6" borderId="0" xfId="0" applyFont="1" applyFill="1"/>
    <xf numFmtId="0" fontId="3" fillId="7" borderId="4" xfId="0" applyFont="1" applyFill="1" applyBorder="1"/>
    <xf numFmtId="0" fontId="3" fillId="7" borderId="6" xfId="0" applyFont="1" applyFill="1" applyBorder="1"/>
    <xf numFmtId="10" fontId="3" fillId="7" borderId="7" xfId="0" applyNumberFormat="1" applyFont="1" applyFill="1" applyBorder="1"/>
    <xf numFmtId="10" fontId="3" fillId="7" borderId="6" xfId="0" applyNumberFormat="1" applyFont="1" applyFill="1" applyBorder="1"/>
    <xf numFmtId="0" fontId="2" fillId="7" borderId="0" xfId="0" applyFont="1" applyFill="1"/>
    <xf numFmtId="0" fontId="9" fillId="2" borderId="4" xfId="0" applyFont="1" applyFill="1" applyBorder="1"/>
    <xf numFmtId="164" fontId="9" fillId="2" borderId="1" xfId="0" applyNumberFormat="1" applyFont="1" applyFill="1" applyBorder="1"/>
    <xf numFmtId="164" fontId="3" fillId="2" borderId="1" xfId="0" applyNumberFormat="1" applyFont="1" applyFill="1" applyBorder="1"/>
    <xf numFmtId="10" fontId="3" fillId="2" borderId="2" xfId="0" applyNumberFormat="1" applyFont="1" applyFill="1" applyBorder="1"/>
    <xf numFmtId="10" fontId="3" fillId="3" borderId="1" xfId="0" applyNumberFormat="1" applyFont="1" applyFill="1" applyBorder="1"/>
    <xf numFmtId="0" fontId="3" fillId="8" borderId="4" xfId="0" applyFont="1" applyFill="1" applyBorder="1"/>
    <xf numFmtId="164" fontId="3" fillId="8" borderId="1" xfId="0" applyNumberFormat="1" applyFont="1" applyFill="1" applyBorder="1"/>
    <xf numFmtId="10" fontId="3" fillId="8" borderId="2" xfId="0" applyNumberFormat="1" applyFont="1" applyFill="1" applyBorder="1"/>
    <xf numFmtId="10" fontId="3" fillId="8" borderId="1" xfId="0" applyNumberFormat="1" applyFont="1" applyFill="1" applyBorder="1"/>
    <xf numFmtId="0" fontId="2" fillId="8" borderId="0" xfId="0" applyFont="1" applyFill="1"/>
    <xf numFmtId="164" fontId="8" fillId="6" borderId="4" xfId="0" applyNumberFormat="1" applyFont="1" applyFill="1" applyBorder="1"/>
    <xf numFmtId="164" fontId="3" fillId="9" borderId="3" xfId="0" applyNumberFormat="1" applyFont="1" applyFill="1" applyBorder="1"/>
    <xf numFmtId="164" fontId="3" fillId="7" borderId="4" xfId="0" applyNumberFormat="1" applyFont="1" applyFill="1" applyBorder="1"/>
    <xf numFmtId="10" fontId="3" fillId="7" borderId="8" xfId="0" applyNumberFormat="1" applyFont="1" applyFill="1" applyBorder="1"/>
    <xf numFmtId="10" fontId="3" fillId="7" borderId="4" xfId="0" applyNumberFormat="1" applyFont="1" applyFill="1" applyBorder="1"/>
    <xf numFmtId="10" fontId="3" fillId="6" borderId="8" xfId="0" applyNumberFormat="1" applyFont="1" applyFill="1" applyBorder="1"/>
    <xf numFmtId="164" fontId="3" fillId="9" borderId="4" xfId="0" applyNumberFormat="1" applyFont="1" applyFill="1" applyBorder="1"/>
    <xf numFmtId="10" fontId="3" fillId="6" borderId="4" xfId="0" applyNumberFormat="1" applyFont="1" applyFill="1" applyBorder="1"/>
    <xf numFmtId="0" fontId="9" fillId="7" borderId="4" xfId="0" applyFont="1" applyFill="1" applyBorder="1"/>
    <xf numFmtId="164" fontId="9" fillId="7" borderId="4" xfId="0" applyNumberFormat="1" applyFont="1" applyFill="1" applyBorder="1"/>
    <xf numFmtId="164" fontId="3" fillId="7" borderId="6" xfId="0" applyNumberFormat="1" applyFont="1" applyFill="1" applyBorder="1"/>
    <xf numFmtId="0" fontId="9" fillId="10" borderId="4" xfId="0" applyFont="1" applyFill="1" applyBorder="1"/>
    <xf numFmtId="164" fontId="9" fillId="10" borderId="1" xfId="0" applyNumberFormat="1" applyFont="1" applyFill="1" applyBorder="1"/>
    <xf numFmtId="10" fontId="3" fillId="10" borderId="2" xfId="0" applyNumberFormat="1" applyFont="1" applyFill="1" applyBorder="1"/>
    <xf numFmtId="10" fontId="3" fillId="10" borderId="1" xfId="0" applyNumberFormat="1" applyFont="1" applyFill="1" applyBorder="1"/>
    <xf numFmtId="0" fontId="2" fillId="10" borderId="0" xfId="0" applyFont="1" applyFill="1"/>
    <xf numFmtId="0" fontId="9" fillId="6" borderId="4" xfId="0" applyFont="1" applyFill="1" applyBorder="1"/>
    <xf numFmtId="164" fontId="9" fillId="6" borderId="4" xfId="0" applyNumberFormat="1" applyFont="1" applyFill="1" applyBorder="1"/>
    <xf numFmtId="10" fontId="3" fillId="6" borderId="2" xfId="0" applyNumberFormat="1" applyFont="1" applyFill="1" applyBorder="1"/>
    <xf numFmtId="164" fontId="3" fillId="9" borderId="1" xfId="0" applyNumberFormat="1" applyFont="1" applyFill="1" applyBorder="1"/>
    <xf numFmtId="10" fontId="3" fillId="6" borderId="1" xfId="0" applyNumberFormat="1" applyFont="1" applyFill="1" applyBorder="1"/>
    <xf numFmtId="10" fontId="3" fillId="7" borderId="2" xfId="0" applyNumberFormat="1" applyFont="1" applyFill="1" applyBorder="1"/>
    <xf numFmtId="164" fontId="3" fillId="7" borderId="1" xfId="0" applyNumberFormat="1" applyFont="1" applyFill="1" applyBorder="1"/>
    <xf numFmtId="10" fontId="3" fillId="7" borderId="1" xfId="0" applyNumberFormat="1" applyFont="1" applyFill="1" applyBorder="1"/>
    <xf numFmtId="0" fontId="2" fillId="7" borderId="9" xfId="0" applyFont="1" applyFill="1" applyBorder="1"/>
    <xf numFmtId="0" fontId="9" fillId="6" borderId="6" xfId="0" applyFont="1" applyFill="1" applyBorder="1"/>
    <xf numFmtId="164" fontId="9" fillId="6" borderId="6" xfId="0" applyNumberFormat="1" applyFont="1" applyFill="1" applyBorder="1"/>
    <xf numFmtId="10" fontId="3" fillId="7" borderId="5" xfId="0" applyNumberFormat="1" applyFont="1" applyFill="1" applyBorder="1"/>
    <xf numFmtId="164" fontId="3" fillId="7" borderId="3" xfId="0" applyNumberFormat="1" applyFont="1" applyFill="1" applyBorder="1"/>
    <xf numFmtId="10" fontId="3" fillId="7" borderId="3" xfId="0" applyNumberFormat="1" applyFont="1" applyFill="1" applyBorder="1"/>
    <xf numFmtId="0" fontId="3" fillId="6" borderId="4" xfId="0" applyFont="1" applyFill="1" applyBorder="1"/>
    <xf numFmtId="164" fontId="3" fillId="6" borderId="4" xfId="0" applyNumberFormat="1" applyFont="1" applyFill="1" applyBorder="1"/>
    <xf numFmtId="164" fontId="9" fillId="2" borderId="3" xfId="0" applyNumberFormat="1" applyFont="1" applyFill="1" applyBorder="1"/>
    <xf numFmtId="10" fontId="3" fillId="2" borderId="5" xfId="0" applyNumberFormat="1" applyFont="1" applyFill="1" applyBorder="1"/>
    <xf numFmtId="10" fontId="3" fillId="3" borderId="3" xfId="0" applyNumberFormat="1" applyFont="1" applyFill="1" applyBorder="1"/>
    <xf numFmtId="0" fontId="9" fillId="10" borderId="1" xfId="0" applyFont="1" applyFill="1" applyBorder="1"/>
    <xf numFmtId="0" fontId="9" fillId="3" borderId="0" xfId="0" applyFont="1" applyFill="1"/>
    <xf numFmtId="164" fontId="9" fillId="3" borderId="0" xfId="0" applyNumberFormat="1" applyFont="1" applyFill="1"/>
    <xf numFmtId="164" fontId="3" fillId="2" borderId="0" xfId="0" applyNumberFormat="1" applyFont="1" applyFill="1"/>
    <xf numFmtId="0" fontId="2" fillId="3" borderId="0" xfId="0" applyFont="1" applyFill="1"/>
    <xf numFmtId="164" fontId="2" fillId="8" borderId="0" xfId="0" applyNumberFormat="1" applyFont="1" applyFill="1"/>
    <xf numFmtId="0" fontId="3" fillId="11" borderId="1" xfId="0" applyFont="1" applyFill="1" applyBorder="1"/>
    <xf numFmtId="164" fontId="3" fillId="11" borderId="1" xfId="0" applyNumberFormat="1" applyFont="1" applyFill="1" applyBorder="1"/>
    <xf numFmtId="10" fontId="3" fillId="11" borderId="2" xfId="0" applyNumberFormat="1" applyFont="1" applyFill="1" applyBorder="1"/>
    <xf numFmtId="10" fontId="3" fillId="11" borderId="1" xfId="0" applyNumberFormat="1" applyFont="1" applyFill="1" applyBorder="1"/>
    <xf numFmtId="0" fontId="3" fillId="8" borderId="1" xfId="0" applyFont="1" applyFill="1" applyBorder="1"/>
    <xf numFmtId="0" fontId="3" fillId="8" borderId="10" xfId="0" applyFont="1" applyFill="1" applyBorder="1"/>
    <xf numFmtId="0" fontId="10" fillId="2" borderId="0" xfId="0" applyFont="1" applyFill="1"/>
    <xf numFmtId="0" fontId="11" fillId="2" borderId="0" xfId="0" applyFont="1" applyFill="1"/>
    <xf numFmtId="0" fontId="2" fillId="2" borderId="0" xfId="0" applyFont="1" applyFill="1" applyAlignment="1">
      <alignment vertical="center"/>
    </xf>
    <xf numFmtId="10" fontId="3" fillId="0" borderId="0" xfId="0" applyNumberFormat="1" applyFont="1"/>
    <xf numFmtId="0" fontId="12" fillId="2" borderId="0" xfId="0" applyFont="1" applyFill="1" applyAlignment="1">
      <alignment horizontal="center" vertical="top"/>
    </xf>
    <xf numFmtId="0" fontId="13" fillId="0" borderId="0" xfId="0" applyFont="1"/>
    <xf numFmtId="17" fontId="5" fillId="2" borderId="0" xfId="0" applyNumberFormat="1" applyFont="1" applyFill="1" applyAlignment="1">
      <alignment horizontal="center" vertical="top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OT-7\Documents\Czar%20Office%20Files\2021%20files\STATISTICS\Nationality%20Report\Raw%20data%20from%20Ms.%20Ren\Final%20Raw%20Data\2021%20%20%20JANUARY-DECEMBER%20CEBU%20ARRIVALS%20(FINAL%20REPORT).xlsx" TargetMode="External"/><Relationship Id="rId1" Type="http://schemas.openxmlformats.org/officeDocument/2006/relationships/externalLinkPath" Target="/Users/DOT-7/Documents/Czar%20Office%20Files/2021%20files/STATISTICS/Nationality%20Report/Raw%20data%20from%20Ms.%20Ren/Final%20Raw%20Data/2021%20%20%20JANUARY-DECEMBER%20CEBU%20ARRIVALS%20(FINAL%20REPOR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CEBU PROVINCE"/>
      <sheetName val="CEBU CITY"/>
      <sheetName val="LAPU-LAPU CITY"/>
      <sheetName val="MANDAUE CITY"/>
      <sheetName val="ALCANTARA"/>
      <sheetName val="ALCOY"/>
      <sheetName val="ALEGRIA"/>
      <sheetName val="ALOGUINSAN"/>
      <sheetName val="ARGAO"/>
      <sheetName val="ASTURIAS"/>
      <sheetName val="BADIAN"/>
      <sheetName val="BALAMBAN"/>
      <sheetName val="BANTAYAN"/>
      <sheetName val="BARILI"/>
      <sheetName val="BOGO CITY"/>
      <sheetName val="BOLJOON"/>
      <sheetName val="BORBOn"/>
      <sheetName val="CARCAR CITY"/>
      <sheetName val="CARMEN"/>
      <sheetName val="CITY OF NAGA"/>
      <sheetName val="CORDOVA"/>
      <sheetName val="DAANBANTAYAN"/>
      <sheetName val="DALAGUETE"/>
      <sheetName val="DANAO CITY"/>
      <sheetName val="GINATILAN"/>
      <sheetName val="MADRIDEJOS"/>
      <sheetName val="MEDELLIN"/>
      <sheetName val="MINGLANILLA"/>
      <sheetName val="MOALBOAL"/>
      <sheetName val="OSLOB"/>
      <sheetName val="PILAR"/>
      <sheetName val="PINAMUNGAHAN"/>
      <sheetName val="PORO"/>
      <sheetName val="RONDA"/>
      <sheetName val="SAMBOAN"/>
      <sheetName val="SAN FERNANDO"/>
      <sheetName val="SAN FRANCISCO"/>
      <sheetName val="SAN REMiGIO"/>
      <sheetName val="SANTA FE"/>
      <sheetName val="SANTANDER"/>
      <sheetName val="SIBONGA"/>
      <sheetName val="SOGOD"/>
      <sheetName val="TABOGON"/>
      <sheetName val="TOLEDO CITY"/>
      <sheetName val="TUBURAN"/>
      <sheetName val="TUDELA"/>
      <sheetName val="COMMULATIVE JAN-DEC 2021"/>
      <sheetName val="COMPARATIVE JAN-DEC 2021"/>
      <sheetName val="TOP TEN JAN-DEC 2021"/>
      <sheetName val="GRAPH JAN-DEC 2021"/>
      <sheetName val="Sheet1"/>
    </sheetNames>
    <sheetDataSet>
      <sheetData sheetId="0"/>
      <sheetData sheetId="1"/>
      <sheetData sheetId="2">
        <row r="15">
          <cell r="N15">
            <v>207767</v>
          </cell>
        </row>
        <row r="16">
          <cell r="N16">
            <v>730</v>
          </cell>
        </row>
        <row r="23">
          <cell r="N23">
            <v>1</v>
          </cell>
        </row>
        <row r="24">
          <cell r="N24">
            <v>0</v>
          </cell>
        </row>
        <row r="25">
          <cell r="N25">
            <v>10</v>
          </cell>
        </row>
        <row r="26">
          <cell r="N26">
            <v>0</v>
          </cell>
        </row>
        <row r="27">
          <cell r="N27">
            <v>56</v>
          </cell>
        </row>
        <row r="28">
          <cell r="N28">
            <v>0</v>
          </cell>
        </row>
        <row r="29">
          <cell r="N29">
            <v>76</v>
          </cell>
        </row>
        <row r="30">
          <cell r="N30">
            <v>17</v>
          </cell>
        </row>
        <row r="31">
          <cell r="N31">
            <v>0</v>
          </cell>
        </row>
        <row r="35">
          <cell r="N35">
            <v>860</v>
          </cell>
        </row>
        <row r="36">
          <cell r="N36">
            <v>9</v>
          </cell>
        </row>
        <row r="37">
          <cell r="N37">
            <v>631</v>
          </cell>
        </row>
        <row r="38">
          <cell r="N38">
            <v>723</v>
          </cell>
        </row>
        <row r="39">
          <cell r="N39">
            <v>58</v>
          </cell>
        </row>
        <row r="43">
          <cell r="N43">
            <v>1</v>
          </cell>
        </row>
        <row r="44">
          <cell r="N44">
            <v>74</v>
          </cell>
        </row>
        <row r="45">
          <cell r="N45">
            <v>25</v>
          </cell>
        </row>
        <row r="46">
          <cell r="N46">
            <v>0</v>
          </cell>
        </row>
        <row r="47">
          <cell r="N47">
            <v>2</v>
          </cell>
        </row>
        <row r="48">
          <cell r="N48">
            <v>8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16</v>
          </cell>
        </row>
        <row r="55">
          <cell r="N55">
            <v>1</v>
          </cell>
        </row>
        <row r="56">
          <cell r="N56">
            <v>0</v>
          </cell>
        </row>
        <row r="57">
          <cell r="N57">
            <v>8</v>
          </cell>
        </row>
        <row r="58">
          <cell r="N58">
            <v>19</v>
          </cell>
        </row>
        <row r="64">
          <cell r="N64">
            <v>197</v>
          </cell>
        </row>
        <row r="65">
          <cell r="N65">
            <v>1</v>
          </cell>
        </row>
        <row r="66">
          <cell r="N66">
            <v>3470</v>
          </cell>
        </row>
        <row r="70">
          <cell r="N70">
            <v>0</v>
          </cell>
        </row>
        <row r="71">
          <cell r="N71">
            <v>4</v>
          </cell>
        </row>
        <row r="72">
          <cell r="N72">
            <v>3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75</v>
          </cell>
        </row>
        <row r="80">
          <cell r="N80">
            <v>30</v>
          </cell>
        </row>
        <row r="81">
          <cell r="N81">
            <v>154</v>
          </cell>
        </row>
        <row r="82">
          <cell r="N82">
            <v>236</v>
          </cell>
        </row>
        <row r="83">
          <cell r="N83">
            <v>0</v>
          </cell>
        </row>
        <row r="84">
          <cell r="N84">
            <v>53</v>
          </cell>
        </row>
        <row r="85">
          <cell r="N85">
            <v>221</v>
          </cell>
        </row>
        <row r="89">
          <cell r="N89">
            <v>50</v>
          </cell>
        </row>
        <row r="90">
          <cell r="N90">
            <v>19</v>
          </cell>
        </row>
        <row r="91">
          <cell r="N91">
            <v>229</v>
          </cell>
        </row>
        <row r="92">
          <cell r="N92">
            <v>107</v>
          </cell>
        </row>
        <row r="93">
          <cell r="N93">
            <v>50</v>
          </cell>
        </row>
        <row r="94">
          <cell r="N94">
            <v>322</v>
          </cell>
        </row>
        <row r="98">
          <cell r="N98">
            <v>5</v>
          </cell>
        </row>
        <row r="99">
          <cell r="N99">
            <v>35</v>
          </cell>
        </row>
        <row r="100">
          <cell r="N100">
            <v>9</v>
          </cell>
        </row>
        <row r="101">
          <cell r="N101">
            <v>58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19</v>
          </cell>
        </row>
        <row r="108">
          <cell r="N108">
            <v>39</v>
          </cell>
        </row>
        <row r="112">
          <cell r="N112">
            <v>201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27</v>
          </cell>
        </row>
        <row r="116">
          <cell r="N116">
            <v>0</v>
          </cell>
        </row>
        <row r="124">
          <cell r="N124">
            <v>15</v>
          </cell>
        </row>
        <row r="125">
          <cell r="N125">
            <v>17</v>
          </cell>
        </row>
        <row r="129">
          <cell r="N129">
            <v>2431</v>
          </cell>
        </row>
        <row r="133">
          <cell r="N133">
            <v>0</v>
          </cell>
        </row>
      </sheetData>
      <sheetData sheetId="3">
        <row r="15">
          <cell r="N15">
            <v>176765</v>
          </cell>
        </row>
        <row r="16">
          <cell r="N16">
            <v>115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13</v>
          </cell>
        </row>
        <row r="26">
          <cell r="N26">
            <v>4</v>
          </cell>
        </row>
        <row r="27">
          <cell r="N27">
            <v>15</v>
          </cell>
        </row>
        <row r="28">
          <cell r="N28">
            <v>4</v>
          </cell>
        </row>
        <row r="29">
          <cell r="N29">
            <v>14</v>
          </cell>
        </row>
        <row r="30">
          <cell r="N30">
            <v>18</v>
          </cell>
        </row>
        <row r="31">
          <cell r="N31">
            <v>4</v>
          </cell>
        </row>
        <row r="35">
          <cell r="N35">
            <v>1053</v>
          </cell>
        </row>
        <row r="36">
          <cell r="N36">
            <v>10</v>
          </cell>
        </row>
        <row r="37">
          <cell r="N37">
            <v>238</v>
          </cell>
        </row>
        <row r="38">
          <cell r="N38">
            <v>2250</v>
          </cell>
        </row>
        <row r="39">
          <cell r="N39">
            <v>25</v>
          </cell>
        </row>
        <row r="43">
          <cell r="N43">
            <v>17</v>
          </cell>
        </row>
        <row r="44">
          <cell r="N44">
            <v>147</v>
          </cell>
        </row>
        <row r="45">
          <cell r="N45">
            <v>4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40</v>
          </cell>
        </row>
        <row r="55">
          <cell r="N55">
            <v>0</v>
          </cell>
        </row>
        <row r="56">
          <cell r="N56">
            <v>4</v>
          </cell>
        </row>
        <row r="57">
          <cell r="N57">
            <v>9</v>
          </cell>
        </row>
        <row r="58">
          <cell r="N58">
            <v>7</v>
          </cell>
        </row>
        <row r="64">
          <cell r="N64">
            <v>70</v>
          </cell>
        </row>
        <row r="65">
          <cell r="N65">
            <v>0</v>
          </cell>
        </row>
        <row r="66">
          <cell r="N66">
            <v>732</v>
          </cell>
        </row>
        <row r="70">
          <cell r="N70">
            <v>0</v>
          </cell>
        </row>
        <row r="71">
          <cell r="N71">
            <v>2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1</v>
          </cell>
        </row>
        <row r="80">
          <cell r="N80">
            <v>15</v>
          </cell>
        </row>
        <row r="81">
          <cell r="N81">
            <v>137</v>
          </cell>
        </row>
        <row r="82">
          <cell r="N82">
            <v>122</v>
          </cell>
        </row>
        <row r="83">
          <cell r="N83">
            <v>0</v>
          </cell>
        </row>
        <row r="84">
          <cell r="N84">
            <v>28</v>
          </cell>
        </row>
        <row r="85">
          <cell r="N85">
            <v>45</v>
          </cell>
        </row>
        <row r="89">
          <cell r="N89">
            <v>5</v>
          </cell>
        </row>
        <row r="90">
          <cell r="N90">
            <v>1</v>
          </cell>
        </row>
        <row r="91">
          <cell r="N91">
            <v>19</v>
          </cell>
        </row>
        <row r="92">
          <cell r="N92">
            <v>12</v>
          </cell>
        </row>
        <row r="93">
          <cell r="N93">
            <v>5</v>
          </cell>
        </row>
        <row r="94">
          <cell r="N94">
            <v>164</v>
          </cell>
        </row>
        <row r="98">
          <cell r="N98">
            <v>1</v>
          </cell>
        </row>
        <row r="99">
          <cell r="N99">
            <v>14</v>
          </cell>
        </row>
        <row r="100">
          <cell r="N100">
            <v>0</v>
          </cell>
        </row>
        <row r="101">
          <cell r="N101">
            <v>21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8</v>
          </cell>
        </row>
        <row r="112">
          <cell r="N112">
            <v>93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3</v>
          </cell>
        </row>
        <row r="116">
          <cell r="N116">
            <v>3</v>
          </cell>
        </row>
        <row r="124">
          <cell r="N124">
            <v>4</v>
          </cell>
        </row>
        <row r="125">
          <cell r="N125">
            <v>25</v>
          </cell>
        </row>
        <row r="129">
          <cell r="N129">
            <v>321</v>
          </cell>
        </row>
        <row r="133">
          <cell r="N133">
            <v>270</v>
          </cell>
        </row>
      </sheetData>
      <sheetData sheetId="4">
        <row r="15">
          <cell r="N15">
            <v>81862</v>
          </cell>
        </row>
        <row r="16">
          <cell r="N16">
            <v>968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4</v>
          </cell>
        </row>
        <row r="26">
          <cell r="N26">
            <v>87</v>
          </cell>
        </row>
        <row r="27">
          <cell r="N27">
            <v>17</v>
          </cell>
        </row>
        <row r="28">
          <cell r="N28">
            <v>2</v>
          </cell>
        </row>
        <row r="29">
          <cell r="N29">
            <v>3</v>
          </cell>
        </row>
        <row r="30">
          <cell r="N30">
            <v>58</v>
          </cell>
        </row>
        <row r="31">
          <cell r="N31">
            <v>40</v>
          </cell>
        </row>
        <row r="35">
          <cell r="N35">
            <v>24149</v>
          </cell>
        </row>
        <row r="36">
          <cell r="N36">
            <v>30</v>
          </cell>
        </row>
        <row r="37">
          <cell r="N37">
            <v>876</v>
          </cell>
        </row>
        <row r="38">
          <cell r="N38">
            <v>350</v>
          </cell>
        </row>
        <row r="39">
          <cell r="N39">
            <v>53</v>
          </cell>
        </row>
        <row r="43">
          <cell r="N43">
            <v>1</v>
          </cell>
        </row>
        <row r="44">
          <cell r="N44">
            <v>170</v>
          </cell>
        </row>
        <row r="45">
          <cell r="N45">
            <v>14</v>
          </cell>
        </row>
        <row r="46">
          <cell r="N46">
            <v>0</v>
          </cell>
        </row>
        <row r="47">
          <cell r="N47">
            <v>2</v>
          </cell>
        </row>
        <row r="48">
          <cell r="N48">
            <v>22</v>
          </cell>
        </row>
        <row r="52">
          <cell r="N52">
            <v>9</v>
          </cell>
        </row>
        <row r="53">
          <cell r="N53">
            <v>25</v>
          </cell>
        </row>
        <row r="54">
          <cell r="N54">
            <v>2</v>
          </cell>
        </row>
        <row r="55">
          <cell r="N55">
            <v>21</v>
          </cell>
        </row>
        <row r="56">
          <cell r="N56">
            <v>4</v>
          </cell>
        </row>
        <row r="57">
          <cell r="N57">
            <v>5</v>
          </cell>
        </row>
        <row r="58">
          <cell r="N58">
            <v>0</v>
          </cell>
        </row>
        <row r="64">
          <cell r="N64">
            <v>49</v>
          </cell>
        </row>
        <row r="65">
          <cell r="N65">
            <v>2</v>
          </cell>
        </row>
        <row r="66">
          <cell r="N66">
            <v>459</v>
          </cell>
        </row>
        <row r="70">
          <cell r="N70">
            <v>2</v>
          </cell>
        </row>
        <row r="71">
          <cell r="N71">
            <v>16</v>
          </cell>
        </row>
        <row r="72">
          <cell r="N72">
            <v>6</v>
          </cell>
        </row>
        <row r="73">
          <cell r="N73">
            <v>1</v>
          </cell>
        </row>
        <row r="74">
          <cell r="N74">
            <v>8</v>
          </cell>
        </row>
        <row r="79">
          <cell r="N79">
            <v>3</v>
          </cell>
        </row>
        <row r="80">
          <cell r="N80">
            <v>23</v>
          </cell>
        </row>
        <row r="81">
          <cell r="N81">
            <v>47</v>
          </cell>
        </row>
        <row r="82">
          <cell r="N82">
            <v>97</v>
          </cell>
        </row>
        <row r="83">
          <cell r="N83">
            <v>0</v>
          </cell>
        </row>
        <row r="84">
          <cell r="N84">
            <v>48</v>
          </cell>
        </row>
        <row r="85">
          <cell r="N85">
            <v>15</v>
          </cell>
        </row>
        <row r="89">
          <cell r="N89">
            <v>3</v>
          </cell>
        </row>
        <row r="90">
          <cell r="N90">
            <v>1</v>
          </cell>
        </row>
        <row r="91">
          <cell r="N91">
            <v>3</v>
          </cell>
        </row>
        <row r="92">
          <cell r="N92">
            <v>7</v>
          </cell>
        </row>
        <row r="93">
          <cell r="N93">
            <v>18</v>
          </cell>
        </row>
        <row r="94">
          <cell r="N94">
            <v>56</v>
          </cell>
        </row>
        <row r="98">
          <cell r="N98">
            <v>1</v>
          </cell>
        </row>
        <row r="99">
          <cell r="N99">
            <v>18</v>
          </cell>
        </row>
        <row r="100">
          <cell r="N100">
            <v>0</v>
          </cell>
        </row>
        <row r="101">
          <cell r="N101">
            <v>32</v>
          </cell>
        </row>
        <row r="102">
          <cell r="N102">
            <v>4</v>
          </cell>
        </row>
        <row r="106">
          <cell r="N106">
            <v>0</v>
          </cell>
        </row>
        <row r="107">
          <cell r="N107">
            <v>3</v>
          </cell>
        </row>
        <row r="108">
          <cell r="N108">
            <v>8</v>
          </cell>
        </row>
        <row r="112">
          <cell r="N112">
            <v>44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16</v>
          </cell>
        </row>
        <row r="125">
          <cell r="N125">
            <v>7</v>
          </cell>
        </row>
        <row r="129">
          <cell r="N129">
            <v>3271</v>
          </cell>
        </row>
        <row r="133">
          <cell r="N133">
            <v>1</v>
          </cell>
        </row>
      </sheetData>
      <sheetData sheetId="5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6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7"/>
      <sheetData sheetId="8">
        <row r="15">
          <cell r="N15">
            <v>4050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9">
        <row r="15">
          <cell r="N15">
            <v>12613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10">
        <row r="15">
          <cell r="N15">
            <v>8009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11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12">
        <row r="15">
          <cell r="N15">
            <v>10201</v>
          </cell>
        </row>
        <row r="16">
          <cell r="N16">
            <v>38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3</v>
          </cell>
        </row>
        <row r="36">
          <cell r="N36">
            <v>0</v>
          </cell>
        </row>
        <row r="37">
          <cell r="N37">
            <v>1</v>
          </cell>
        </row>
        <row r="38">
          <cell r="N38">
            <v>5</v>
          </cell>
        </row>
        <row r="39">
          <cell r="N39">
            <v>1</v>
          </cell>
        </row>
        <row r="43">
          <cell r="N43">
            <v>0</v>
          </cell>
        </row>
        <row r="44">
          <cell r="N44">
            <v>3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1</v>
          </cell>
        </row>
        <row r="65">
          <cell r="N65">
            <v>0</v>
          </cell>
        </row>
        <row r="66">
          <cell r="N66">
            <v>21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2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1</v>
          </cell>
        </row>
        <row r="133">
          <cell r="N133">
            <v>0</v>
          </cell>
        </row>
      </sheetData>
      <sheetData sheetId="13">
        <row r="15">
          <cell r="N15">
            <v>7407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14">
        <row r="15">
          <cell r="N15">
            <v>3137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15">
        <row r="15">
          <cell r="N15">
            <v>9708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16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17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18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19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20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21">
        <row r="15">
          <cell r="N15">
            <v>44331</v>
          </cell>
        </row>
        <row r="16">
          <cell r="N16">
            <v>2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1</v>
          </cell>
        </row>
        <row r="38">
          <cell r="N38">
            <v>4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4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7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4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1</v>
          </cell>
        </row>
        <row r="129">
          <cell r="N129">
            <v>38</v>
          </cell>
        </row>
        <row r="133">
          <cell r="N133">
            <v>0</v>
          </cell>
        </row>
      </sheetData>
      <sheetData sheetId="22">
        <row r="15">
          <cell r="N15">
            <v>31573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1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4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2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23">
        <row r="15">
          <cell r="N15">
            <v>21167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10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20</v>
          </cell>
        </row>
        <row r="98">
          <cell r="N98">
            <v>0</v>
          </cell>
        </row>
        <row r="99">
          <cell r="N99">
            <v>22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24">
        <row r="15">
          <cell r="N15">
            <v>34044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2447</v>
          </cell>
        </row>
        <row r="38">
          <cell r="N38">
            <v>59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93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3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25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26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27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28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29">
        <row r="15">
          <cell r="N15">
            <v>40609</v>
          </cell>
        </row>
        <row r="16">
          <cell r="N16">
            <v>312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83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2</v>
          </cell>
        </row>
        <row r="81">
          <cell r="N81">
            <v>16</v>
          </cell>
        </row>
        <row r="82">
          <cell r="N82">
            <v>10</v>
          </cell>
        </row>
        <row r="83">
          <cell r="N83">
            <v>0</v>
          </cell>
        </row>
        <row r="84">
          <cell r="N84">
            <v>6</v>
          </cell>
        </row>
        <row r="85">
          <cell r="N85">
            <v>4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8</v>
          </cell>
        </row>
        <row r="98">
          <cell r="N98">
            <v>0</v>
          </cell>
        </row>
        <row r="99">
          <cell r="N99">
            <v>4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2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30">
        <row r="15">
          <cell r="N15">
            <v>35614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15</v>
          </cell>
        </row>
        <row r="28">
          <cell r="N28">
            <v>0</v>
          </cell>
        </row>
        <row r="29">
          <cell r="N29">
            <v>5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99</v>
          </cell>
        </row>
        <row r="36">
          <cell r="N36">
            <v>0</v>
          </cell>
        </row>
        <row r="37">
          <cell r="N37">
            <v>29</v>
          </cell>
        </row>
        <row r="38">
          <cell r="N38">
            <v>78</v>
          </cell>
        </row>
        <row r="39">
          <cell r="N39">
            <v>4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3</v>
          </cell>
        </row>
        <row r="65">
          <cell r="N65">
            <v>0</v>
          </cell>
        </row>
        <row r="66">
          <cell r="N66">
            <v>51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9</v>
          </cell>
        </row>
        <row r="82">
          <cell r="N82">
            <v>4</v>
          </cell>
        </row>
        <row r="83">
          <cell r="N83">
            <v>0</v>
          </cell>
        </row>
        <row r="84">
          <cell r="N84">
            <v>12</v>
          </cell>
        </row>
        <row r="85">
          <cell r="N85">
            <v>12</v>
          </cell>
        </row>
        <row r="89">
          <cell r="N89">
            <v>4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2</v>
          </cell>
        </row>
        <row r="94">
          <cell r="N94">
            <v>48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25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1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31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32">
        <row r="15">
          <cell r="N15">
            <v>17033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1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33">
        <row r="15">
          <cell r="N15">
            <v>919</v>
          </cell>
        </row>
        <row r="16">
          <cell r="N16">
            <v>1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1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34">
        <row r="15">
          <cell r="N15">
            <v>622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35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36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37">
        <row r="15">
          <cell r="N15">
            <v>5001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38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39">
        <row r="15">
          <cell r="N15">
            <v>70407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1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3</v>
          </cell>
        </row>
        <row r="30">
          <cell r="N30">
            <v>3</v>
          </cell>
        </row>
        <row r="31">
          <cell r="N31">
            <v>0</v>
          </cell>
        </row>
        <row r="35">
          <cell r="N35">
            <v>16</v>
          </cell>
        </row>
        <row r="36">
          <cell r="N36">
            <v>0</v>
          </cell>
        </row>
        <row r="37">
          <cell r="N37">
            <v>8</v>
          </cell>
        </row>
        <row r="38">
          <cell r="N38">
            <v>5</v>
          </cell>
        </row>
        <row r="39">
          <cell r="N39">
            <v>2</v>
          </cell>
        </row>
        <row r="43">
          <cell r="N43">
            <v>0</v>
          </cell>
        </row>
        <row r="44">
          <cell r="N44">
            <v>13</v>
          </cell>
        </row>
        <row r="45">
          <cell r="N45">
            <v>13</v>
          </cell>
        </row>
        <row r="46">
          <cell r="N46">
            <v>2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12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6</v>
          </cell>
        </row>
        <row r="65">
          <cell r="N65">
            <v>2</v>
          </cell>
        </row>
        <row r="66">
          <cell r="N66">
            <v>58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10</v>
          </cell>
        </row>
        <row r="80">
          <cell r="N80">
            <v>1</v>
          </cell>
        </row>
        <row r="81">
          <cell r="N81">
            <v>8</v>
          </cell>
        </row>
        <row r="82">
          <cell r="N82">
            <v>14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5</v>
          </cell>
        </row>
        <row r="90">
          <cell r="N90">
            <v>1</v>
          </cell>
        </row>
        <row r="91">
          <cell r="N91">
            <v>12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2</v>
          </cell>
        </row>
        <row r="98">
          <cell r="N98">
            <v>0</v>
          </cell>
        </row>
        <row r="99">
          <cell r="N99">
            <v>6</v>
          </cell>
        </row>
        <row r="100">
          <cell r="N100">
            <v>1</v>
          </cell>
        </row>
        <row r="101">
          <cell r="N101">
            <v>4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2</v>
          </cell>
        </row>
        <row r="108">
          <cell r="N108">
            <v>2</v>
          </cell>
        </row>
        <row r="112">
          <cell r="N112">
            <v>9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1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14</v>
          </cell>
        </row>
        <row r="131">
          <cell r="N131">
            <v>236</v>
          </cell>
        </row>
        <row r="133">
          <cell r="N133">
            <v>0</v>
          </cell>
        </row>
      </sheetData>
      <sheetData sheetId="40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41">
        <row r="15">
          <cell r="N15">
            <v>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42">
        <row r="15">
          <cell r="N15">
            <v>1958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43">
        <row r="15">
          <cell r="N15">
            <v>3271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44">
        <row r="4">
          <cell r="A4" t="str">
            <v>JANUARY-DECEMBER 2021 (FINAL REPORT) as of  FEBRUARY 11, 2022</v>
          </cell>
        </row>
        <row r="15">
          <cell r="N15">
            <v>14421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1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6</v>
          </cell>
        </row>
        <row r="35">
          <cell r="N35">
            <v>28</v>
          </cell>
        </row>
        <row r="36">
          <cell r="N36">
            <v>0</v>
          </cell>
        </row>
        <row r="37">
          <cell r="N37">
            <v>6</v>
          </cell>
        </row>
        <row r="38">
          <cell r="N38">
            <v>3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1</v>
          </cell>
        </row>
        <row r="65">
          <cell r="N65">
            <v>0</v>
          </cell>
        </row>
        <row r="66">
          <cell r="N66">
            <v>79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1</v>
          </cell>
        </row>
        <row r="80">
          <cell r="N80">
            <v>1</v>
          </cell>
        </row>
        <row r="81">
          <cell r="N81">
            <v>0</v>
          </cell>
        </row>
        <row r="82">
          <cell r="N82">
            <v>3</v>
          </cell>
        </row>
        <row r="83">
          <cell r="N83">
            <v>0</v>
          </cell>
        </row>
        <row r="84">
          <cell r="N84">
            <v>1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38</v>
          </cell>
        </row>
        <row r="93">
          <cell r="N93">
            <v>0</v>
          </cell>
        </row>
        <row r="94">
          <cell r="N94">
            <v>2</v>
          </cell>
        </row>
        <row r="98">
          <cell r="N98">
            <v>0</v>
          </cell>
        </row>
        <row r="99">
          <cell r="N99">
            <v>1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2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2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50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45">
        <row r="15">
          <cell r="N15">
            <v>7069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46">
        <row r="15">
          <cell r="N15">
            <v>210</v>
          </cell>
        </row>
        <row r="16">
          <cell r="N16">
            <v>0</v>
          </cell>
        </row>
        <row r="23">
          <cell r="N23">
            <v>0</v>
          </cell>
        </row>
        <row r="24">
          <cell r="N24">
            <v>0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0</v>
          </cell>
        </row>
        <row r="29">
          <cell r="N29">
            <v>0</v>
          </cell>
        </row>
        <row r="30">
          <cell r="N30">
            <v>0</v>
          </cell>
        </row>
        <row r="31">
          <cell r="N31">
            <v>0</v>
          </cell>
        </row>
        <row r="35">
          <cell r="N35">
            <v>0</v>
          </cell>
        </row>
        <row r="36">
          <cell r="N36">
            <v>0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0</v>
          </cell>
        </row>
        <row r="43">
          <cell r="N43">
            <v>0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24">
          <cell r="N124">
            <v>0</v>
          </cell>
        </row>
        <row r="125">
          <cell r="N125">
            <v>0</v>
          </cell>
        </row>
        <row r="129">
          <cell r="N129">
            <v>0</v>
          </cell>
        </row>
        <row r="133">
          <cell r="N133">
            <v>0</v>
          </cell>
        </row>
      </sheetData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5938-9FA6-4F0B-8035-AC4016E20BDC}">
  <sheetPr>
    <tabColor rgb="FF7030A0"/>
  </sheetPr>
  <dimension ref="A1:D1000"/>
  <sheetViews>
    <sheetView tabSelected="1" topLeftCell="A128" zoomScale="107" zoomScaleNormal="107" workbookViewId="0">
      <selection sqref="A1:D139"/>
    </sheetView>
  </sheetViews>
  <sheetFormatPr defaultColWidth="14.44140625" defaultRowHeight="15" customHeight="1" x14ac:dyDescent="0.25"/>
  <cols>
    <col min="1" max="1" width="23.88671875" customWidth="1"/>
    <col min="2" max="4" width="12.88671875" customWidth="1"/>
  </cols>
  <sheetData>
    <row r="1" spans="1:4" ht="12.75" customHeight="1" x14ac:dyDescent="0.25">
      <c r="A1" s="99" t="s">
        <v>0</v>
      </c>
      <c r="B1" s="99"/>
      <c r="C1" s="99"/>
      <c r="D1" s="99"/>
    </row>
    <row r="2" spans="1:4" ht="12.75" customHeight="1" x14ac:dyDescent="0.25">
      <c r="A2" s="2"/>
      <c r="B2" s="2"/>
      <c r="C2" s="2"/>
      <c r="D2" s="2"/>
    </row>
    <row r="3" spans="1:4" ht="12.75" customHeight="1" x14ac:dyDescent="0.25">
      <c r="A3" s="91" t="s">
        <v>1</v>
      </c>
      <c r="B3" s="92"/>
      <c r="C3" s="92"/>
      <c r="D3" s="92"/>
    </row>
    <row r="4" spans="1:4" ht="12.75" customHeight="1" x14ac:dyDescent="0.25">
      <c r="A4" s="93" t="s">
        <v>149</v>
      </c>
      <c r="B4" s="94"/>
      <c r="C4" s="94"/>
      <c r="D4" s="94"/>
    </row>
    <row r="5" spans="1:4" ht="12.75" customHeight="1" x14ac:dyDescent="0.25">
      <c r="A5" s="95"/>
      <c r="B5" s="94"/>
      <c r="C5" s="94"/>
      <c r="D5" s="94"/>
    </row>
    <row r="6" spans="1:4" ht="12.75" customHeight="1" x14ac:dyDescent="0.3">
      <c r="A6" s="96" t="s">
        <v>2</v>
      </c>
      <c r="B6" s="94"/>
      <c r="C6" s="94"/>
      <c r="D6" s="94"/>
    </row>
    <row r="7" spans="1:4" ht="12.75" customHeight="1" x14ac:dyDescent="0.25">
      <c r="A7" s="2"/>
      <c r="B7" s="2"/>
      <c r="C7" s="2"/>
      <c r="D7" s="2"/>
    </row>
    <row r="8" spans="1:4" ht="12.75" customHeight="1" x14ac:dyDescent="0.3">
      <c r="A8" s="96" t="s">
        <v>150</v>
      </c>
      <c r="B8" s="94"/>
      <c r="C8" s="94"/>
      <c r="D8" s="94"/>
    </row>
    <row r="9" spans="1:4" ht="12.75" customHeight="1" x14ac:dyDescent="0.3">
      <c r="A9" s="9"/>
      <c r="B9" s="9"/>
      <c r="C9" s="9"/>
      <c r="D9" s="9"/>
    </row>
    <row r="10" spans="1:4" ht="12.75" hidden="1" customHeight="1" x14ac:dyDescent="0.25">
      <c r="A10" s="1"/>
      <c r="B10" s="2"/>
      <c r="C10" s="2"/>
      <c r="D10" s="2"/>
    </row>
    <row r="11" spans="1:4" ht="12.75" hidden="1" customHeight="1" x14ac:dyDescent="0.25">
      <c r="A11" s="12"/>
      <c r="B11" s="12"/>
      <c r="C11" s="12"/>
      <c r="D11" s="12"/>
    </row>
    <row r="12" spans="1:4" ht="21" customHeight="1" x14ac:dyDescent="0.25">
      <c r="A12" s="13" t="s">
        <v>151</v>
      </c>
      <c r="B12" s="13">
        <v>2021</v>
      </c>
      <c r="C12" s="13">
        <v>2022</v>
      </c>
      <c r="D12" s="13">
        <v>2023</v>
      </c>
    </row>
    <row r="13" spans="1:4" ht="12.75" customHeight="1" x14ac:dyDescent="0.25">
      <c r="A13" s="19"/>
      <c r="B13" s="20"/>
      <c r="C13" s="20"/>
      <c r="D13" s="20"/>
    </row>
    <row r="14" spans="1:4" ht="12.75" customHeight="1" x14ac:dyDescent="0.25">
      <c r="A14" s="25" t="s">
        <v>54</v>
      </c>
      <c r="B14" s="25"/>
      <c r="C14" s="25"/>
      <c r="D14" s="25"/>
    </row>
    <row r="15" spans="1:4" ht="12.75" customHeight="1" x14ac:dyDescent="0.25">
      <c r="A15" s="30" t="s">
        <v>55</v>
      </c>
      <c r="B15" s="31">
        <f>'[1]LAPU-LAPU CITY'!N15</f>
        <v>176765</v>
      </c>
      <c r="C15" s="31">
        <v>348189</v>
      </c>
      <c r="D15" s="31">
        <v>344827</v>
      </c>
    </row>
    <row r="16" spans="1:4" ht="12.75" customHeight="1" x14ac:dyDescent="0.25">
      <c r="A16" s="30" t="s">
        <v>56</v>
      </c>
      <c r="B16" s="31">
        <f>'[1]LAPU-LAPU CITY'!N16</f>
        <v>115</v>
      </c>
      <c r="C16" s="31">
        <v>24787</v>
      </c>
      <c r="D16" s="31">
        <v>14247</v>
      </c>
    </row>
    <row r="17" spans="1:4" ht="12.75" customHeight="1" x14ac:dyDescent="0.25">
      <c r="A17" s="35" t="s">
        <v>57</v>
      </c>
      <c r="B17" s="36">
        <f t="shared" ref="B17:C17" si="0">SUM(B15:B16)</f>
        <v>176880</v>
      </c>
      <c r="C17" s="36">
        <f t="shared" si="0"/>
        <v>372976</v>
      </c>
      <c r="D17" s="36">
        <f>SUM(D15+D16)</f>
        <v>359074</v>
      </c>
    </row>
    <row r="18" spans="1:4" ht="12.75" customHeight="1" x14ac:dyDescent="0.25">
      <c r="A18" s="20"/>
      <c r="B18" s="40"/>
      <c r="C18" s="40"/>
      <c r="D18" s="40"/>
    </row>
    <row r="19" spans="1:4" ht="12.75" customHeight="1" x14ac:dyDescent="0.25">
      <c r="A19" s="25" t="s">
        <v>58</v>
      </c>
      <c r="B19" s="42"/>
      <c r="C19" s="42"/>
      <c r="D19" s="42"/>
    </row>
    <row r="20" spans="1:4" ht="12.75" customHeight="1" x14ac:dyDescent="0.25">
      <c r="A20" s="20"/>
      <c r="B20" s="40"/>
      <c r="C20" s="40"/>
      <c r="D20" s="40"/>
    </row>
    <row r="21" spans="1:4" ht="12.75" customHeight="1" x14ac:dyDescent="0.25">
      <c r="A21" s="25" t="s">
        <v>59</v>
      </c>
      <c r="B21" s="42"/>
      <c r="C21" s="42"/>
      <c r="D21" s="42"/>
    </row>
    <row r="22" spans="1:4" ht="12.75" customHeight="1" x14ac:dyDescent="0.25">
      <c r="A22" s="48" t="s">
        <v>60</v>
      </c>
      <c r="B22" s="49"/>
      <c r="C22" s="49"/>
      <c r="D22" s="49"/>
    </row>
    <row r="23" spans="1:4" ht="12.75" customHeight="1" x14ac:dyDescent="0.25">
      <c r="A23" s="30" t="s">
        <v>61</v>
      </c>
      <c r="B23" s="31">
        <f>'[1]LAPU-LAPU CITY'!N23</f>
        <v>0</v>
      </c>
      <c r="C23" s="31">
        <v>32</v>
      </c>
      <c r="D23" s="31">
        <v>89</v>
      </c>
    </row>
    <row r="24" spans="1:4" ht="12.75" customHeight="1" x14ac:dyDescent="0.25">
      <c r="A24" s="30" t="s">
        <v>62</v>
      </c>
      <c r="B24" s="31">
        <f>'[1]LAPU-LAPU CITY'!N24</f>
        <v>0</v>
      </c>
      <c r="C24" s="31">
        <v>40</v>
      </c>
      <c r="D24" s="31">
        <v>73</v>
      </c>
    </row>
    <row r="25" spans="1:4" ht="12.75" customHeight="1" x14ac:dyDescent="0.25">
      <c r="A25" s="30" t="s">
        <v>63</v>
      </c>
      <c r="B25" s="31">
        <f>'[1]LAPU-LAPU CITY'!N25</f>
        <v>13</v>
      </c>
      <c r="C25" s="31">
        <v>264</v>
      </c>
      <c r="D25" s="31">
        <v>583</v>
      </c>
    </row>
    <row r="26" spans="1:4" ht="12.75" customHeight="1" x14ac:dyDescent="0.25">
      <c r="A26" s="30" t="s">
        <v>64</v>
      </c>
      <c r="B26" s="31">
        <f>'[1]LAPU-LAPU CITY'!N26</f>
        <v>4</v>
      </c>
      <c r="C26" s="31">
        <v>64</v>
      </c>
      <c r="D26" s="31">
        <v>5</v>
      </c>
    </row>
    <row r="27" spans="1:4" ht="12.75" customHeight="1" x14ac:dyDescent="0.25">
      <c r="A27" s="30" t="s">
        <v>65</v>
      </c>
      <c r="B27" s="31">
        <f>'[1]LAPU-LAPU CITY'!N27</f>
        <v>15</v>
      </c>
      <c r="C27" s="31">
        <v>727</v>
      </c>
      <c r="D27" s="31">
        <v>1621</v>
      </c>
    </row>
    <row r="28" spans="1:4" ht="12.75" customHeight="1" x14ac:dyDescent="0.25">
      <c r="A28" s="30" t="s">
        <v>66</v>
      </c>
      <c r="B28" s="31">
        <f>'[1]LAPU-LAPU CITY'!N28</f>
        <v>4</v>
      </c>
      <c r="C28" s="31">
        <v>23</v>
      </c>
      <c r="D28" s="31">
        <v>241</v>
      </c>
    </row>
    <row r="29" spans="1:4" ht="12.75" customHeight="1" x14ac:dyDescent="0.25">
      <c r="A29" s="30" t="s">
        <v>67</v>
      </c>
      <c r="B29" s="31">
        <f>'[1]LAPU-LAPU CITY'!N29</f>
        <v>14</v>
      </c>
      <c r="C29" s="31">
        <v>4093</v>
      </c>
      <c r="D29" s="31">
        <v>5523</v>
      </c>
    </row>
    <row r="30" spans="1:4" ht="12.75" customHeight="1" x14ac:dyDescent="0.25">
      <c r="A30" s="30" t="s">
        <v>68</v>
      </c>
      <c r="B30" s="31">
        <f>'[1]LAPU-LAPU CITY'!N30</f>
        <v>18</v>
      </c>
      <c r="C30" s="31">
        <v>460</v>
      </c>
      <c r="D30" s="31">
        <v>1447</v>
      </c>
    </row>
    <row r="31" spans="1:4" ht="12.75" customHeight="1" x14ac:dyDescent="0.25">
      <c r="A31" s="30" t="s">
        <v>69</v>
      </c>
      <c r="B31" s="31">
        <f>'[1]LAPU-LAPU CITY'!N31</f>
        <v>4</v>
      </c>
      <c r="C31" s="31">
        <v>157</v>
      </c>
      <c r="D31" s="31">
        <v>545</v>
      </c>
    </row>
    <row r="32" spans="1:4" ht="12.75" customHeight="1" x14ac:dyDescent="0.25">
      <c r="A32" s="51" t="s">
        <v>70</v>
      </c>
      <c r="B32" s="52">
        <f t="shared" ref="B32:D32" si="1">SUM(B23:B31)</f>
        <v>72</v>
      </c>
      <c r="C32" s="52">
        <f t="shared" si="1"/>
        <v>5860</v>
      </c>
      <c r="D32" s="52">
        <f t="shared" si="1"/>
        <v>10127</v>
      </c>
    </row>
    <row r="33" spans="1:4" ht="12.75" customHeight="1" x14ac:dyDescent="0.25">
      <c r="A33" s="56"/>
      <c r="B33" s="57"/>
      <c r="C33" s="57"/>
      <c r="D33" s="57"/>
    </row>
    <row r="34" spans="1:4" ht="12.75" customHeight="1" x14ac:dyDescent="0.25">
      <c r="A34" s="48" t="s">
        <v>71</v>
      </c>
      <c r="B34" s="49"/>
      <c r="C34" s="49"/>
      <c r="D34" s="49"/>
    </row>
    <row r="35" spans="1:4" ht="12.75" customHeight="1" x14ac:dyDescent="0.25">
      <c r="A35" s="30" t="s">
        <v>72</v>
      </c>
      <c r="B35" s="31">
        <f>'[1]LAPU-LAPU CITY'!N35</f>
        <v>1053</v>
      </c>
      <c r="C35" s="31">
        <v>2617</v>
      </c>
      <c r="D35" s="31">
        <v>11746</v>
      </c>
    </row>
    <row r="36" spans="1:4" ht="12.75" customHeight="1" x14ac:dyDescent="0.25">
      <c r="A36" s="30" t="s">
        <v>73</v>
      </c>
      <c r="B36" s="31">
        <f>'[1]LAPU-LAPU CITY'!N36</f>
        <v>10</v>
      </c>
      <c r="C36" s="31">
        <v>1929</v>
      </c>
      <c r="D36" s="31">
        <v>3645</v>
      </c>
    </row>
    <row r="37" spans="1:4" ht="12.75" customHeight="1" x14ac:dyDescent="0.25">
      <c r="A37" s="30" t="s">
        <v>74</v>
      </c>
      <c r="B37" s="31">
        <f>'[1]LAPU-LAPU CITY'!N37</f>
        <v>238</v>
      </c>
      <c r="C37" s="31">
        <v>11991</v>
      </c>
      <c r="D37" s="31">
        <v>67093</v>
      </c>
    </row>
    <row r="38" spans="1:4" ht="12.75" customHeight="1" x14ac:dyDescent="0.25">
      <c r="A38" s="30" t="s">
        <v>75</v>
      </c>
      <c r="B38" s="31">
        <f>'[1]LAPU-LAPU CITY'!N38</f>
        <v>2250</v>
      </c>
      <c r="C38" s="31">
        <v>114501</v>
      </c>
      <c r="D38" s="31">
        <v>487328</v>
      </c>
    </row>
    <row r="39" spans="1:4" ht="12.75" customHeight="1" x14ac:dyDescent="0.25">
      <c r="A39" s="30" t="s">
        <v>76</v>
      </c>
      <c r="B39" s="31">
        <f>'[1]LAPU-LAPU CITY'!N39</f>
        <v>25</v>
      </c>
      <c r="C39" s="31">
        <v>725</v>
      </c>
      <c r="D39" s="31">
        <v>7780</v>
      </c>
    </row>
    <row r="40" spans="1:4" ht="12.75" customHeight="1" x14ac:dyDescent="0.25">
      <c r="A40" s="51" t="s">
        <v>77</v>
      </c>
      <c r="B40" s="52">
        <f t="shared" ref="B40:D40" si="2">SUM(B35:B39)</f>
        <v>3576</v>
      </c>
      <c r="C40" s="52">
        <f t="shared" si="2"/>
        <v>131763</v>
      </c>
      <c r="D40" s="52">
        <f t="shared" si="2"/>
        <v>577592</v>
      </c>
    </row>
    <row r="41" spans="1:4" ht="12.75" customHeight="1" x14ac:dyDescent="0.25">
      <c r="A41" s="56"/>
      <c r="B41" s="57"/>
      <c r="C41" s="57"/>
      <c r="D41" s="57"/>
    </row>
    <row r="42" spans="1:4" ht="12.75" customHeight="1" x14ac:dyDescent="0.25">
      <c r="A42" s="48" t="s">
        <v>78</v>
      </c>
      <c r="B42" s="49"/>
      <c r="C42" s="49"/>
      <c r="D42" s="49"/>
    </row>
    <row r="43" spans="1:4" ht="12.75" customHeight="1" x14ac:dyDescent="0.25">
      <c r="A43" s="30" t="s">
        <v>79</v>
      </c>
      <c r="B43" s="31">
        <f>'[1]LAPU-LAPU CITY'!N43</f>
        <v>17</v>
      </c>
      <c r="C43" s="31">
        <v>54</v>
      </c>
      <c r="D43" s="31">
        <v>120</v>
      </c>
    </row>
    <row r="44" spans="1:4" ht="12.75" customHeight="1" x14ac:dyDescent="0.25">
      <c r="A44" s="30" t="s">
        <v>80</v>
      </c>
      <c r="B44" s="31">
        <f>'[1]LAPU-LAPU CITY'!N44</f>
        <v>147</v>
      </c>
      <c r="C44" s="31">
        <v>1057</v>
      </c>
      <c r="D44" s="31">
        <v>3160</v>
      </c>
    </row>
    <row r="45" spans="1:4" ht="12.75" customHeight="1" x14ac:dyDescent="0.25">
      <c r="A45" s="30" t="s">
        <v>81</v>
      </c>
      <c r="B45" s="31">
        <f>'[1]LAPU-LAPU CITY'!N45</f>
        <v>4</v>
      </c>
      <c r="C45" s="31">
        <v>204</v>
      </c>
      <c r="D45" s="31">
        <v>261</v>
      </c>
    </row>
    <row r="46" spans="1:4" ht="12.75" customHeight="1" x14ac:dyDescent="0.25">
      <c r="A46" s="30" t="s">
        <v>82</v>
      </c>
      <c r="B46" s="31">
        <f>'[1]LAPU-LAPU CITY'!N46</f>
        <v>0</v>
      </c>
      <c r="C46" s="31">
        <v>32</v>
      </c>
      <c r="D46" s="31">
        <v>165</v>
      </c>
    </row>
    <row r="47" spans="1:4" ht="12.75" customHeight="1" x14ac:dyDescent="0.25">
      <c r="A47" s="30" t="s">
        <v>83</v>
      </c>
      <c r="B47" s="31">
        <f>'[1]LAPU-LAPU CITY'!N47</f>
        <v>0</v>
      </c>
      <c r="C47" s="31">
        <v>57</v>
      </c>
      <c r="D47" s="31">
        <v>141</v>
      </c>
    </row>
    <row r="48" spans="1:4" ht="12.75" customHeight="1" x14ac:dyDescent="0.25">
      <c r="A48" s="30" t="s">
        <v>84</v>
      </c>
      <c r="B48" s="31">
        <f>'[1]LAPU-LAPU CITY'!N48</f>
        <v>0</v>
      </c>
      <c r="C48" s="31">
        <v>40</v>
      </c>
      <c r="D48" s="31">
        <v>118</v>
      </c>
    </row>
    <row r="49" spans="1:4" ht="12.75" customHeight="1" x14ac:dyDescent="0.25">
      <c r="A49" s="51" t="s">
        <v>70</v>
      </c>
      <c r="B49" s="52">
        <f t="shared" ref="B49:D49" si="3">SUM(B43:B48)</f>
        <v>168</v>
      </c>
      <c r="C49" s="52">
        <f t="shared" si="3"/>
        <v>1444</v>
      </c>
      <c r="D49" s="52">
        <f t="shared" si="3"/>
        <v>3965</v>
      </c>
    </row>
    <row r="50" spans="1:4" ht="12.75" customHeight="1" x14ac:dyDescent="0.25">
      <c r="A50" s="56"/>
      <c r="B50" s="57"/>
      <c r="C50" s="57"/>
      <c r="D50" s="57"/>
    </row>
    <row r="51" spans="1:4" ht="12.75" customHeight="1" x14ac:dyDescent="0.25">
      <c r="A51" s="48" t="s">
        <v>85</v>
      </c>
      <c r="B51" s="49"/>
      <c r="C51" s="49"/>
      <c r="D51" s="49"/>
    </row>
    <row r="52" spans="1:4" ht="12.75" customHeight="1" x14ac:dyDescent="0.25">
      <c r="A52" s="30" t="s">
        <v>86</v>
      </c>
      <c r="B52" s="31">
        <f>'[1]LAPU-LAPU CITY'!N52</f>
        <v>0</v>
      </c>
      <c r="C52" s="31">
        <v>48</v>
      </c>
      <c r="D52" s="31">
        <v>44</v>
      </c>
    </row>
    <row r="53" spans="1:4" ht="12.75" customHeight="1" x14ac:dyDescent="0.25">
      <c r="A53" s="30" t="s">
        <v>87</v>
      </c>
      <c r="B53" s="31">
        <f>'[1]LAPU-LAPU CITY'!N53</f>
        <v>0</v>
      </c>
      <c r="C53" s="31">
        <v>79</v>
      </c>
      <c r="D53" s="31">
        <v>64</v>
      </c>
    </row>
    <row r="54" spans="1:4" ht="12.75" customHeight="1" x14ac:dyDescent="0.25">
      <c r="A54" s="30" t="s">
        <v>88</v>
      </c>
      <c r="B54" s="31">
        <f>'[1]LAPU-LAPU CITY'!N54</f>
        <v>40</v>
      </c>
      <c r="C54" s="31">
        <v>490</v>
      </c>
      <c r="D54" s="31">
        <v>797</v>
      </c>
    </row>
    <row r="55" spans="1:4" ht="12.75" customHeight="1" x14ac:dyDescent="0.25">
      <c r="A55" s="30" t="s">
        <v>89</v>
      </c>
      <c r="B55" s="31">
        <f>'[1]LAPU-LAPU CITY'!N55</f>
        <v>0</v>
      </c>
      <c r="C55" s="31">
        <v>17</v>
      </c>
      <c r="D55" s="31">
        <v>42</v>
      </c>
    </row>
    <row r="56" spans="1:4" ht="12.75" customHeight="1" x14ac:dyDescent="0.25">
      <c r="A56" s="30" t="s">
        <v>90</v>
      </c>
      <c r="B56" s="31">
        <f>'[1]LAPU-LAPU CITY'!N56</f>
        <v>4</v>
      </c>
      <c r="C56" s="31">
        <v>209</v>
      </c>
      <c r="D56" s="31">
        <v>211</v>
      </c>
    </row>
    <row r="57" spans="1:4" ht="12.75" customHeight="1" x14ac:dyDescent="0.25">
      <c r="A57" s="30" t="s">
        <v>91</v>
      </c>
      <c r="B57" s="31">
        <f>'[1]LAPU-LAPU CITY'!N57</f>
        <v>9</v>
      </c>
      <c r="C57" s="31">
        <v>406</v>
      </c>
      <c r="D57" s="31">
        <v>659</v>
      </c>
    </row>
    <row r="58" spans="1:4" ht="12.75" customHeight="1" x14ac:dyDescent="0.25">
      <c r="A58" s="30" t="s">
        <v>92</v>
      </c>
      <c r="B58" s="31">
        <f>'[1]LAPU-LAPU CITY'!N58</f>
        <v>7</v>
      </c>
      <c r="C58" s="31">
        <v>751</v>
      </c>
      <c r="D58" s="31">
        <v>682</v>
      </c>
    </row>
    <row r="59" spans="1:4" ht="12.75" customHeight="1" x14ac:dyDescent="0.25">
      <c r="A59" s="51" t="s">
        <v>70</v>
      </c>
      <c r="B59" s="52">
        <f t="shared" ref="B59:D59" si="4">SUM(B52:B58)</f>
        <v>60</v>
      </c>
      <c r="C59" s="52">
        <f t="shared" si="4"/>
        <v>2000</v>
      </c>
      <c r="D59" s="52">
        <f t="shared" si="4"/>
        <v>2499</v>
      </c>
    </row>
    <row r="60" spans="1:4" ht="12.75" customHeight="1" x14ac:dyDescent="0.25">
      <c r="A60" s="65"/>
      <c r="B60" s="66"/>
      <c r="C60" s="66"/>
      <c r="D60" s="66"/>
    </row>
    <row r="61" spans="1:4" ht="12.75" customHeight="1" x14ac:dyDescent="0.25">
      <c r="A61" s="13" t="s">
        <v>4</v>
      </c>
      <c r="B61" s="13">
        <f>B12</f>
        <v>2021</v>
      </c>
      <c r="C61" s="13">
        <v>2022</v>
      </c>
      <c r="D61" s="13">
        <f>D12</f>
        <v>2023</v>
      </c>
    </row>
    <row r="62" spans="1:4" ht="12.75" customHeight="1" x14ac:dyDescent="0.25">
      <c r="A62" s="25" t="s">
        <v>93</v>
      </c>
      <c r="B62" s="42"/>
      <c r="C62" s="42"/>
      <c r="D62" s="42"/>
    </row>
    <row r="63" spans="1:4" ht="12.75" customHeight="1" x14ac:dyDescent="0.25">
      <c r="A63" s="48" t="s">
        <v>94</v>
      </c>
      <c r="B63" s="49"/>
      <c r="C63" s="49"/>
      <c r="D63" s="49"/>
    </row>
    <row r="64" spans="1:4" ht="12.75" customHeight="1" x14ac:dyDescent="0.25">
      <c r="A64" s="30" t="s">
        <v>95</v>
      </c>
      <c r="B64" s="31">
        <f>'[1]LAPU-LAPU CITY'!N64</f>
        <v>70</v>
      </c>
      <c r="C64" s="31">
        <v>3372</v>
      </c>
      <c r="D64" s="31">
        <v>5323</v>
      </c>
    </row>
    <row r="65" spans="1:4" ht="12.75" customHeight="1" x14ac:dyDescent="0.25">
      <c r="A65" s="30" t="s">
        <v>96</v>
      </c>
      <c r="B65" s="31">
        <f>'[1]LAPU-LAPU CITY'!N65</f>
        <v>0</v>
      </c>
      <c r="C65" s="31">
        <v>50</v>
      </c>
      <c r="D65" s="31">
        <v>250</v>
      </c>
    </row>
    <row r="66" spans="1:4" ht="12.75" customHeight="1" x14ac:dyDescent="0.25">
      <c r="A66" s="30" t="s">
        <v>97</v>
      </c>
      <c r="B66" s="31">
        <f>'[1]LAPU-LAPU CITY'!N66</f>
        <v>732</v>
      </c>
      <c r="C66" s="31">
        <v>32287</v>
      </c>
      <c r="D66" s="31">
        <v>47641</v>
      </c>
    </row>
    <row r="67" spans="1:4" ht="12.75" customHeight="1" x14ac:dyDescent="0.25">
      <c r="A67" s="51" t="s">
        <v>70</v>
      </c>
      <c r="B67" s="52">
        <f t="shared" ref="B67:D67" si="5">SUM(B64:B66)</f>
        <v>802</v>
      </c>
      <c r="C67" s="52">
        <f t="shared" si="5"/>
        <v>35709</v>
      </c>
      <c r="D67" s="52">
        <f t="shared" si="5"/>
        <v>53214</v>
      </c>
    </row>
    <row r="68" spans="1:4" ht="12.75" customHeight="1" x14ac:dyDescent="0.25">
      <c r="A68" s="56"/>
      <c r="B68" s="57"/>
      <c r="C68" s="57"/>
      <c r="D68" s="57"/>
    </row>
    <row r="69" spans="1:4" ht="12.75" customHeight="1" x14ac:dyDescent="0.25">
      <c r="A69" s="48" t="s">
        <v>98</v>
      </c>
      <c r="B69" s="49"/>
      <c r="C69" s="49"/>
      <c r="D69" s="49"/>
    </row>
    <row r="70" spans="1:4" ht="12.75" customHeight="1" x14ac:dyDescent="0.25">
      <c r="A70" s="30" t="s">
        <v>99</v>
      </c>
      <c r="B70" s="31">
        <f>'[1]LAPU-LAPU CITY'!N70</f>
        <v>0</v>
      </c>
      <c r="C70" s="31">
        <v>23</v>
      </c>
      <c r="D70" s="31">
        <v>127</v>
      </c>
    </row>
    <row r="71" spans="1:4" ht="12.75" customHeight="1" x14ac:dyDescent="0.25">
      <c r="A71" s="30" t="s">
        <v>100</v>
      </c>
      <c r="B71" s="31">
        <f>'[1]LAPU-LAPU CITY'!N71</f>
        <v>2</v>
      </c>
      <c r="C71" s="31">
        <v>177</v>
      </c>
      <c r="D71" s="31">
        <v>492</v>
      </c>
    </row>
    <row r="72" spans="1:4" ht="12.75" customHeight="1" x14ac:dyDescent="0.25">
      <c r="A72" s="30" t="s">
        <v>101</v>
      </c>
      <c r="B72" s="31">
        <f>'[1]LAPU-LAPU CITY'!N72</f>
        <v>0</v>
      </c>
      <c r="C72" s="31">
        <v>101</v>
      </c>
      <c r="D72" s="31">
        <v>210</v>
      </c>
    </row>
    <row r="73" spans="1:4" ht="12.75" customHeight="1" x14ac:dyDescent="0.25">
      <c r="A73" s="30" t="s">
        <v>102</v>
      </c>
      <c r="B73" s="31">
        <f>'[1]LAPU-LAPU CITY'!N73</f>
        <v>0</v>
      </c>
      <c r="C73" s="31">
        <v>15</v>
      </c>
      <c r="D73" s="31">
        <v>61</v>
      </c>
    </row>
    <row r="74" spans="1:4" ht="12.75" customHeight="1" x14ac:dyDescent="0.25">
      <c r="A74" s="30" t="s">
        <v>103</v>
      </c>
      <c r="B74" s="31">
        <f>'[1]LAPU-LAPU CITY'!N74</f>
        <v>0</v>
      </c>
      <c r="C74" s="31">
        <v>8</v>
      </c>
      <c r="D74" s="31">
        <v>44</v>
      </c>
    </row>
    <row r="75" spans="1:4" ht="12.75" customHeight="1" x14ac:dyDescent="0.25">
      <c r="A75" s="51" t="s">
        <v>77</v>
      </c>
      <c r="B75" s="52">
        <f t="shared" ref="B75:D75" si="6">SUM(B70:B74)</f>
        <v>2</v>
      </c>
      <c r="C75" s="52">
        <f t="shared" si="6"/>
        <v>324</v>
      </c>
      <c r="D75" s="52">
        <f t="shared" si="6"/>
        <v>934</v>
      </c>
    </row>
    <row r="76" spans="1:4" ht="12.75" customHeight="1" x14ac:dyDescent="0.25">
      <c r="A76" s="70"/>
      <c r="B76" s="71"/>
      <c r="C76" s="71"/>
      <c r="D76" s="71"/>
    </row>
    <row r="77" spans="1:4" ht="12.75" customHeight="1" x14ac:dyDescent="0.25">
      <c r="A77" s="25" t="s">
        <v>104</v>
      </c>
      <c r="B77" s="42"/>
      <c r="C77" s="42"/>
      <c r="D77" s="42"/>
    </row>
    <row r="78" spans="1:4" ht="12.75" customHeight="1" x14ac:dyDescent="0.25">
      <c r="A78" s="48" t="s">
        <v>105</v>
      </c>
      <c r="B78" s="49"/>
      <c r="C78" s="49"/>
      <c r="D78" s="49"/>
    </row>
    <row r="79" spans="1:4" ht="12.75" customHeight="1" x14ac:dyDescent="0.25">
      <c r="A79" s="30" t="s">
        <v>106</v>
      </c>
      <c r="B79" s="31">
        <f>'[1]LAPU-LAPU CITY'!N79</f>
        <v>1</v>
      </c>
      <c r="C79" s="31">
        <v>374</v>
      </c>
      <c r="D79" s="31">
        <v>1778</v>
      </c>
    </row>
    <row r="80" spans="1:4" ht="12.75" customHeight="1" x14ac:dyDescent="0.25">
      <c r="A80" s="30" t="s">
        <v>107</v>
      </c>
      <c r="B80" s="31">
        <f>'[1]LAPU-LAPU CITY'!N80</f>
        <v>15</v>
      </c>
      <c r="C80" s="31">
        <v>481</v>
      </c>
      <c r="D80" s="31">
        <v>1005</v>
      </c>
    </row>
    <row r="81" spans="1:4" ht="12.75" customHeight="1" x14ac:dyDescent="0.25">
      <c r="A81" s="30" t="s">
        <v>108</v>
      </c>
      <c r="B81" s="31">
        <f>'[1]LAPU-LAPU CITY'!N81</f>
        <v>137</v>
      </c>
      <c r="C81" s="31">
        <v>1295</v>
      </c>
      <c r="D81" s="31">
        <v>4274</v>
      </c>
    </row>
    <row r="82" spans="1:4" ht="12.75" customHeight="1" x14ac:dyDescent="0.25">
      <c r="A82" s="30" t="s">
        <v>109</v>
      </c>
      <c r="B82" s="31">
        <f>'[1]LAPU-LAPU CITY'!N82</f>
        <v>122</v>
      </c>
      <c r="C82" s="31">
        <v>2999</v>
      </c>
      <c r="D82" s="31">
        <v>5595</v>
      </c>
    </row>
    <row r="83" spans="1:4" ht="12.75" customHeight="1" x14ac:dyDescent="0.25">
      <c r="A83" s="30" t="s">
        <v>110</v>
      </c>
      <c r="B83" s="31">
        <f>'[1]LAPU-LAPU CITY'!N83</f>
        <v>0</v>
      </c>
      <c r="C83" s="31">
        <v>30</v>
      </c>
      <c r="D83" s="31">
        <v>349</v>
      </c>
    </row>
    <row r="84" spans="1:4" ht="12.75" customHeight="1" x14ac:dyDescent="0.25">
      <c r="A84" s="30" t="s">
        <v>111</v>
      </c>
      <c r="B84" s="31">
        <f>'[1]LAPU-LAPU CITY'!N84</f>
        <v>28</v>
      </c>
      <c r="C84" s="31">
        <v>1204</v>
      </c>
      <c r="D84" s="31">
        <v>2604</v>
      </c>
    </row>
    <row r="85" spans="1:4" ht="12.75" customHeight="1" x14ac:dyDescent="0.25">
      <c r="A85" s="30" t="s">
        <v>112</v>
      </c>
      <c r="B85" s="31">
        <f>'[1]LAPU-LAPU CITY'!N85</f>
        <v>45</v>
      </c>
      <c r="C85" s="31">
        <v>1609</v>
      </c>
      <c r="D85" s="31">
        <v>3402</v>
      </c>
    </row>
    <row r="86" spans="1:4" ht="12.75" customHeight="1" x14ac:dyDescent="0.25">
      <c r="A86" s="51" t="s">
        <v>70</v>
      </c>
      <c r="B86" s="52">
        <f t="shared" ref="B86:D86" si="7">SUM(B79:B85)</f>
        <v>348</v>
      </c>
      <c r="C86" s="52">
        <f t="shared" si="7"/>
        <v>7992</v>
      </c>
      <c r="D86" s="52">
        <f t="shared" si="7"/>
        <v>19007</v>
      </c>
    </row>
    <row r="87" spans="1:4" ht="12.75" customHeight="1" x14ac:dyDescent="0.25">
      <c r="A87" s="56"/>
      <c r="B87" s="57"/>
      <c r="C87" s="57"/>
      <c r="D87" s="57"/>
    </row>
    <row r="88" spans="1:4" ht="12.75" customHeight="1" x14ac:dyDescent="0.25">
      <c r="A88" s="48" t="s">
        <v>113</v>
      </c>
      <c r="B88" s="49"/>
      <c r="C88" s="49"/>
      <c r="D88" s="49"/>
    </row>
    <row r="89" spans="1:4" ht="12.75" customHeight="1" x14ac:dyDescent="0.25">
      <c r="A89" s="30" t="s">
        <v>114</v>
      </c>
      <c r="B89" s="31">
        <f>'[1]LAPU-LAPU CITY'!N89</f>
        <v>5</v>
      </c>
      <c r="C89" s="31">
        <v>743</v>
      </c>
      <c r="D89" s="31">
        <v>1000</v>
      </c>
    </row>
    <row r="90" spans="1:4" ht="12.75" customHeight="1" x14ac:dyDescent="0.25">
      <c r="A90" s="30" t="s">
        <v>115</v>
      </c>
      <c r="B90" s="31">
        <f>'[1]LAPU-LAPU CITY'!N90</f>
        <v>1</v>
      </c>
      <c r="C90" s="31">
        <v>155</v>
      </c>
      <c r="D90" s="31">
        <v>480</v>
      </c>
    </row>
    <row r="91" spans="1:4" ht="12.75" customHeight="1" x14ac:dyDescent="0.25">
      <c r="A91" s="30" t="s">
        <v>116</v>
      </c>
      <c r="B91" s="31">
        <f>'[1]LAPU-LAPU CITY'!N91</f>
        <v>19</v>
      </c>
      <c r="C91" s="31">
        <v>954</v>
      </c>
      <c r="D91" s="31">
        <v>2259</v>
      </c>
    </row>
    <row r="92" spans="1:4" ht="12.75" customHeight="1" x14ac:dyDescent="0.25">
      <c r="A92" s="30" t="s">
        <v>117</v>
      </c>
      <c r="B92" s="31">
        <f>'[1]LAPU-LAPU CITY'!N92</f>
        <v>12</v>
      </c>
      <c r="C92" s="31">
        <v>1219</v>
      </c>
      <c r="D92" s="31">
        <v>1960</v>
      </c>
    </row>
    <row r="93" spans="1:4" ht="12.75" customHeight="1" x14ac:dyDescent="0.25">
      <c r="A93" s="30" t="s">
        <v>118</v>
      </c>
      <c r="B93" s="31">
        <f>'[1]LAPU-LAPU CITY'!N93</f>
        <v>5</v>
      </c>
      <c r="C93" s="31">
        <v>898</v>
      </c>
      <c r="D93" s="31">
        <v>1633</v>
      </c>
    </row>
    <row r="94" spans="1:4" ht="12.75" customHeight="1" x14ac:dyDescent="0.25">
      <c r="A94" s="30" t="s">
        <v>119</v>
      </c>
      <c r="B94" s="31">
        <f>'[1]LAPU-LAPU CITY'!N94</f>
        <v>164</v>
      </c>
      <c r="C94" s="31">
        <v>5289</v>
      </c>
      <c r="D94" s="31">
        <v>7628</v>
      </c>
    </row>
    <row r="95" spans="1:4" ht="12.75" customHeight="1" x14ac:dyDescent="0.25">
      <c r="A95" s="51" t="s">
        <v>70</v>
      </c>
      <c r="B95" s="52">
        <f t="shared" ref="B95:D95" si="8">SUM(B89:B94)</f>
        <v>206</v>
      </c>
      <c r="C95" s="52">
        <f t="shared" si="8"/>
        <v>9258</v>
      </c>
      <c r="D95" s="52">
        <f t="shared" si="8"/>
        <v>14960</v>
      </c>
    </row>
    <row r="96" spans="1:4" ht="12.75" customHeight="1" x14ac:dyDescent="0.25">
      <c r="A96" s="56"/>
      <c r="B96" s="57"/>
      <c r="C96" s="57"/>
      <c r="D96" s="57"/>
    </row>
    <row r="97" spans="1:4" ht="12.75" customHeight="1" x14ac:dyDescent="0.25">
      <c r="A97" s="48" t="s">
        <v>120</v>
      </c>
      <c r="B97" s="49"/>
      <c r="C97" s="49"/>
      <c r="D97" s="49"/>
    </row>
    <row r="98" spans="1:4" ht="12.75" customHeight="1" x14ac:dyDescent="0.25">
      <c r="A98" s="30" t="s">
        <v>121</v>
      </c>
      <c r="B98" s="31">
        <f>'[1]LAPU-LAPU CITY'!N98</f>
        <v>1</v>
      </c>
      <c r="C98" s="31">
        <v>100</v>
      </c>
      <c r="D98" s="31">
        <v>280</v>
      </c>
    </row>
    <row r="99" spans="1:4" ht="12.75" customHeight="1" x14ac:dyDescent="0.25">
      <c r="A99" s="30" t="s">
        <v>122</v>
      </c>
      <c r="B99" s="31">
        <f>'[1]LAPU-LAPU CITY'!N99</f>
        <v>14</v>
      </c>
      <c r="C99" s="31">
        <v>565</v>
      </c>
      <c r="D99" s="31">
        <v>1503</v>
      </c>
    </row>
    <row r="100" spans="1:4" ht="12.75" customHeight="1" x14ac:dyDescent="0.25">
      <c r="A100" s="30" t="s">
        <v>123</v>
      </c>
      <c r="B100" s="31">
        <f>'[1]LAPU-LAPU CITY'!N100</f>
        <v>0</v>
      </c>
      <c r="C100" s="31">
        <v>187</v>
      </c>
      <c r="D100" s="31">
        <v>474</v>
      </c>
    </row>
    <row r="101" spans="1:4" ht="12.75" customHeight="1" x14ac:dyDescent="0.25">
      <c r="A101" s="30" t="s">
        <v>124</v>
      </c>
      <c r="B101" s="31">
        <f>'[1]LAPU-LAPU CITY'!N101</f>
        <v>21</v>
      </c>
      <c r="C101" s="31">
        <v>775</v>
      </c>
      <c r="D101" s="31">
        <v>1486</v>
      </c>
    </row>
    <row r="102" spans="1:4" ht="12.75" customHeight="1" x14ac:dyDescent="0.25">
      <c r="A102" s="30" t="s">
        <v>125</v>
      </c>
      <c r="B102" s="31">
        <f>'[1]LAPU-LAPU CITY'!N102</f>
        <v>0</v>
      </c>
      <c r="C102" s="31">
        <v>32</v>
      </c>
      <c r="D102" s="31">
        <v>115</v>
      </c>
    </row>
    <row r="103" spans="1:4" ht="12.75" customHeight="1" x14ac:dyDescent="0.25">
      <c r="A103" s="51" t="s">
        <v>70</v>
      </c>
      <c r="B103" s="52">
        <f t="shared" ref="B103:D103" si="9">SUM(B98:B102)</f>
        <v>36</v>
      </c>
      <c r="C103" s="52">
        <f t="shared" si="9"/>
        <v>1659</v>
      </c>
      <c r="D103" s="52">
        <f t="shared" si="9"/>
        <v>3858</v>
      </c>
    </row>
    <row r="104" spans="1:4" ht="12.75" customHeight="1" x14ac:dyDescent="0.25">
      <c r="A104" s="56"/>
      <c r="B104" s="57"/>
      <c r="C104" s="57"/>
      <c r="D104" s="57"/>
    </row>
    <row r="105" spans="1:4" ht="12.75" customHeight="1" x14ac:dyDescent="0.25">
      <c r="A105" s="48" t="s">
        <v>126</v>
      </c>
      <c r="B105" s="49"/>
      <c r="C105" s="49"/>
      <c r="D105" s="49"/>
    </row>
    <row r="106" spans="1:4" ht="12.75" customHeight="1" x14ac:dyDescent="0.25">
      <c r="A106" s="30" t="s">
        <v>127</v>
      </c>
      <c r="B106" s="31">
        <f>'[1]LAPU-LAPU CITY'!N106</f>
        <v>0</v>
      </c>
      <c r="C106" s="31">
        <v>37</v>
      </c>
      <c r="D106" s="31">
        <v>53</v>
      </c>
    </row>
    <row r="107" spans="1:4" ht="12.75" customHeight="1" x14ac:dyDescent="0.25">
      <c r="A107" s="30" t="s">
        <v>128</v>
      </c>
      <c r="B107" s="31">
        <f>'[1]LAPU-LAPU CITY'!N107</f>
        <v>0</v>
      </c>
      <c r="C107" s="31">
        <v>320</v>
      </c>
      <c r="D107" s="31">
        <v>1137</v>
      </c>
    </row>
    <row r="108" spans="1:4" ht="12.75" customHeight="1" x14ac:dyDescent="0.25">
      <c r="A108" s="30" t="s">
        <v>129</v>
      </c>
      <c r="B108" s="31">
        <f>'[1]LAPU-LAPU CITY'!N108</f>
        <v>8</v>
      </c>
      <c r="C108" s="31">
        <v>584</v>
      </c>
      <c r="D108" s="31">
        <v>3200</v>
      </c>
    </row>
    <row r="109" spans="1:4" ht="12.75" customHeight="1" x14ac:dyDescent="0.25">
      <c r="A109" s="51" t="s">
        <v>70</v>
      </c>
      <c r="B109" s="52">
        <f t="shared" ref="B109:D109" si="10">SUM(B106:B108)</f>
        <v>8</v>
      </c>
      <c r="C109" s="52">
        <f t="shared" si="10"/>
        <v>941</v>
      </c>
      <c r="D109" s="52">
        <f t="shared" si="10"/>
        <v>4390</v>
      </c>
    </row>
    <row r="110" spans="1:4" ht="12.75" customHeight="1" x14ac:dyDescent="0.25">
      <c r="A110" s="56"/>
      <c r="B110" s="57"/>
      <c r="C110" s="57"/>
      <c r="D110" s="57"/>
    </row>
    <row r="111" spans="1:4" ht="12.75" customHeight="1" x14ac:dyDescent="0.25">
      <c r="A111" s="25" t="s">
        <v>130</v>
      </c>
      <c r="B111" s="42"/>
      <c r="C111" s="42"/>
      <c r="D111" s="42"/>
    </row>
    <row r="112" spans="1:4" ht="12.75" customHeight="1" x14ac:dyDescent="0.25">
      <c r="A112" s="30" t="s">
        <v>131</v>
      </c>
      <c r="B112" s="31">
        <f>'[1]LAPU-LAPU CITY'!N112</f>
        <v>93</v>
      </c>
      <c r="C112" s="31">
        <v>7526</v>
      </c>
      <c r="D112" s="31">
        <v>12157</v>
      </c>
    </row>
    <row r="113" spans="1:4" ht="12.75" customHeight="1" x14ac:dyDescent="0.25">
      <c r="A113" s="30" t="s">
        <v>132</v>
      </c>
      <c r="B113" s="31">
        <f>'[1]LAPU-LAPU CITY'!N113</f>
        <v>0</v>
      </c>
      <c r="C113" s="31">
        <v>68</v>
      </c>
      <c r="D113" s="31">
        <v>24</v>
      </c>
    </row>
    <row r="114" spans="1:4" ht="12.75" customHeight="1" x14ac:dyDescent="0.25">
      <c r="A114" s="30" t="s">
        <v>133</v>
      </c>
      <c r="B114" s="31">
        <f>'[1]LAPU-LAPU CITY'!N114</f>
        <v>0</v>
      </c>
      <c r="C114" s="31">
        <v>6</v>
      </c>
      <c r="D114" s="31">
        <v>2</v>
      </c>
    </row>
    <row r="115" spans="1:4" ht="12.75" customHeight="1" x14ac:dyDescent="0.25">
      <c r="A115" s="30" t="s">
        <v>134</v>
      </c>
      <c r="B115" s="31">
        <f>'[1]LAPU-LAPU CITY'!N115</f>
        <v>3</v>
      </c>
      <c r="C115" s="31">
        <v>671</v>
      </c>
      <c r="D115" s="31">
        <v>1688</v>
      </c>
    </row>
    <row r="116" spans="1:4" ht="12.75" customHeight="1" x14ac:dyDescent="0.25">
      <c r="A116" s="30" t="s">
        <v>135</v>
      </c>
      <c r="B116" s="72">
        <f>'[1]LAPU-LAPU CITY'!N116</f>
        <v>3</v>
      </c>
      <c r="C116" s="72">
        <v>23</v>
      </c>
      <c r="D116" s="72">
        <v>17</v>
      </c>
    </row>
    <row r="117" spans="1:4" ht="12.75" customHeight="1" x14ac:dyDescent="0.25">
      <c r="A117" s="75" t="s">
        <v>70</v>
      </c>
      <c r="B117" s="52">
        <f t="shared" ref="B117:D117" si="11">SUM(B112:B116)</f>
        <v>99</v>
      </c>
      <c r="C117" s="52">
        <f t="shared" si="11"/>
        <v>8294</v>
      </c>
      <c r="D117" s="52">
        <f t="shared" si="11"/>
        <v>13888</v>
      </c>
    </row>
    <row r="118" spans="1:4" ht="12.75" customHeight="1" x14ac:dyDescent="0.25">
      <c r="A118" s="76"/>
      <c r="B118" s="77"/>
      <c r="C118" s="77"/>
      <c r="D118" s="77"/>
    </row>
    <row r="119" spans="1:4" ht="12.75" customHeight="1" x14ac:dyDescent="0.25">
      <c r="A119" s="76"/>
      <c r="B119" s="77"/>
      <c r="C119" s="77"/>
      <c r="D119" s="77"/>
    </row>
    <row r="120" spans="1:4" ht="12.75" customHeight="1" x14ac:dyDescent="0.25">
      <c r="A120" s="76"/>
      <c r="B120" s="77"/>
      <c r="C120" s="77"/>
      <c r="D120" s="77"/>
    </row>
    <row r="121" spans="1:4" ht="20.100000000000001" customHeight="1" x14ac:dyDescent="0.25">
      <c r="A121" s="13" t="s">
        <v>4</v>
      </c>
      <c r="B121" s="13">
        <f>B61</f>
        <v>2021</v>
      </c>
      <c r="C121" s="13">
        <v>2022</v>
      </c>
      <c r="D121" s="13">
        <f>D12</f>
        <v>2023</v>
      </c>
    </row>
    <row r="122" spans="1:4" ht="12.75" customHeight="1" x14ac:dyDescent="0.25">
      <c r="A122" s="20"/>
      <c r="B122" s="40"/>
      <c r="C122" s="40"/>
      <c r="D122" s="40"/>
    </row>
    <row r="123" spans="1:4" ht="12.75" customHeight="1" x14ac:dyDescent="0.25">
      <c r="A123" s="25" t="s">
        <v>136</v>
      </c>
      <c r="B123" s="42"/>
      <c r="C123" s="42"/>
      <c r="D123" s="42"/>
    </row>
    <row r="124" spans="1:4" ht="12.75" customHeight="1" x14ac:dyDescent="0.25">
      <c r="A124" s="30" t="s">
        <v>137</v>
      </c>
      <c r="B124" s="31">
        <f>'[1]LAPU-LAPU CITY'!N124</f>
        <v>4</v>
      </c>
      <c r="C124" s="31">
        <v>49</v>
      </c>
      <c r="D124" s="31">
        <v>144</v>
      </c>
    </row>
    <row r="125" spans="1:4" ht="12.75" customHeight="1" x14ac:dyDescent="0.25">
      <c r="A125" s="30" t="s">
        <v>138</v>
      </c>
      <c r="B125" s="31">
        <f>'[1]LAPU-LAPU CITY'!N125</f>
        <v>25</v>
      </c>
      <c r="C125" s="31">
        <v>452</v>
      </c>
      <c r="D125" s="31">
        <v>912</v>
      </c>
    </row>
    <row r="126" spans="1:4" ht="12.75" customHeight="1" x14ac:dyDescent="0.25">
      <c r="A126" s="51" t="s">
        <v>70</v>
      </c>
      <c r="B126" s="52">
        <f t="shared" ref="B126:D126" si="12">SUM(B124:B125)</f>
        <v>29</v>
      </c>
      <c r="C126" s="52">
        <f t="shared" si="12"/>
        <v>501</v>
      </c>
      <c r="D126" s="52">
        <f t="shared" si="12"/>
        <v>1056</v>
      </c>
    </row>
    <row r="127" spans="1:4" ht="12.75" customHeight="1" x14ac:dyDescent="0.25">
      <c r="A127" s="70"/>
      <c r="B127" s="71"/>
      <c r="C127" s="71"/>
      <c r="D127" s="71"/>
    </row>
    <row r="128" spans="1:4" ht="12.75" customHeight="1" x14ac:dyDescent="0.25">
      <c r="A128" s="48" t="s">
        <v>139</v>
      </c>
      <c r="B128" s="49"/>
      <c r="C128" s="49"/>
      <c r="D128" s="49"/>
    </row>
    <row r="129" spans="1:4" ht="12.75" customHeight="1" x14ac:dyDescent="0.25">
      <c r="A129" s="48" t="s">
        <v>140</v>
      </c>
      <c r="B129" s="31">
        <f>'[1]LAPU-LAPU CITY'!N129</f>
        <v>321</v>
      </c>
      <c r="C129" s="31">
        <v>4206</v>
      </c>
      <c r="D129" s="31">
        <v>9218</v>
      </c>
    </row>
    <row r="130" spans="1:4" ht="12.75" customHeight="1" x14ac:dyDescent="0.25">
      <c r="A130" s="20"/>
      <c r="B130" s="40"/>
      <c r="C130" s="40"/>
      <c r="D130" s="40"/>
    </row>
    <row r="131" spans="1:4" ht="12.75" customHeight="1" x14ac:dyDescent="0.25">
      <c r="A131" s="35" t="s">
        <v>141</v>
      </c>
      <c r="B131" s="36">
        <f t="shared" ref="B131:D131" si="13">SUM(B32+B40+B49+B59+B67+B75+B86+B95+B103+B109+B117+B126+B129)</f>
        <v>5727</v>
      </c>
      <c r="C131" s="36">
        <f t="shared" si="13"/>
        <v>209951</v>
      </c>
      <c r="D131" s="36">
        <f t="shared" si="13"/>
        <v>714708</v>
      </c>
    </row>
    <row r="132" spans="1:4" ht="12.75" customHeight="1" x14ac:dyDescent="0.25">
      <c r="A132" s="70"/>
      <c r="B132" s="71"/>
      <c r="C132" s="71"/>
      <c r="D132" s="71"/>
    </row>
    <row r="133" spans="1:4" ht="12.75" customHeight="1" x14ac:dyDescent="0.25">
      <c r="A133" s="48" t="s">
        <v>142</v>
      </c>
      <c r="B133" s="31">
        <f>'[1]LAPU-LAPU CITY'!N133</f>
        <v>270</v>
      </c>
      <c r="C133" s="31">
        <v>1945</v>
      </c>
      <c r="D133" s="31" t="s">
        <v>152</v>
      </c>
    </row>
    <row r="134" spans="1:4" ht="12.75" customHeight="1" x14ac:dyDescent="0.25">
      <c r="A134" s="20"/>
      <c r="B134" s="40"/>
      <c r="C134" s="40"/>
      <c r="D134" s="40"/>
    </row>
    <row r="135" spans="1:4" ht="12.75" customHeight="1" x14ac:dyDescent="0.25">
      <c r="A135" s="81" t="s">
        <v>143</v>
      </c>
      <c r="B135" s="82">
        <f t="shared" ref="B135:D135" si="14">SUM(B136:B139)</f>
        <v>182877</v>
      </c>
      <c r="C135" s="82">
        <f t="shared" si="14"/>
        <v>584872</v>
      </c>
      <c r="D135" s="82">
        <f t="shared" si="14"/>
        <v>1073782</v>
      </c>
    </row>
    <row r="136" spans="1:4" ht="12.75" customHeight="1" x14ac:dyDescent="0.25">
      <c r="A136" s="85" t="s">
        <v>144</v>
      </c>
      <c r="B136" s="36">
        <f t="shared" ref="B136:D136" si="15">(B17)</f>
        <v>176880</v>
      </c>
      <c r="C136" s="36">
        <f t="shared" si="15"/>
        <v>372976</v>
      </c>
      <c r="D136" s="36">
        <f t="shared" si="15"/>
        <v>359074</v>
      </c>
    </row>
    <row r="137" spans="1:4" ht="12.75" customHeight="1" x14ac:dyDescent="0.25">
      <c r="A137" s="85" t="s">
        <v>145</v>
      </c>
      <c r="B137" s="36">
        <f t="shared" ref="B137:D137" si="16">(B131)</f>
        <v>5727</v>
      </c>
      <c r="C137" s="36">
        <f t="shared" si="16"/>
        <v>209951</v>
      </c>
      <c r="D137" s="36">
        <f t="shared" si="16"/>
        <v>714708</v>
      </c>
    </row>
    <row r="138" spans="1:4" ht="12.75" customHeight="1" x14ac:dyDescent="0.25">
      <c r="A138" s="85" t="s">
        <v>146</v>
      </c>
      <c r="B138" s="36">
        <f t="shared" ref="B138:D138" si="17">SUM(B133)</f>
        <v>270</v>
      </c>
      <c r="C138" s="36">
        <f t="shared" si="17"/>
        <v>1945</v>
      </c>
      <c r="D138" s="36">
        <f t="shared" si="17"/>
        <v>0</v>
      </c>
    </row>
    <row r="139" spans="1:4" ht="12.75" customHeight="1" x14ac:dyDescent="0.25">
      <c r="A139" s="86" t="s">
        <v>147</v>
      </c>
      <c r="B139" s="85"/>
      <c r="C139" s="85"/>
      <c r="D139" s="85"/>
    </row>
    <row r="140" spans="1:4" ht="12.75" customHeight="1" x14ac:dyDescent="0.25">
      <c r="A140" s="87"/>
      <c r="B140" s="87"/>
      <c r="C140" s="87"/>
      <c r="D140" s="87"/>
    </row>
    <row r="141" spans="1:4" ht="12.75" customHeight="1" x14ac:dyDescent="0.25">
      <c r="A141" s="87"/>
      <c r="B141" s="87"/>
      <c r="C141" s="87"/>
      <c r="D141" s="87"/>
    </row>
    <row r="142" spans="1:4" ht="12.75" customHeight="1" x14ac:dyDescent="0.25">
      <c r="A142" s="87"/>
      <c r="B142" s="87"/>
      <c r="C142" s="87"/>
      <c r="D142" s="87"/>
    </row>
    <row r="143" spans="1:4" ht="12.75" customHeight="1" x14ac:dyDescent="0.25">
      <c r="A143" s="87"/>
      <c r="B143" s="87"/>
      <c r="C143" s="87"/>
      <c r="D143" s="87"/>
    </row>
    <row r="144" spans="1:4" ht="12.75" customHeight="1" x14ac:dyDescent="0.25">
      <c r="A144" s="87"/>
      <c r="B144" s="87"/>
      <c r="C144" s="87"/>
      <c r="D144" s="87"/>
    </row>
    <row r="145" spans="1:4" ht="12.75" customHeight="1" x14ac:dyDescent="0.25">
      <c r="A145" s="87"/>
      <c r="B145" s="87"/>
      <c r="C145" s="87"/>
      <c r="D145" s="87"/>
    </row>
    <row r="146" spans="1:4" ht="12.75" customHeight="1" x14ac:dyDescent="0.25">
      <c r="A146" s="87" t="s">
        <v>148</v>
      </c>
      <c r="B146" s="87"/>
      <c r="C146" s="87"/>
      <c r="D146" s="87"/>
    </row>
    <row r="147" spans="1:4" ht="12.75" customHeight="1" x14ac:dyDescent="0.25">
      <c r="A147" s="88"/>
      <c r="B147" s="88"/>
      <c r="C147" s="88"/>
      <c r="D147" s="88"/>
    </row>
    <row r="148" spans="1:4" ht="12.75" customHeight="1" x14ac:dyDescent="0.25">
      <c r="A148" s="12"/>
      <c r="B148" s="12"/>
      <c r="C148" s="12"/>
      <c r="D148" s="12"/>
    </row>
    <row r="149" spans="1:4" ht="12.75" customHeight="1" x14ac:dyDescent="0.25">
      <c r="A149" s="2"/>
      <c r="B149" s="2"/>
      <c r="C149" s="2"/>
      <c r="D149" s="2"/>
    </row>
    <row r="150" spans="1:4" ht="12.75" customHeight="1" x14ac:dyDescent="0.25">
      <c r="A150" s="2"/>
      <c r="B150" s="2"/>
      <c r="C150" s="2"/>
      <c r="D150" s="2"/>
    </row>
    <row r="151" spans="1:4" ht="12.75" customHeight="1" x14ac:dyDescent="0.25">
      <c r="A151" s="89"/>
      <c r="B151" s="89"/>
      <c r="C151" s="89"/>
      <c r="D151" s="89"/>
    </row>
    <row r="152" spans="1:4" ht="12.75" customHeight="1" x14ac:dyDescent="0.25">
      <c r="A152" s="2"/>
      <c r="B152" s="2"/>
      <c r="C152" s="2"/>
      <c r="D152" s="2"/>
    </row>
    <row r="153" spans="1:4" ht="12.75" customHeight="1" x14ac:dyDescent="0.25">
      <c r="A153" s="2"/>
      <c r="B153" s="2"/>
      <c r="C153" s="2"/>
      <c r="D153" s="2"/>
    </row>
    <row r="154" spans="1:4" ht="12.75" customHeight="1" x14ac:dyDescent="0.25">
      <c r="A154" s="97"/>
      <c r="B154" s="89"/>
      <c r="C154" s="89"/>
      <c r="D154" s="89"/>
    </row>
    <row r="155" spans="1:4" ht="12.75" customHeight="1" x14ac:dyDescent="0.25">
      <c r="A155" s="94"/>
      <c r="B155" s="89"/>
      <c r="C155" s="89"/>
      <c r="D155" s="89"/>
    </row>
    <row r="156" spans="1:4" ht="12.75" customHeight="1" x14ac:dyDescent="0.25">
      <c r="A156" s="2"/>
      <c r="B156" s="2"/>
      <c r="C156" s="2"/>
      <c r="D156" s="2"/>
    </row>
    <row r="157" spans="1:4" ht="12.75" customHeight="1" x14ac:dyDescent="0.25">
      <c r="A157" s="2"/>
      <c r="B157" s="2"/>
      <c r="C157" s="2"/>
      <c r="D157" s="2"/>
    </row>
    <row r="158" spans="1:4" ht="12.75" customHeight="1" x14ac:dyDescent="0.25">
      <c r="A158" s="6"/>
      <c r="B158" s="6"/>
      <c r="C158" s="6"/>
      <c r="D158" s="6"/>
    </row>
    <row r="159" spans="1:4" ht="12.75" customHeight="1" x14ac:dyDescent="0.25">
      <c r="A159" s="2"/>
      <c r="B159" s="2"/>
      <c r="C159" s="2"/>
      <c r="D159" s="2"/>
    </row>
    <row r="160" spans="1:4" ht="12.75" customHeight="1" x14ac:dyDescent="0.25">
      <c r="A160" s="2"/>
      <c r="B160" s="2"/>
      <c r="C160" s="2"/>
      <c r="D160" s="2"/>
    </row>
    <row r="161" spans="1:4" ht="12.75" customHeight="1" x14ac:dyDescent="0.25">
      <c r="A161" s="2"/>
      <c r="B161" s="2"/>
      <c r="C161" s="2"/>
      <c r="D161" s="2"/>
    </row>
    <row r="162" spans="1:4" ht="12.75" customHeight="1" x14ac:dyDescent="0.25">
      <c r="A162" s="2"/>
      <c r="B162" s="2"/>
      <c r="C162" s="2"/>
      <c r="D162" s="2"/>
    </row>
    <row r="163" spans="1:4" ht="12.75" customHeight="1" x14ac:dyDescent="0.25">
      <c r="A163" s="2"/>
      <c r="B163" s="2"/>
      <c r="C163" s="2"/>
      <c r="D163" s="2"/>
    </row>
    <row r="164" spans="1:4" ht="12.75" customHeight="1" x14ac:dyDescent="0.25">
      <c r="A164" s="2"/>
      <c r="B164" s="2"/>
      <c r="C164" s="2"/>
      <c r="D164" s="2"/>
    </row>
    <row r="165" spans="1:4" ht="12.75" customHeight="1" x14ac:dyDescent="0.25">
      <c r="A165" s="2"/>
      <c r="B165" s="2"/>
      <c r="C165" s="2"/>
      <c r="D165" s="2"/>
    </row>
    <row r="166" spans="1:4" ht="12.75" customHeight="1" x14ac:dyDescent="0.25">
      <c r="A166" s="6"/>
      <c r="B166" s="6"/>
      <c r="C166" s="6"/>
      <c r="D166" s="6"/>
    </row>
    <row r="167" spans="1:4" ht="12.75" customHeight="1" x14ac:dyDescent="0.25">
      <c r="A167" s="6"/>
      <c r="B167" s="6"/>
      <c r="C167" s="6"/>
      <c r="D167" s="6"/>
    </row>
    <row r="168" spans="1:4" ht="12.75" customHeight="1" x14ac:dyDescent="0.25">
      <c r="A168" s="6"/>
      <c r="B168" s="6"/>
      <c r="C168" s="6"/>
      <c r="D168" s="6"/>
    </row>
    <row r="169" spans="1:4" ht="12.75" customHeight="1" x14ac:dyDescent="0.25">
      <c r="A169" s="6"/>
      <c r="B169" s="6"/>
      <c r="C169" s="6"/>
      <c r="D169" s="6"/>
    </row>
    <row r="170" spans="1:4" ht="12.75" customHeight="1" x14ac:dyDescent="0.25">
      <c r="A170" s="6"/>
      <c r="B170" s="6"/>
      <c r="C170" s="6"/>
      <c r="D170" s="6"/>
    </row>
    <row r="171" spans="1:4" ht="12.75" customHeight="1" x14ac:dyDescent="0.25">
      <c r="A171" s="6"/>
      <c r="B171" s="6"/>
      <c r="C171" s="6"/>
      <c r="D171" s="6"/>
    </row>
    <row r="172" spans="1:4" ht="12.75" customHeight="1" x14ac:dyDescent="0.25">
      <c r="A172" s="6"/>
      <c r="B172" s="6"/>
      <c r="C172" s="6"/>
      <c r="D172" s="6"/>
    </row>
    <row r="173" spans="1:4" ht="12.75" customHeight="1" x14ac:dyDescent="0.25">
      <c r="A173" s="6"/>
      <c r="B173" s="6"/>
      <c r="C173" s="6"/>
      <c r="D173" s="6"/>
    </row>
    <row r="174" spans="1:4" ht="12.75" customHeight="1" x14ac:dyDescent="0.25">
      <c r="A174" s="6"/>
      <c r="B174" s="6"/>
      <c r="C174" s="6"/>
      <c r="D174" s="6"/>
    </row>
    <row r="175" spans="1:4" ht="12.75" customHeight="1" x14ac:dyDescent="0.25">
      <c r="A175" s="6"/>
      <c r="B175" s="6"/>
      <c r="C175" s="6"/>
      <c r="D175" s="6"/>
    </row>
    <row r="176" spans="1:4" ht="12.75" customHeight="1" x14ac:dyDescent="0.25">
      <c r="A176" s="6"/>
      <c r="B176" s="6"/>
      <c r="C176" s="6"/>
      <c r="D176" s="6"/>
    </row>
    <row r="177" spans="1:4" ht="12.75" customHeight="1" x14ac:dyDescent="0.25">
      <c r="A177" s="6"/>
      <c r="B177" s="6"/>
      <c r="C177" s="6"/>
      <c r="D177" s="6"/>
    </row>
    <row r="178" spans="1:4" ht="12.75" customHeight="1" x14ac:dyDescent="0.25">
      <c r="A178" s="6"/>
      <c r="B178" s="6"/>
      <c r="C178" s="6"/>
      <c r="D178" s="6"/>
    </row>
    <row r="179" spans="1:4" ht="12.75" customHeight="1" x14ac:dyDescent="0.25">
      <c r="A179" s="6"/>
      <c r="B179" s="6"/>
      <c r="C179" s="6"/>
      <c r="D179" s="6"/>
    </row>
    <row r="180" spans="1:4" ht="12.75" customHeight="1" x14ac:dyDescent="0.25">
      <c r="A180" s="6"/>
      <c r="B180" s="6"/>
      <c r="C180" s="6"/>
      <c r="D180" s="6"/>
    </row>
    <row r="181" spans="1:4" ht="12.75" customHeight="1" x14ac:dyDescent="0.25">
      <c r="A181" s="6"/>
      <c r="B181" s="6"/>
      <c r="C181" s="6"/>
      <c r="D181" s="6"/>
    </row>
    <row r="182" spans="1:4" ht="12.75" customHeight="1" x14ac:dyDescent="0.25">
      <c r="A182" s="6"/>
      <c r="B182" s="6"/>
      <c r="C182" s="6"/>
      <c r="D182" s="6"/>
    </row>
    <row r="183" spans="1:4" ht="12.75" customHeight="1" x14ac:dyDescent="0.25">
      <c r="A183" s="6"/>
      <c r="B183" s="6"/>
      <c r="C183" s="6"/>
      <c r="D183" s="6"/>
    </row>
    <row r="184" spans="1:4" ht="12.75" customHeight="1" x14ac:dyDescent="0.25">
      <c r="A184" s="6"/>
      <c r="B184" s="6"/>
      <c r="C184" s="6"/>
      <c r="D184" s="6"/>
    </row>
    <row r="185" spans="1:4" ht="12.75" customHeight="1" x14ac:dyDescent="0.25">
      <c r="A185" s="6"/>
      <c r="B185" s="6"/>
      <c r="C185" s="6"/>
      <c r="D185" s="6"/>
    </row>
    <row r="186" spans="1:4" ht="12.75" customHeight="1" x14ac:dyDescent="0.25">
      <c r="A186" s="6"/>
      <c r="B186" s="6"/>
      <c r="C186" s="6"/>
      <c r="D186" s="6"/>
    </row>
    <row r="187" spans="1:4" ht="12.75" customHeight="1" x14ac:dyDescent="0.25">
      <c r="A187" s="6"/>
      <c r="B187" s="6"/>
      <c r="C187" s="6"/>
      <c r="D187" s="6"/>
    </row>
    <row r="188" spans="1:4" ht="12.75" customHeight="1" x14ac:dyDescent="0.25">
      <c r="A188" s="6"/>
      <c r="B188" s="6"/>
      <c r="C188" s="6"/>
      <c r="D188" s="6"/>
    </row>
    <row r="189" spans="1:4" ht="12.75" customHeight="1" x14ac:dyDescent="0.25">
      <c r="A189" s="6"/>
      <c r="B189" s="6"/>
      <c r="C189" s="6"/>
      <c r="D189" s="6"/>
    </row>
    <row r="190" spans="1:4" ht="12.75" customHeight="1" x14ac:dyDescent="0.25">
      <c r="A190" s="6"/>
      <c r="B190" s="6"/>
      <c r="C190" s="6"/>
      <c r="D190" s="6"/>
    </row>
    <row r="191" spans="1:4" ht="12.75" customHeight="1" x14ac:dyDescent="0.25">
      <c r="A191" s="6"/>
      <c r="B191" s="6"/>
      <c r="C191" s="6"/>
      <c r="D191" s="6"/>
    </row>
    <row r="192" spans="1:4" ht="12.75" customHeight="1" x14ac:dyDescent="0.25">
      <c r="A192" s="6"/>
      <c r="B192" s="6"/>
      <c r="C192" s="6"/>
      <c r="D192" s="6"/>
    </row>
    <row r="193" spans="1:4" ht="12.75" customHeight="1" x14ac:dyDescent="0.25">
      <c r="A193" s="6"/>
      <c r="B193" s="6"/>
      <c r="C193" s="6"/>
      <c r="D193" s="6"/>
    </row>
    <row r="194" spans="1:4" ht="12.75" customHeight="1" x14ac:dyDescent="0.25">
      <c r="A194" s="6"/>
      <c r="B194" s="6"/>
      <c r="C194" s="6"/>
      <c r="D194" s="6"/>
    </row>
    <row r="195" spans="1:4" ht="12.75" customHeight="1" x14ac:dyDescent="0.25">
      <c r="A195" s="6"/>
      <c r="B195" s="6"/>
      <c r="C195" s="6"/>
      <c r="D195" s="6"/>
    </row>
    <row r="196" spans="1:4" ht="12.75" customHeight="1" x14ac:dyDescent="0.25">
      <c r="A196" s="6"/>
      <c r="B196" s="6"/>
      <c r="C196" s="6"/>
      <c r="D196" s="6"/>
    </row>
    <row r="197" spans="1:4" ht="12.75" customHeight="1" x14ac:dyDescent="0.25">
      <c r="A197" s="6"/>
      <c r="B197" s="6"/>
      <c r="C197" s="6"/>
      <c r="D197" s="6"/>
    </row>
    <row r="198" spans="1:4" ht="12.75" customHeight="1" x14ac:dyDescent="0.25">
      <c r="A198" s="6"/>
      <c r="B198" s="6"/>
      <c r="C198" s="6"/>
      <c r="D198" s="6"/>
    </row>
    <row r="199" spans="1:4" ht="12.75" customHeight="1" x14ac:dyDescent="0.25">
      <c r="A199" s="6"/>
      <c r="B199" s="6"/>
      <c r="C199" s="6"/>
      <c r="D199" s="6"/>
    </row>
    <row r="200" spans="1:4" ht="12.75" customHeight="1" x14ac:dyDescent="0.25">
      <c r="A200" s="6"/>
      <c r="B200" s="6"/>
      <c r="C200" s="6"/>
      <c r="D200" s="6"/>
    </row>
    <row r="201" spans="1:4" ht="12.75" customHeight="1" x14ac:dyDescent="0.25">
      <c r="A201" s="6"/>
      <c r="B201" s="6"/>
      <c r="C201" s="6"/>
      <c r="D201" s="6"/>
    </row>
    <row r="202" spans="1:4" ht="12.75" customHeight="1" x14ac:dyDescent="0.25">
      <c r="A202" s="6"/>
      <c r="B202" s="6"/>
      <c r="C202" s="6"/>
      <c r="D202" s="6"/>
    </row>
    <row r="203" spans="1:4" ht="12.75" customHeight="1" x14ac:dyDescent="0.25">
      <c r="A203" s="6"/>
      <c r="B203" s="6"/>
      <c r="C203" s="6"/>
      <c r="D203" s="6"/>
    </row>
    <row r="204" spans="1:4" ht="12.75" customHeight="1" x14ac:dyDescent="0.25">
      <c r="A204" s="6"/>
      <c r="B204" s="6"/>
      <c r="C204" s="6"/>
      <c r="D204" s="6"/>
    </row>
    <row r="205" spans="1:4" ht="12.75" customHeight="1" x14ac:dyDescent="0.25">
      <c r="A205" s="6"/>
      <c r="B205" s="6"/>
      <c r="C205" s="6"/>
      <c r="D205" s="6"/>
    </row>
    <row r="206" spans="1:4" ht="12.75" customHeight="1" x14ac:dyDescent="0.25">
      <c r="A206" s="6"/>
      <c r="B206" s="6"/>
      <c r="C206" s="6"/>
      <c r="D206" s="6"/>
    </row>
    <row r="207" spans="1:4" ht="12.75" customHeight="1" x14ac:dyDescent="0.25">
      <c r="A207" s="6"/>
      <c r="B207" s="6"/>
      <c r="C207" s="6"/>
      <c r="D207" s="6"/>
    </row>
    <row r="208" spans="1:4" ht="12.75" customHeight="1" x14ac:dyDescent="0.25">
      <c r="A208" s="6"/>
      <c r="B208" s="6"/>
      <c r="C208" s="6"/>
      <c r="D208" s="6"/>
    </row>
    <row r="209" spans="1:4" ht="12.75" customHeight="1" x14ac:dyDescent="0.25">
      <c r="A209" s="6"/>
      <c r="B209" s="6"/>
      <c r="C209" s="6"/>
      <c r="D209" s="6"/>
    </row>
    <row r="210" spans="1:4" ht="12.75" customHeight="1" x14ac:dyDescent="0.25">
      <c r="A210" s="6"/>
      <c r="B210" s="6"/>
      <c r="C210" s="6"/>
      <c r="D210" s="6"/>
    </row>
    <row r="211" spans="1:4" ht="12.75" customHeight="1" x14ac:dyDescent="0.25">
      <c r="A211" s="6"/>
      <c r="B211" s="6"/>
      <c r="C211" s="6"/>
      <c r="D211" s="6"/>
    </row>
    <row r="212" spans="1:4" ht="12.75" customHeight="1" x14ac:dyDescent="0.25">
      <c r="A212" s="6"/>
      <c r="B212" s="6"/>
      <c r="C212" s="6"/>
      <c r="D212" s="6"/>
    </row>
    <row r="213" spans="1:4" ht="12.75" customHeight="1" x14ac:dyDescent="0.25">
      <c r="A213" s="6"/>
      <c r="B213" s="6"/>
      <c r="C213" s="6"/>
      <c r="D213" s="6"/>
    </row>
    <row r="214" spans="1:4" ht="12.75" customHeight="1" x14ac:dyDescent="0.25">
      <c r="A214" s="6"/>
      <c r="B214" s="6"/>
      <c r="C214" s="6"/>
      <c r="D214" s="6"/>
    </row>
    <row r="215" spans="1:4" ht="12.75" customHeight="1" x14ac:dyDescent="0.25">
      <c r="A215" s="6"/>
      <c r="B215" s="6"/>
      <c r="C215" s="6"/>
      <c r="D215" s="6"/>
    </row>
    <row r="216" spans="1:4" ht="12.75" customHeight="1" x14ac:dyDescent="0.25">
      <c r="A216" s="6"/>
      <c r="B216" s="6"/>
      <c r="C216" s="6"/>
      <c r="D216" s="6"/>
    </row>
    <row r="217" spans="1:4" ht="12.75" customHeight="1" x14ac:dyDescent="0.25">
      <c r="A217" s="6"/>
      <c r="B217" s="6"/>
      <c r="C217" s="6"/>
      <c r="D217" s="6"/>
    </row>
    <row r="218" spans="1:4" ht="12.75" customHeight="1" x14ac:dyDescent="0.25">
      <c r="A218" s="6"/>
      <c r="B218" s="6"/>
      <c r="C218" s="6"/>
      <c r="D218" s="6"/>
    </row>
    <row r="219" spans="1:4" ht="12.75" customHeight="1" x14ac:dyDescent="0.25">
      <c r="A219" s="6"/>
      <c r="B219" s="6"/>
      <c r="C219" s="6"/>
      <c r="D219" s="6"/>
    </row>
    <row r="220" spans="1:4" ht="12.75" customHeight="1" x14ac:dyDescent="0.25">
      <c r="A220" s="6"/>
      <c r="B220" s="6"/>
      <c r="C220" s="6"/>
      <c r="D220" s="6"/>
    </row>
    <row r="221" spans="1:4" ht="12.75" customHeight="1" x14ac:dyDescent="0.25">
      <c r="A221" s="6"/>
      <c r="B221" s="6"/>
      <c r="C221" s="6"/>
      <c r="D221" s="6"/>
    </row>
    <row r="222" spans="1:4" ht="12.75" customHeight="1" x14ac:dyDescent="0.25">
      <c r="A222" s="6"/>
      <c r="B222" s="6"/>
      <c r="C222" s="6"/>
      <c r="D222" s="6"/>
    </row>
    <row r="223" spans="1:4" ht="12.75" customHeight="1" x14ac:dyDescent="0.25">
      <c r="A223" s="6"/>
      <c r="B223" s="6"/>
      <c r="C223" s="6"/>
      <c r="D223" s="6"/>
    </row>
    <row r="224" spans="1:4" ht="12.75" customHeight="1" x14ac:dyDescent="0.25">
      <c r="A224" s="6"/>
      <c r="B224" s="6"/>
      <c r="C224" s="6"/>
      <c r="D224" s="6"/>
    </row>
    <row r="225" spans="1:4" ht="12.75" customHeight="1" x14ac:dyDescent="0.25">
      <c r="A225" s="6"/>
      <c r="B225" s="6"/>
      <c r="C225" s="6"/>
      <c r="D225" s="6"/>
    </row>
    <row r="226" spans="1:4" ht="12.75" customHeight="1" x14ac:dyDescent="0.25">
      <c r="A226" s="6"/>
      <c r="B226" s="6"/>
      <c r="C226" s="6"/>
      <c r="D226" s="6"/>
    </row>
    <row r="227" spans="1:4" ht="12.75" customHeight="1" x14ac:dyDescent="0.25">
      <c r="A227" s="6"/>
      <c r="B227" s="6"/>
      <c r="C227" s="6"/>
      <c r="D227" s="6"/>
    </row>
    <row r="228" spans="1:4" ht="12.75" customHeight="1" x14ac:dyDescent="0.25">
      <c r="A228" s="6"/>
      <c r="B228" s="6"/>
      <c r="C228" s="6"/>
      <c r="D228" s="6"/>
    </row>
    <row r="229" spans="1:4" ht="12.75" customHeight="1" x14ac:dyDescent="0.25">
      <c r="A229" s="6"/>
      <c r="B229" s="6"/>
      <c r="C229" s="6"/>
      <c r="D229" s="6"/>
    </row>
    <row r="230" spans="1:4" ht="12.75" customHeight="1" x14ac:dyDescent="0.25">
      <c r="A230" s="6"/>
      <c r="B230" s="6"/>
      <c r="C230" s="6"/>
      <c r="D230" s="6"/>
    </row>
    <row r="231" spans="1:4" ht="12.75" customHeight="1" x14ac:dyDescent="0.25">
      <c r="A231" s="6"/>
      <c r="B231" s="6"/>
      <c r="C231" s="6"/>
      <c r="D231" s="6"/>
    </row>
    <row r="232" spans="1:4" ht="12.75" customHeight="1" x14ac:dyDescent="0.25">
      <c r="A232" s="6"/>
      <c r="B232" s="6"/>
      <c r="C232" s="6"/>
      <c r="D232" s="6"/>
    </row>
    <row r="233" spans="1:4" ht="12.75" customHeight="1" x14ac:dyDescent="0.25">
      <c r="A233" s="6"/>
      <c r="B233" s="6"/>
      <c r="C233" s="6"/>
      <c r="D233" s="6"/>
    </row>
    <row r="234" spans="1:4" ht="12.75" customHeight="1" x14ac:dyDescent="0.25">
      <c r="A234" s="6"/>
      <c r="B234" s="6"/>
      <c r="C234" s="6"/>
      <c r="D234" s="6"/>
    </row>
    <row r="235" spans="1:4" ht="12.75" customHeight="1" x14ac:dyDescent="0.25">
      <c r="A235" s="6"/>
      <c r="B235" s="6"/>
      <c r="C235" s="6"/>
      <c r="D235" s="6"/>
    </row>
    <row r="236" spans="1:4" ht="12.75" customHeight="1" x14ac:dyDescent="0.25">
      <c r="A236" s="6"/>
      <c r="B236" s="6"/>
      <c r="C236" s="6"/>
      <c r="D236" s="6"/>
    </row>
    <row r="237" spans="1:4" ht="12.75" customHeight="1" x14ac:dyDescent="0.25">
      <c r="A237" s="6"/>
      <c r="B237" s="6"/>
      <c r="C237" s="6"/>
      <c r="D237" s="6"/>
    </row>
    <row r="238" spans="1:4" ht="12.75" customHeight="1" x14ac:dyDescent="0.25">
      <c r="A238" s="6"/>
      <c r="B238" s="6"/>
      <c r="C238" s="6"/>
      <c r="D238" s="6"/>
    </row>
    <row r="239" spans="1:4" ht="12.75" customHeight="1" x14ac:dyDescent="0.25">
      <c r="A239" s="6"/>
      <c r="B239" s="6"/>
      <c r="C239" s="6"/>
      <c r="D239" s="6"/>
    </row>
    <row r="240" spans="1:4" ht="12.75" customHeight="1" x14ac:dyDescent="0.25">
      <c r="A240" s="6"/>
      <c r="B240" s="6"/>
      <c r="C240" s="6"/>
      <c r="D240" s="6"/>
    </row>
    <row r="241" spans="1:4" ht="12.75" customHeight="1" x14ac:dyDescent="0.25">
      <c r="A241" s="6"/>
      <c r="B241" s="6"/>
      <c r="C241" s="6"/>
      <c r="D241" s="6"/>
    </row>
    <row r="242" spans="1:4" ht="12.75" customHeight="1" x14ac:dyDescent="0.25">
      <c r="A242" s="6"/>
      <c r="B242" s="6"/>
      <c r="C242" s="6"/>
      <c r="D242" s="6"/>
    </row>
    <row r="243" spans="1:4" ht="12.75" customHeight="1" x14ac:dyDescent="0.25">
      <c r="A243" s="6"/>
      <c r="B243" s="6"/>
      <c r="C243" s="6"/>
      <c r="D243" s="6"/>
    </row>
    <row r="244" spans="1:4" ht="12.75" customHeight="1" x14ac:dyDescent="0.25">
      <c r="A244" s="6"/>
      <c r="B244" s="6"/>
      <c r="C244" s="6"/>
      <c r="D244" s="6"/>
    </row>
    <row r="245" spans="1:4" ht="12.75" customHeight="1" x14ac:dyDescent="0.25">
      <c r="A245" s="6"/>
      <c r="B245" s="6"/>
      <c r="C245" s="6"/>
      <c r="D245" s="6"/>
    </row>
    <row r="246" spans="1:4" ht="12.75" customHeight="1" x14ac:dyDescent="0.25">
      <c r="A246" s="6"/>
      <c r="B246" s="6"/>
      <c r="C246" s="6"/>
      <c r="D246" s="6"/>
    </row>
    <row r="247" spans="1:4" ht="12.75" customHeight="1" x14ac:dyDescent="0.25">
      <c r="A247" s="6"/>
      <c r="B247" s="6"/>
      <c r="C247" s="6"/>
      <c r="D247" s="6"/>
    </row>
    <row r="248" spans="1:4" ht="12.75" customHeight="1" x14ac:dyDescent="0.25">
      <c r="A248" s="6"/>
      <c r="B248" s="6"/>
      <c r="C248" s="6"/>
      <c r="D248" s="6"/>
    </row>
    <row r="249" spans="1:4" ht="12.75" customHeight="1" x14ac:dyDescent="0.25">
      <c r="A249" s="6"/>
      <c r="B249" s="6"/>
      <c r="C249" s="6"/>
      <c r="D249" s="6"/>
    </row>
    <row r="250" spans="1:4" ht="12.75" customHeight="1" x14ac:dyDescent="0.25">
      <c r="A250" s="6"/>
      <c r="B250" s="6"/>
      <c r="C250" s="6"/>
      <c r="D250" s="6"/>
    </row>
    <row r="251" spans="1:4" ht="12.75" customHeight="1" x14ac:dyDescent="0.25">
      <c r="A251" s="6"/>
      <c r="B251" s="6"/>
      <c r="C251" s="6"/>
      <c r="D251" s="6"/>
    </row>
    <row r="252" spans="1:4" ht="12.75" customHeight="1" x14ac:dyDescent="0.25">
      <c r="A252" s="6"/>
      <c r="B252" s="6"/>
      <c r="C252" s="6"/>
      <c r="D252" s="6"/>
    </row>
    <row r="253" spans="1:4" ht="12.75" customHeight="1" x14ac:dyDescent="0.25">
      <c r="A253" s="6"/>
      <c r="B253" s="6"/>
      <c r="C253" s="6"/>
      <c r="D253" s="6"/>
    </row>
    <row r="254" spans="1:4" ht="12.75" customHeight="1" x14ac:dyDescent="0.25">
      <c r="A254" s="6"/>
      <c r="B254" s="6"/>
      <c r="C254" s="6"/>
      <c r="D254" s="6"/>
    </row>
    <row r="255" spans="1:4" ht="12.75" customHeight="1" x14ac:dyDescent="0.25">
      <c r="A255" s="6"/>
      <c r="B255" s="6"/>
      <c r="C255" s="6"/>
      <c r="D255" s="6"/>
    </row>
    <row r="256" spans="1:4" ht="12.75" customHeight="1" x14ac:dyDescent="0.25">
      <c r="A256" s="6"/>
      <c r="B256" s="6"/>
      <c r="C256" s="6"/>
      <c r="D256" s="6"/>
    </row>
    <row r="257" spans="1:4" ht="12.75" customHeight="1" x14ac:dyDescent="0.25">
      <c r="A257" s="6"/>
      <c r="B257" s="6"/>
      <c r="C257" s="6"/>
      <c r="D257" s="6"/>
    </row>
    <row r="258" spans="1:4" ht="12.75" customHeight="1" x14ac:dyDescent="0.25">
      <c r="A258" s="6"/>
      <c r="B258" s="6"/>
      <c r="C258" s="6"/>
      <c r="D258" s="6"/>
    </row>
    <row r="259" spans="1:4" ht="12.75" customHeight="1" x14ac:dyDescent="0.25">
      <c r="A259" s="6"/>
      <c r="B259" s="6"/>
      <c r="C259" s="6"/>
      <c r="D259" s="6"/>
    </row>
    <row r="260" spans="1:4" ht="12.75" customHeight="1" x14ac:dyDescent="0.25">
      <c r="A260" s="6"/>
      <c r="B260" s="6"/>
      <c r="C260" s="6"/>
      <c r="D260" s="6"/>
    </row>
    <row r="261" spans="1:4" ht="12.75" customHeight="1" x14ac:dyDescent="0.25">
      <c r="A261" s="6"/>
      <c r="B261" s="6"/>
      <c r="C261" s="6"/>
      <c r="D261" s="6"/>
    </row>
    <row r="262" spans="1:4" ht="12.75" customHeight="1" x14ac:dyDescent="0.25">
      <c r="A262" s="6"/>
      <c r="B262" s="6"/>
      <c r="C262" s="6"/>
      <c r="D262" s="6"/>
    </row>
    <row r="263" spans="1:4" ht="12.75" customHeight="1" x14ac:dyDescent="0.25">
      <c r="A263" s="6"/>
      <c r="B263" s="6"/>
      <c r="C263" s="6"/>
      <c r="D263" s="6"/>
    </row>
    <row r="264" spans="1:4" ht="12.75" customHeight="1" x14ac:dyDescent="0.25">
      <c r="A264" s="6"/>
      <c r="B264" s="6"/>
      <c r="C264" s="6"/>
      <c r="D264" s="6"/>
    </row>
    <row r="265" spans="1:4" ht="12.75" customHeight="1" x14ac:dyDescent="0.25">
      <c r="A265" s="6"/>
      <c r="B265" s="6"/>
      <c r="C265" s="6"/>
      <c r="D265" s="6"/>
    </row>
    <row r="266" spans="1:4" ht="12.75" customHeight="1" x14ac:dyDescent="0.25">
      <c r="A266" s="6"/>
      <c r="B266" s="6"/>
      <c r="C266" s="6"/>
      <c r="D266" s="6"/>
    </row>
    <row r="267" spans="1:4" ht="12.75" customHeight="1" x14ac:dyDescent="0.25">
      <c r="A267" s="6"/>
      <c r="B267" s="6"/>
      <c r="C267" s="6"/>
      <c r="D267" s="6"/>
    </row>
    <row r="268" spans="1:4" ht="12.75" customHeight="1" x14ac:dyDescent="0.25">
      <c r="A268" s="6"/>
      <c r="B268" s="6"/>
      <c r="C268" s="6"/>
      <c r="D268" s="6"/>
    </row>
    <row r="269" spans="1:4" ht="12.75" customHeight="1" x14ac:dyDescent="0.25">
      <c r="A269" s="6"/>
      <c r="B269" s="6"/>
      <c r="C269" s="6"/>
      <c r="D269" s="6"/>
    </row>
    <row r="270" spans="1:4" ht="12.75" customHeight="1" x14ac:dyDescent="0.25">
      <c r="A270" s="6"/>
      <c r="B270" s="6"/>
      <c r="C270" s="6"/>
      <c r="D270" s="6"/>
    </row>
    <row r="271" spans="1:4" ht="12.75" customHeight="1" x14ac:dyDescent="0.25">
      <c r="A271" s="6"/>
      <c r="B271" s="6"/>
      <c r="C271" s="6"/>
      <c r="D271" s="6"/>
    </row>
    <row r="272" spans="1:4" ht="12.75" customHeight="1" x14ac:dyDescent="0.25">
      <c r="A272" s="6"/>
      <c r="B272" s="6"/>
      <c r="C272" s="6"/>
      <c r="D272" s="6"/>
    </row>
    <row r="273" spans="1:4" ht="12.75" customHeight="1" x14ac:dyDescent="0.25">
      <c r="A273" s="6"/>
      <c r="B273" s="6"/>
      <c r="C273" s="6"/>
      <c r="D273" s="6"/>
    </row>
    <row r="274" spans="1:4" ht="12.75" customHeight="1" x14ac:dyDescent="0.25">
      <c r="A274" s="6"/>
      <c r="B274" s="6"/>
      <c r="C274" s="6"/>
      <c r="D274" s="6"/>
    </row>
    <row r="275" spans="1:4" ht="12.75" customHeight="1" x14ac:dyDescent="0.25">
      <c r="A275" s="6"/>
      <c r="B275" s="6"/>
      <c r="C275" s="6"/>
      <c r="D275" s="6"/>
    </row>
    <row r="276" spans="1:4" ht="12.75" customHeight="1" x14ac:dyDescent="0.25">
      <c r="A276" s="6"/>
      <c r="B276" s="6"/>
      <c r="C276" s="6"/>
      <c r="D276" s="6"/>
    </row>
    <row r="277" spans="1:4" ht="12.75" customHeight="1" x14ac:dyDescent="0.25">
      <c r="A277" s="6"/>
      <c r="B277" s="6"/>
      <c r="C277" s="6"/>
      <c r="D277" s="6"/>
    </row>
    <row r="278" spans="1:4" ht="12.75" customHeight="1" x14ac:dyDescent="0.25">
      <c r="A278" s="6"/>
      <c r="B278" s="6"/>
      <c r="C278" s="6"/>
      <c r="D278" s="6"/>
    </row>
    <row r="279" spans="1:4" ht="12.75" customHeight="1" x14ac:dyDescent="0.25">
      <c r="A279" s="6"/>
      <c r="B279" s="6"/>
      <c r="C279" s="6"/>
      <c r="D279" s="6"/>
    </row>
    <row r="280" spans="1:4" ht="12.75" customHeight="1" x14ac:dyDescent="0.25">
      <c r="A280" s="6"/>
      <c r="B280" s="6"/>
      <c r="C280" s="6"/>
      <c r="D280" s="6"/>
    </row>
    <row r="281" spans="1:4" ht="12.75" customHeight="1" x14ac:dyDescent="0.25">
      <c r="A281" s="6"/>
      <c r="B281" s="6"/>
      <c r="C281" s="6"/>
      <c r="D281" s="6"/>
    </row>
    <row r="282" spans="1:4" ht="12.75" customHeight="1" x14ac:dyDescent="0.25">
      <c r="A282" s="6"/>
      <c r="B282" s="6"/>
      <c r="C282" s="6"/>
      <c r="D282" s="6"/>
    </row>
    <row r="283" spans="1:4" ht="12.75" customHeight="1" x14ac:dyDescent="0.25">
      <c r="A283" s="6"/>
      <c r="B283" s="6"/>
      <c r="C283" s="6"/>
      <c r="D283" s="6"/>
    </row>
    <row r="284" spans="1:4" ht="12.75" customHeight="1" x14ac:dyDescent="0.25">
      <c r="A284" s="6"/>
      <c r="B284" s="6"/>
      <c r="C284" s="6"/>
      <c r="D284" s="6"/>
    </row>
    <row r="285" spans="1:4" ht="12.75" customHeight="1" x14ac:dyDescent="0.25">
      <c r="A285" s="6"/>
      <c r="B285" s="6"/>
      <c r="C285" s="6"/>
      <c r="D285" s="6"/>
    </row>
    <row r="286" spans="1:4" ht="12.75" customHeight="1" x14ac:dyDescent="0.25">
      <c r="A286" s="6"/>
      <c r="B286" s="6"/>
      <c r="C286" s="6"/>
      <c r="D286" s="6"/>
    </row>
    <row r="287" spans="1:4" ht="12.75" customHeight="1" x14ac:dyDescent="0.25">
      <c r="A287" s="6"/>
      <c r="B287" s="6"/>
      <c r="C287" s="6"/>
      <c r="D287" s="6"/>
    </row>
    <row r="288" spans="1:4" ht="12.75" customHeight="1" x14ac:dyDescent="0.25">
      <c r="A288" s="6"/>
      <c r="B288" s="6"/>
      <c r="C288" s="6"/>
      <c r="D288" s="6"/>
    </row>
    <row r="289" spans="1:4" ht="12.75" customHeight="1" x14ac:dyDescent="0.25">
      <c r="A289" s="6"/>
      <c r="B289" s="6"/>
      <c r="C289" s="6"/>
      <c r="D289" s="6"/>
    </row>
    <row r="290" spans="1:4" ht="12.75" customHeight="1" x14ac:dyDescent="0.25">
      <c r="A290" s="6"/>
      <c r="B290" s="6"/>
      <c r="C290" s="6"/>
      <c r="D290" s="6"/>
    </row>
    <row r="291" spans="1:4" ht="12.75" customHeight="1" x14ac:dyDescent="0.25">
      <c r="A291" s="6"/>
      <c r="B291" s="6"/>
      <c r="C291" s="6"/>
      <c r="D291" s="6"/>
    </row>
    <row r="292" spans="1:4" ht="12.75" customHeight="1" x14ac:dyDescent="0.25">
      <c r="A292" s="6"/>
      <c r="B292" s="6"/>
      <c r="C292" s="6"/>
      <c r="D292" s="6"/>
    </row>
    <row r="293" spans="1:4" ht="12.75" customHeight="1" x14ac:dyDescent="0.25">
      <c r="A293" s="6"/>
      <c r="B293" s="6"/>
      <c r="C293" s="6"/>
      <c r="D293" s="6"/>
    </row>
    <row r="294" spans="1:4" ht="12.75" customHeight="1" x14ac:dyDescent="0.25">
      <c r="A294" s="6"/>
      <c r="B294" s="6"/>
      <c r="C294" s="6"/>
      <c r="D294" s="6"/>
    </row>
    <row r="295" spans="1:4" ht="12.75" customHeight="1" x14ac:dyDescent="0.25">
      <c r="A295" s="6"/>
      <c r="B295" s="6"/>
      <c r="C295" s="6"/>
      <c r="D295" s="6"/>
    </row>
    <row r="296" spans="1:4" ht="12.75" customHeight="1" x14ac:dyDescent="0.25">
      <c r="A296" s="6"/>
      <c r="B296" s="6"/>
      <c r="C296" s="6"/>
      <c r="D296" s="6"/>
    </row>
    <row r="297" spans="1:4" ht="12.75" customHeight="1" x14ac:dyDescent="0.25">
      <c r="A297" s="6"/>
      <c r="B297" s="6"/>
      <c r="C297" s="6"/>
      <c r="D297" s="6"/>
    </row>
    <row r="298" spans="1:4" ht="12.75" customHeight="1" x14ac:dyDescent="0.25">
      <c r="A298" s="6"/>
      <c r="B298" s="6"/>
      <c r="C298" s="6"/>
      <c r="D298" s="6"/>
    </row>
    <row r="299" spans="1:4" ht="12.75" customHeight="1" x14ac:dyDescent="0.25">
      <c r="A299" s="6"/>
      <c r="B299" s="6"/>
      <c r="C299" s="6"/>
      <c r="D299" s="6"/>
    </row>
    <row r="300" spans="1:4" ht="12.75" customHeight="1" x14ac:dyDescent="0.25">
      <c r="A300" s="6"/>
      <c r="B300" s="6"/>
      <c r="C300" s="6"/>
      <c r="D300" s="6"/>
    </row>
    <row r="301" spans="1:4" ht="12.75" customHeight="1" x14ac:dyDescent="0.25">
      <c r="A301" s="6"/>
      <c r="B301" s="6"/>
      <c r="C301" s="6"/>
      <c r="D301" s="6"/>
    </row>
    <row r="302" spans="1:4" ht="12.75" customHeight="1" x14ac:dyDescent="0.25">
      <c r="A302" s="6"/>
      <c r="B302" s="6"/>
      <c r="C302" s="6"/>
      <c r="D302" s="6"/>
    </row>
    <row r="303" spans="1:4" ht="12.75" customHeight="1" x14ac:dyDescent="0.25">
      <c r="A303" s="6"/>
      <c r="B303" s="6"/>
      <c r="C303" s="6"/>
      <c r="D303" s="6"/>
    </row>
    <row r="304" spans="1:4" ht="12.75" customHeight="1" x14ac:dyDescent="0.25">
      <c r="A304" s="6"/>
      <c r="B304" s="6"/>
      <c r="C304" s="6"/>
      <c r="D304" s="6"/>
    </row>
    <row r="305" spans="1:4" ht="12.75" customHeight="1" x14ac:dyDescent="0.25">
      <c r="A305" s="6"/>
      <c r="B305" s="6"/>
      <c r="C305" s="6"/>
      <c r="D305" s="6"/>
    </row>
    <row r="306" spans="1:4" ht="12.75" customHeight="1" x14ac:dyDescent="0.25">
      <c r="A306" s="6"/>
      <c r="B306" s="6"/>
      <c r="C306" s="6"/>
      <c r="D306" s="6"/>
    </row>
    <row r="307" spans="1:4" ht="12.75" customHeight="1" x14ac:dyDescent="0.25">
      <c r="A307" s="6"/>
      <c r="B307" s="6"/>
      <c r="C307" s="6"/>
      <c r="D307" s="6"/>
    </row>
    <row r="308" spans="1:4" ht="12.75" customHeight="1" x14ac:dyDescent="0.25">
      <c r="A308" s="6"/>
      <c r="B308" s="6"/>
      <c r="C308" s="6"/>
      <c r="D308" s="6"/>
    </row>
    <row r="309" spans="1:4" ht="12.75" customHeight="1" x14ac:dyDescent="0.25">
      <c r="A309" s="6"/>
      <c r="B309" s="6"/>
      <c r="C309" s="6"/>
      <c r="D309" s="6"/>
    </row>
    <row r="310" spans="1:4" ht="12.75" customHeight="1" x14ac:dyDescent="0.25">
      <c r="A310" s="6"/>
      <c r="B310" s="6"/>
      <c r="C310" s="6"/>
      <c r="D310" s="6"/>
    </row>
    <row r="311" spans="1:4" ht="12.75" customHeight="1" x14ac:dyDescent="0.25">
      <c r="A311" s="6"/>
      <c r="B311" s="6"/>
      <c r="C311" s="6"/>
      <c r="D311" s="6"/>
    </row>
    <row r="312" spans="1:4" ht="12.75" customHeight="1" x14ac:dyDescent="0.25">
      <c r="A312" s="6"/>
      <c r="B312" s="6"/>
      <c r="C312" s="6"/>
      <c r="D312" s="6"/>
    </row>
    <row r="313" spans="1:4" ht="12.75" customHeight="1" x14ac:dyDescent="0.25">
      <c r="A313" s="6"/>
      <c r="B313" s="6"/>
      <c r="C313" s="6"/>
      <c r="D313" s="6"/>
    </row>
    <row r="314" spans="1:4" ht="12.75" customHeight="1" x14ac:dyDescent="0.25">
      <c r="A314" s="6"/>
      <c r="B314" s="6"/>
      <c r="C314" s="6"/>
      <c r="D314" s="6"/>
    </row>
    <row r="315" spans="1:4" ht="12.75" customHeight="1" x14ac:dyDescent="0.25">
      <c r="A315" s="6"/>
      <c r="B315" s="6"/>
      <c r="C315" s="6"/>
      <c r="D315" s="6"/>
    </row>
    <row r="316" spans="1:4" ht="12.75" customHeight="1" x14ac:dyDescent="0.25">
      <c r="A316" s="6"/>
      <c r="B316" s="6"/>
      <c r="C316" s="6"/>
      <c r="D316" s="6"/>
    </row>
    <row r="317" spans="1:4" ht="12.75" customHeight="1" x14ac:dyDescent="0.25">
      <c r="A317" s="6"/>
      <c r="B317" s="6"/>
      <c r="C317" s="6"/>
      <c r="D317" s="6"/>
    </row>
    <row r="318" spans="1:4" ht="12.75" customHeight="1" x14ac:dyDescent="0.25">
      <c r="A318" s="6"/>
      <c r="B318" s="6"/>
      <c r="C318" s="6"/>
      <c r="D318" s="6"/>
    </row>
    <row r="319" spans="1:4" ht="12.75" customHeight="1" x14ac:dyDescent="0.25">
      <c r="A319" s="6"/>
      <c r="B319" s="6"/>
      <c r="C319" s="6"/>
      <c r="D319" s="6"/>
    </row>
    <row r="320" spans="1:4" ht="12.75" customHeight="1" x14ac:dyDescent="0.25">
      <c r="A320" s="6"/>
      <c r="B320" s="6"/>
      <c r="C320" s="6"/>
      <c r="D320" s="6"/>
    </row>
    <row r="321" spans="1:4" ht="12.75" customHeight="1" x14ac:dyDescent="0.25">
      <c r="A321" s="6"/>
      <c r="B321" s="6"/>
      <c r="C321" s="6"/>
      <c r="D321" s="6"/>
    </row>
    <row r="322" spans="1:4" ht="12.75" customHeight="1" x14ac:dyDescent="0.25">
      <c r="A322" s="6"/>
      <c r="B322" s="6"/>
      <c r="C322" s="6"/>
      <c r="D322" s="6"/>
    </row>
    <row r="323" spans="1:4" ht="12.75" customHeight="1" x14ac:dyDescent="0.25">
      <c r="A323" s="6"/>
      <c r="B323" s="6"/>
      <c r="C323" s="6"/>
      <c r="D323" s="6"/>
    </row>
    <row r="324" spans="1:4" ht="12.75" customHeight="1" x14ac:dyDescent="0.25">
      <c r="A324" s="6"/>
      <c r="B324" s="6"/>
      <c r="C324" s="6"/>
      <c r="D324" s="6"/>
    </row>
    <row r="325" spans="1:4" ht="12.75" customHeight="1" x14ac:dyDescent="0.25">
      <c r="A325" s="6"/>
      <c r="B325" s="6"/>
      <c r="C325" s="6"/>
      <c r="D325" s="6"/>
    </row>
    <row r="326" spans="1:4" ht="12.75" customHeight="1" x14ac:dyDescent="0.25">
      <c r="A326" s="6"/>
      <c r="B326" s="6"/>
      <c r="C326" s="6"/>
      <c r="D326" s="6"/>
    </row>
    <row r="327" spans="1:4" ht="12.75" customHeight="1" x14ac:dyDescent="0.25">
      <c r="A327" s="6"/>
      <c r="B327" s="6"/>
      <c r="C327" s="6"/>
      <c r="D327" s="6"/>
    </row>
    <row r="328" spans="1:4" ht="12.75" customHeight="1" x14ac:dyDescent="0.25">
      <c r="A328" s="6"/>
      <c r="B328" s="6"/>
      <c r="C328" s="6"/>
      <c r="D328" s="6"/>
    </row>
    <row r="329" spans="1:4" ht="12.75" customHeight="1" x14ac:dyDescent="0.25">
      <c r="A329" s="6"/>
      <c r="B329" s="6"/>
      <c r="C329" s="6"/>
      <c r="D329" s="6"/>
    </row>
    <row r="330" spans="1:4" ht="12.75" customHeight="1" x14ac:dyDescent="0.25">
      <c r="A330" s="6"/>
      <c r="B330" s="6"/>
      <c r="C330" s="6"/>
      <c r="D330" s="6"/>
    </row>
    <row r="331" spans="1:4" ht="12.75" customHeight="1" x14ac:dyDescent="0.25">
      <c r="A331" s="6"/>
      <c r="B331" s="6"/>
      <c r="C331" s="6"/>
      <c r="D331" s="6"/>
    </row>
    <row r="332" spans="1:4" ht="12.75" customHeight="1" x14ac:dyDescent="0.25">
      <c r="A332" s="6"/>
      <c r="B332" s="6"/>
      <c r="C332" s="6"/>
      <c r="D332" s="6"/>
    </row>
    <row r="333" spans="1:4" ht="12.75" customHeight="1" x14ac:dyDescent="0.25">
      <c r="A333" s="6"/>
      <c r="B333" s="6"/>
      <c r="C333" s="6"/>
      <c r="D333" s="6"/>
    </row>
    <row r="334" spans="1:4" ht="12.75" customHeight="1" x14ac:dyDescent="0.25">
      <c r="A334" s="6"/>
      <c r="B334" s="6"/>
      <c r="C334" s="6"/>
      <c r="D334" s="6"/>
    </row>
    <row r="335" spans="1:4" ht="12.75" customHeight="1" x14ac:dyDescent="0.25">
      <c r="A335" s="6"/>
      <c r="B335" s="6"/>
      <c r="C335" s="6"/>
      <c r="D335" s="6"/>
    </row>
    <row r="336" spans="1:4" ht="12.75" customHeight="1" x14ac:dyDescent="0.25">
      <c r="A336" s="6"/>
      <c r="B336" s="6"/>
      <c r="C336" s="6"/>
      <c r="D336" s="6"/>
    </row>
    <row r="337" spans="1:4" ht="12.75" customHeight="1" x14ac:dyDescent="0.25">
      <c r="A337" s="6"/>
      <c r="B337" s="6"/>
      <c r="C337" s="6"/>
      <c r="D337" s="6"/>
    </row>
    <row r="338" spans="1:4" ht="12.75" customHeight="1" x14ac:dyDescent="0.25">
      <c r="A338" s="6"/>
      <c r="B338" s="6"/>
      <c r="C338" s="6"/>
      <c r="D338" s="6"/>
    </row>
    <row r="339" spans="1:4" ht="12.75" customHeight="1" x14ac:dyDescent="0.25">
      <c r="A339" s="6"/>
      <c r="B339" s="6"/>
      <c r="C339" s="6"/>
      <c r="D339" s="6"/>
    </row>
    <row r="340" spans="1:4" ht="12.75" customHeight="1" x14ac:dyDescent="0.25">
      <c r="A340" s="6"/>
      <c r="B340" s="6"/>
      <c r="C340" s="6"/>
      <c r="D340" s="6"/>
    </row>
    <row r="341" spans="1:4" ht="12.75" customHeight="1" x14ac:dyDescent="0.25">
      <c r="A341" s="6"/>
      <c r="B341" s="6"/>
      <c r="C341" s="6"/>
      <c r="D341" s="6"/>
    </row>
    <row r="342" spans="1:4" ht="12.75" customHeight="1" x14ac:dyDescent="0.25">
      <c r="A342" s="6"/>
      <c r="B342" s="6"/>
      <c r="C342" s="6"/>
      <c r="D342" s="6"/>
    </row>
    <row r="343" spans="1:4" ht="12.75" customHeight="1" x14ac:dyDescent="0.25">
      <c r="A343" s="6"/>
      <c r="B343" s="6"/>
      <c r="C343" s="6"/>
      <c r="D343" s="6"/>
    </row>
    <row r="344" spans="1:4" ht="12.75" customHeight="1" x14ac:dyDescent="0.25">
      <c r="A344" s="6"/>
      <c r="B344" s="6"/>
      <c r="C344" s="6"/>
      <c r="D344" s="6"/>
    </row>
    <row r="345" spans="1:4" ht="12.75" customHeight="1" x14ac:dyDescent="0.25">
      <c r="A345" s="6"/>
      <c r="B345" s="6"/>
      <c r="C345" s="6"/>
      <c r="D345" s="6"/>
    </row>
    <row r="346" spans="1:4" ht="12.75" customHeight="1" x14ac:dyDescent="0.25">
      <c r="A346" s="6"/>
      <c r="B346" s="6"/>
      <c r="C346" s="6"/>
      <c r="D346" s="6"/>
    </row>
    <row r="347" spans="1:4" ht="12.75" customHeight="1" x14ac:dyDescent="0.25">
      <c r="A347" s="6"/>
      <c r="B347" s="6"/>
      <c r="C347" s="6"/>
      <c r="D347" s="6"/>
    </row>
    <row r="348" spans="1:4" ht="12.75" customHeight="1" x14ac:dyDescent="0.25">
      <c r="A348" s="6"/>
      <c r="B348" s="6"/>
      <c r="C348" s="6"/>
      <c r="D348" s="6"/>
    </row>
    <row r="349" spans="1:4" ht="12.75" customHeight="1" x14ac:dyDescent="0.25">
      <c r="A349" s="6"/>
      <c r="B349" s="6"/>
      <c r="C349" s="6"/>
      <c r="D349" s="6"/>
    </row>
    <row r="350" spans="1:4" ht="12.75" customHeight="1" x14ac:dyDescent="0.25">
      <c r="A350" s="6"/>
      <c r="B350" s="6"/>
      <c r="C350" s="6"/>
      <c r="D350" s="6"/>
    </row>
    <row r="351" spans="1:4" ht="12.75" customHeight="1" x14ac:dyDescent="0.25">
      <c r="A351" s="6"/>
      <c r="B351" s="6"/>
      <c r="C351" s="6"/>
      <c r="D351" s="6"/>
    </row>
    <row r="352" spans="1:4" ht="12.75" customHeight="1" x14ac:dyDescent="0.25">
      <c r="A352" s="6"/>
      <c r="B352" s="6"/>
      <c r="C352" s="6"/>
      <c r="D352" s="6"/>
    </row>
    <row r="353" spans="1:4" ht="12.75" customHeight="1" x14ac:dyDescent="0.25">
      <c r="A353" s="6"/>
      <c r="B353" s="6"/>
      <c r="C353" s="6"/>
      <c r="D353" s="6"/>
    </row>
    <row r="354" spans="1:4" ht="12.75" customHeight="1" x14ac:dyDescent="0.25">
      <c r="A354" s="6"/>
      <c r="B354" s="6"/>
      <c r="C354" s="6"/>
      <c r="D354" s="6"/>
    </row>
    <row r="355" spans="1:4" ht="12.75" customHeight="1" x14ac:dyDescent="0.25">
      <c r="A355" s="6"/>
      <c r="B355" s="6"/>
      <c r="C355" s="6"/>
      <c r="D355" s="6"/>
    </row>
    <row r="356" spans="1:4" ht="12.75" customHeight="1" x14ac:dyDescent="0.25">
      <c r="A356" s="6"/>
      <c r="B356" s="6"/>
      <c r="C356" s="6"/>
      <c r="D356" s="6"/>
    </row>
    <row r="357" spans="1:4" ht="12.75" customHeight="1" x14ac:dyDescent="0.25">
      <c r="A357" s="6"/>
      <c r="B357" s="6"/>
      <c r="C357" s="6"/>
      <c r="D357" s="6"/>
    </row>
    <row r="358" spans="1:4" ht="12.75" customHeight="1" x14ac:dyDescent="0.25">
      <c r="A358" s="6"/>
      <c r="B358" s="6"/>
      <c r="C358" s="6"/>
      <c r="D358" s="6"/>
    </row>
    <row r="359" spans="1:4" ht="12.75" customHeight="1" x14ac:dyDescent="0.25">
      <c r="A359" s="6"/>
      <c r="B359" s="6"/>
      <c r="C359" s="6"/>
      <c r="D359" s="6"/>
    </row>
    <row r="360" spans="1:4" ht="12.75" customHeight="1" x14ac:dyDescent="0.25">
      <c r="A360" s="6"/>
      <c r="B360" s="6"/>
      <c r="C360" s="6"/>
      <c r="D360" s="6"/>
    </row>
    <row r="361" spans="1:4" ht="12.75" customHeight="1" x14ac:dyDescent="0.25">
      <c r="A361" s="6"/>
      <c r="B361" s="6"/>
      <c r="C361" s="6"/>
      <c r="D361" s="6"/>
    </row>
    <row r="362" spans="1:4" ht="12.75" customHeight="1" x14ac:dyDescent="0.25">
      <c r="A362" s="6"/>
      <c r="B362" s="6"/>
      <c r="C362" s="6"/>
      <c r="D362" s="6"/>
    </row>
    <row r="363" spans="1:4" ht="12.75" customHeight="1" x14ac:dyDescent="0.25">
      <c r="A363" s="6"/>
      <c r="B363" s="6"/>
      <c r="C363" s="6"/>
      <c r="D363" s="6"/>
    </row>
    <row r="364" spans="1:4" ht="12.75" customHeight="1" x14ac:dyDescent="0.25">
      <c r="A364" s="6"/>
      <c r="B364" s="6"/>
      <c r="C364" s="6"/>
      <c r="D364" s="6"/>
    </row>
    <row r="365" spans="1:4" ht="12.75" customHeight="1" x14ac:dyDescent="0.25">
      <c r="A365" s="6"/>
      <c r="B365" s="6"/>
      <c r="C365" s="6"/>
      <c r="D365" s="6"/>
    </row>
    <row r="366" spans="1:4" ht="12.75" customHeight="1" x14ac:dyDescent="0.25">
      <c r="A366" s="6"/>
      <c r="B366" s="6"/>
      <c r="C366" s="6"/>
      <c r="D366" s="6"/>
    </row>
    <row r="367" spans="1:4" ht="12.75" customHeight="1" x14ac:dyDescent="0.25">
      <c r="A367" s="6"/>
      <c r="B367" s="6"/>
      <c r="C367" s="6"/>
      <c r="D367" s="6"/>
    </row>
    <row r="368" spans="1:4" ht="12.75" customHeight="1" x14ac:dyDescent="0.25">
      <c r="A368" s="6"/>
      <c r="B368" s="6"/>
      <c r="C368" s="6"/>
      <c r="D368" s="6"/>
    </row>
    <row r="369" spans="1:4" ht="12.75" customHeight="1" x14ac:dyDescent="0.25">
      <c r="A369" s="6"/>
      <c r="B369" s="6"/>
      <c r="C369" s="6"/>
      <c r="D369" s="6"/>
    </row>
    <row r="370" spans="1:4" ht="12.75" customHeight="1" x14ac:dyDescent="0.25">
      <c r="A370" s="6"/>
      <c r="B370" s="6"/>
      <c r="C370" s="6"/>
      <c r="D370" s="6"/>
    </row>
    <row r="371" spans="1:4" ht="12.75" customHeight="1" x14ac:dyDescent="0.25">
      <c r="A371" s="6"/>
      <c r="B371" s="6"/>
      <c r="C371" s="6"/>
      <c r="D371" s="6"/>
    </row>
    <row r="372" spans="1:4" ht="12.75" customHeight="1" x14ac:dyDescent="0.25">
      <c r="A372" s="6"/>
      <c r="B372" s="6"/>
      <c r="C372" s="6"/>
      <c r="D372" s="6"/>
    </row>
    <row r="373" spans="1:4" ht="12.75" customHeight="1" x14ac:dyDescent="0.25">
      <c r="A373" s="6"/>
      <c r="B373" s="6"/>
      <c r="C373" s="6"/>
      <c r="D373" s="6"/>
    </row>
    <row r="374" spans="1:4" ht="12.75" customHeight="1" x14ac:dyDescent="0.25">
      <c r="A374" s="6"/>
      <c r="B374" s="6"/>
      <c r="C374" s="6"/>
      <c r="D374" s="6"/>
    </row>
    <row r="375" spans="1:4" ht="12.75" customHeight="1" x14ac:dyDescent="0.25">
      <c r="A375" s="6"/>
      <c r="B375" s="6"/>
      <c r="C375" s="6"/>
      <c r="D375" s="6"/>
    </row>
    <row r="376" spans="1:4" ht="12.75" customHeight="1" x14ac:dyDescent="0.25">
      <c r="A376" s="6"/>
      <c r="B376" s="6"/>
      <c r="C376" s="6"/>
      <c r="D376" s="6"/>
    </row>
    <row r="377" spans="1:4" ht="12.75" customHeight="1" x14ac:dyDescent="0.25">
      <c r="A377" s="6"/>
      <c r="B377" s="6"/>
      <c r="C377" s="6"/>
      <c r="D377" s="6"/>
    </row>
    <row r="378" spans="1:4" ht="12.75" customHeight="1" x14ac:dyDescent="0.25">
      <c r="A378" s="6"/>
      <c r="B378" s="6"/>
      <c r="C378" s="6"/>
      <c r="D378" s="6"/>
    </row>
    <row r="379" spans="1:4" ht="12.75" customHeight="1" x14ac:dyDescent="0.25">
      <c r="A379" s="6"/>
      <c r="B379" s="6"/>
      <c r="C379" s="6"/>
      <c r="D379" s="6"/>
    </row>
    <row r="380" spans="1:4" ht="12.75" customHeight="1" x14ac:dyDescent="0.25">
      <c r="A380" s="6"/>
      <c r="B380" s="6"/>
      <c r="C380" s="6"/>
      <c r="D380" s="6"/>
    </row>
    <row r="381" spans="1:4" ht="12.75" customHeight="1" x14ac:dyDescent="0.25">
      <c r="A381" s="6"/>
      <c r="B381" s="6"/>
      <c r="C381" s="6"/>
      <c r="D381" s="6"/>
    </row>
    <row r="382" spans="1:4" ht="12.75" customHeight="1" x14ac:dyDescent="0.25">
      <c r="A382" s="6"/>
      <c r="B382" s="6"/>
      <c r="C382" s="6"/>
      <c r="D382" s="6"/>
    </row>
    <row r="383" spans="1:4" ht="12.75" customHeight="1" x14ac:dyDescent="0.25">
      <c r="A383" s="6"/>
      <c r="B383" s="6"/>
      <c r="C383" s="6"/>
      <c r="D383" s="6"/>
    </row>
    <row r="384" spans="1:4" ht="12.75" customHeight="1" x14ac:dyDescent="0.25">
      <c r="A384" s="6"/>
      <c r="B384" s="6"/>
      <c r="C384" s="6"/>
      <c r="D384" s="6"/>
    </row>
    <row r="385" spans="1:4" ht="12.75" customHeight="1" x14ac:dyDescent="0.25">
      <c r="A385" s="6"/>
      <c r="B385" s="6"/>
      <c r="C385" s="6"/>
      <c r="D385" s="6"/>
    </row>
    <row r="386" spans="1:4" ht="12.75" customHeight="1" x14ac:dyDescent="0.25">
      <c r="A386" s="6"/>
      <c r="B386" s="6"/>
      <c r="C386" s="6"/>
      <c r="D386" s="6"/>
    </row>
    <row r="387" spans="1:4" ht="12.75" customHeight="1" x14ac:dyDescent="0.25">
      <c r="A387" s="6"/>
      <c r="B387" s="6"/>
      <c r="C387" s="6"/>
      <c r="D387" s="6"/>
    </row>
    <row r="388" spans="1:4" ht="12.75" customHeight="1" x14ac:dyDescent="0.25">
      <c r="A388" s="6"/>
      <c r="B388" s="6"/>
      <c r="C388" s="6"/>
      <c r="D388" s="6"/>
    </row>
    <row r="389" spans="1:4" ht="12.75" customHeight="1" x14ac:dyDescent="0.25">
      <c r="A389" s="6"/>
      <c r="B389" s="6"/>
      <c r="C389" s="6"/>
      <c r="D389" s="6"/>
    </row>
    <row r="390" spans="1:4" ht="12.75" customHeight="1" x14ac:dyDescent="0.25">
      <c r="A390" s="6"/>
      <c r="B390" s="6"/>
      <c r="C390" s="6"/>
      <c r="D390" s="6"/>
    </row>
    <row r="391" spans="1:4" ht="12.75" customHeight="1" x14ac:dyDescent="0.25">
      <c r="A391" s="6"/>
      <c r="B391" s="6"/>
      <c r="C391" s="6"/>
      <c r="D391" s="6"/>
    </row>
    <row r="392" spans="1:4" ht="12.75" customHeight="1" x14ac:dyDescent="0.25">
      <c r="A392" s="6"/>
      <c r="B392" s="6"/>
      <c r="C392" s="6"/>
      <c r="D392" s="6"/>
    </row>
    <row r="393" spans="1:4" ht="12.75" customHeight="1" x14ac:dyDescent="0.25">
      <c r="A393" s="6"/>
      <c r="B393" s="6"/>
      <c r="C393" s="6"/>
      <c r="D393" s="6"/>
    </row>
    <row r="394" spans="1:4" ht="12.75" customHeight="1" x14ac:dyDescent="0.25">
      <c r="A394" s="6"/>
      <c r="B394" s="6"/>
      <c r="C394" s="6"/>
      <c r="D394" s="6"/>
    </row>
    <row r="395" spans="1:4" ht="12.75" customHeight="1" x14ac:dyDescent="0.25">
      <c r="A395" s="6"/>
      <c r="B395" s="6"/>
      <c r="C395" s="6"/>
      <c r="D395" s="6"/>
    </row>
    <row r="396" spans="1:4" ht="12.75" customHeight="1" x14ac:dyDescent="0.25">
      <c r="A396" s="6"/>
      <c r="B396" s="6"/>
      <c r="C396" s="6"/>
      <c r="D396" s="6"/>
    </row>
    <row r="397" spans="1:4" ht="12.75" customHeight="1" x14ac:dyDescent="0.25">
      <c r="A397" s="6"/>
      <c r="B397" s="6"/>
      <c r="C397" s="6"/>
      <c r="D397" s="6"/>
    </row>
    <row r="398" spans="1:4" ht="12.75" customHeight="1" x14ac:dyDescent="0.25">
      <c r="A398" s="6"/>
      <c r="B398" s="6"/>
      <c r="C398" s="6"/>
      <c r="D398" s="6"/>
    </row>
    <row r="399" spans="1:4" ht="12.75" customHeight="1" x14ac:dyDescent="0.25">
      <c r="A399" s="6"/>
      <c r="B399" s="6"/>
      <c r="C399" s="6"/>
      <c r="D399" s="6"/>
    </row>
    <row r="400" spans="1:4" ht="12.75" customHeight="1" x14ac:dyDescent="0.25">
      <c r="A400" s="6"/>
      <c r="B400" s="6"/>
      <c r="C400" s="6"/>
      <c r="D400" s="6"/>
    </row>
    <row r="401" spans="1:4" ht="12.75" customHeight="1" x14ac:dyDescent="0.25">
      <c r="A401" s="6"/>
      <c r="B401" s="6"/>
      <c r="C401" s="6"/>
      <c r="D401" s="6"/>
    </row>
    <row r="402" spans="1:4" ht="12.75" customHeight="1" x14ac:dyDescent="0.25">
      <c r="A402" s="6"/>
      <c r="B402" s="6"/>
      <c r="C402" s="6"/>
      <c r="D402" s="6"/>
    </row>
    <row r="403" spans="1:4" ht="12.75" customHeight="1" x14ac:dyDescent="0.25">
      <c r="A403" s="6"/>
      <c r="B403" s="6"/>
      <c r="C403" s="6"/>
      <c r="D403" s="6"/>
    </row>
    <row r="404" spans="1:4" ht="12.75" customHeight="1" x14ac:dyDescent="0.25">
      <c r="A404" s="6"/>
      <c r="B404" s="6"/>
      <c r="C404" s="6"/>
      <c r="D404" s="6"/>
    </row>
    <row r="405" spans="1:4" ht="12.75" customHeight="1" x14ac:dyDescent="0.25">
      <c r="A405" s="6"/>
      <c r="B405" s="6"/>
      <c r="C405" s="6"/>
      <c r="D405" s="6"/>
    </row>
    <row r="406" spans="1:4" ht="12.75" customHeight="1" x14ac:dyDescent="0.25">
      <c r="A406" s="6"/>
      <c r="B406" s="6"/>
      <c r="C406" s="6"/>
      <c r="D406" s="6"/>
    </row>
    <row r="407" spans="1:4" ht="12.75" customHeight="1" x14ac:dyDescent="0.25">
      <c r="A407" s="6"/>
      <c r="B407" s="6"/>
      <c r="C407" s="6"/>
      <c r="D407" s="6"/>
    </row>
    <row r="408" spans="1:4" ht="12.75" customHeight="1" x14ac:dyDescent="0.25">
      <c r="A408" s="6"/>
      <c r="B408" s="6"/>
      <c r="C408" s="6"/>
      <c r="D408" s="6"/>
    </row>
    <row r="409" spans="1:4" ht="12.75" customHeight="1" x14ac:dyDescent="0.25">
      <c r="A409" s="6"/>
      <c r="B409" s="6"/>
      <c r="C409" s="6"/>
      <c r="D409" s="6"/>
    </row>
    <row r="410" spans="1:4" ht="12.75" customHeight="1" x14ac:dyDescent="0.25">
      <c r="A410" s="6"/>
      <c r="B410" s="6"/>
      <c r="C410" s="6"/>
      <c r="D410" s="6"/>
    </row>
    <row r="411" spans="1:4" ht="12.75" customHeight="1" x14ac:dyDescent="0.25">
      <c r="A411" s="6"/>
      <c r="B411" s="6"/>
      <c r="C411" s="6"/>
      <c r="D411" s="6"/>
    </row>
    <row r="412" spans="1:4" ht="12.75" customHeight="1" x14ac:dyDescent="0.25">
      <c r="A412" s="6"/>
      <c r="B412" s="6"/>
      <c r="C412" s="6"/>
      <c r="D412" s="6"/>
    </row>
    <row r="413" spans="1:4" ht="12.75" customHeight="1" x14ac:dyDescent="0.25">
      <c r="A413" s="6"/>
      <c r="B413" s="6"/>
      <c r="C413" s="6"/>
      <c r="D413" s="6"/>
    </row>
    <row r="414" spans="1:4" ht="12.75" customHeight="1" x14ac:dyDescent="0.25">
      <c r="A414" s="6"/>
      <c r="B414" s="6"/>
      <c r="C414" s="6"/>
      <c r="D414" s="6"/>
    </row>
    <row r="415" spans="1:4" ht="12.75" customHeight="1" x14ac:dyDescent="0.25">
      <c r="A415" s="6"/>
      <c r="B415" s="6"/>
      <c r="C415" s="6"/>
      <c r="D415" s="6"/>
    </row>
    <row r="416" spans="1:4" ht="12.75" customHeight="1" x14ac:dyDescent="0.25">
      <c r="A416" s="6"/>
      <c r="B416" s="6"/>
      <c r="C416" s="6"/>
      <c r="D416" s="6"/>
    </row>
    <row r="417" spans="1:4" ht="12.75" customHeight="1" x14ac:dyDescent="0.25">
      <c r="A417" s="6"/>
      <c r="B417" s="6"/>
      <c r="C417" s="6"/>
      <c r="D417" s="6"/>
    </row>
    <row r="418" spans="1:4" ht="12.75" customHeight="1" x14ac:dyDescent="0.25">
      <c r="A418" s="6"/>
      <c r="B418" s="6"/>
      <c r="C418" s="6"/>
      <c r="D418" s="6"/>
    </row>
    <row r="419" spans="1:4" ht="12.75" customHeight="1" x14ac:dyDescent="0.25">
      <c r="A419" s="6"/>
      <c r="B419" s="6"/>
      <c r="C419" s="6"/>
      <c r="D419" s="6"/>
    </row>
    <row r="420" spans="1:4" ht="12.75" customHeight="1" x14ac:dyDescent="0.25">
      <c r="A420" s="6"/>
      <c r="B420" s="6"/>
      <c r="C420" s="6"/>
      <c r="D420" s="6"/>
    </row>
    <row r="421" spans="1:4" ht="12.75" customHeight="1" x14ac:dyDescent="0.25">
      <c r="A421" s="6"/>
      <c r="B421" s="6"/>
      <c r="C421" s="6"/>
      <c r="D421" s="6"/>
    </row>
    <row r="422" spans="1:4" ht="12.75" customHeight="1" x14ac:dyDescent="0.25">
      <c r="A422" s="6"/>
      <c r="B422" s="6"/>
      <c r="C422" s="6"/>
      <c r="D422" s="6"/>
    </row>
    <row r="423" spans="1:4" ht="12.75" customHeight="1" x14ac:dyDescent="0.25">
      <c r="A423" s="6"/>
      <c r="B423" s="6"/>
      <c r="C423" s="6"/>
      <c r="D423" s="6"/>
    </row>
    <row r="424" spans="1:4" ht="12.75" customHeight="1" x14ac:dyDescent="0.25">
      <c r="A424" s="6"/>
      <c r="B424" s="6"/>
      <c r="C424" s="6"/>
      <c r="D424" s="6"/>
    </row>
    <row r="425" spans="1:4" ht="12.75" customHeight="1" x14ac:dyDescent="0.25">
      <c r="A425" s="6"/>
      <c r="B425" s="6"/>
      <c r="C425" s="6"/>
      <c r="D425" s="6"/>
    </row>
    <row r="426" spans="1:4" ht="12.75" customHeight="1" x14ac:dyDescent="0.25">
      <c r="A426" s="6"/>
      <c r="B426" s="6"/>
      <c r="C426" s="6"/>
      <c r="D426" s="6"/>
    </row>
    <row r="427" spans="1:4" ht="12.75" customHeight="1" x14ac:dyDescent="0.25">
      <c r="A427" s="6"/>
      <c r="B427" s="6"/>
      <c r="C427" s="6"/>
      <c r="D427" s="6"/>
    </row>
    <row r="428" spans="1:4" ht="12.75" customHeight="1" x14ac:dyDescent="0.25">
      <c r="A428" s="6"/>
      <c r="B428" s="6"/>
      <c r="C428" s="6"/>
      <c r="D428" s="6"/>
    </row>
    <row r="429" spans="1:4" ht="12.75" customHeight="1" x14ac:dyDescent="0.25">
      <c r="A429" s="6"/>
      <c r="B429" s="6"/>
      <c r="C429" s="6"/>
      <c r="D429" s="6"/>
    </row>
    <row r="430" spans="1:4" ht="12.75" customHeight="1" x14ac:dyDescent="0.25">
      <c r="A430" s="6"/>
      <c r="B430" s="6"/>
      <c r="C430" s="6"/>
      <c r="D430" s="6"/>
    </row>
    <row r="431" spans="1:4" ht="12.75" customHeight="1" x14ac:dyDescent="0.25">
      <c r="A431" s="6"/>
      <c r="B431" s="6"/>
      <c r="C431" s="6"/>
      <c r="D431" s="6"/>
    </row>
    <row r="432" spans="1:4" ht="12.75" customHeight="1" x14ac:dyDescent="0.25">
      <c r="A432" s="6"/>
      <c r="B432" s="6"/>
      <c r="C432" s="6"/>
      <c r="D432" s="6"/>
    </row>
    <row r="433" spans="1:4" ht="12.75" customHeight="1" x14ac:dyDescent="0.25">
      <c r="A433" s="6"/>
      <c r="B433" s="6"/>
      <c r="C433" s="6"/>
      <c r="D433" s="6"/>
    </row>
    <row r="434" spans="1:4" ht="12.75" customHeight="1" x14ac:dyDescent="0.25">
      <c r="A434" s="6"/>
      <c r="B434" s="6"/>
      <c r="C434" s="6"/>
      <c r="D434" s="6"/>
    </row>
    <row r="435" spans="1:4" ht="12.75" customHeight="1" x14ac:dyDescent="0.25">
      <c r="A435" s="6"/>
      <c r="B435" s="6"/>
      <c r="C435" s="6"/>
      <c r="D435" s="6"/>
    </row>
    <row r="436" spans="1:4" ht="12.75" customHeight="1" x14ac:dyDescent="0.25">
      <c r="A436" s="6"/>
      <c r="B436" s="6"/>
      <c r="C436" s="6"/>
      <c r="D436" s="6"/>
    </row>
    <row r="437" spans="1:4" ht="12.75" customHeight="1" x14ac:dyDescent="0.25">
      <c r="A437" s="6"/>
      <c r="B437" s="6"/>
      <c r="C437" s="6"/>
      <c r="D437" s="6"/>
    </row>
    <row r="438" spans="1:4" ht="12.75" customHeight="1" x14ac:dyDescent="0.25">
      <c r="A438" s="6"/>
      <c r="B438" s="6"/>
      <c r="C438" s="6"/>
      <c r="D438" s="6"/>
    </row>
    <row r="439" spans="1:4" ht="12.75" customHeight="1" x14ac:dyDescent="0.25">
      <c r="A439" s="6"/>
      <c r="B439" s="6"/>
      <c r="C439" s="6"/>
      <c r="D439" s="6"/>
    </row>
    <row r="440" spans="1:4" ht="12.75" customHeight="1" x14ac:dyDescent="0.25">
      <c r="A440" s="6"/>
      <c r="B440" s="6"/>
      <c r="C440" s="6"/>
      <c r="D440" s="6"/>
    </row>
    <row r="441" spans="1:4" ht="12.75" customHeight="1" x14ac:dyDescent="0.25">
      <c r="A441" s="6"/>
      <c r="B441" s="6"/>
      <c r="C441" s="6"/>
      <c r="D441" s="6"/>
    </row>
    <row r="442" spans="1:4" ht="12.75" customHeight="1" x14ac:dyDescent="0.25">
      <c r="A442" s="6"/>
      <c r="B442" s="6"/>
      <c r="C442" s="6"/>
      <c r="D442" s="6"/>
    </row>
    <row r="443" spans="1:4" ht="12.75" customHeight="1" x14ac:dyDescent="0.25">
      <c r="A443" s="6"/>
      <c r="B443" s="6"/>
      <c r="C443" s="6"/>
      <c r="D443" s="6"/>
    </row>
    <row r="444" spans="1:4" ht="12.75" customHeight="1" x14ac:dyDescent="0.25">
      <c r="A444" s="6"/>
      <c r="B444" s="6"/>
      <c r="C444" s="6"/>
      <c r="D444" s="6"/>
    </row>
    <row r="445" spans="1:4" ht="12.75" customHeight="1" x14ac:dyDescent="0.25">
      <c r="A445" s="6"/>
      <c r="B445" s="6"/>
      <c r="C445" s="6"/>
      <c r="D445" s="6"/>
    </row>
    <row r="446" spans="1:4" ht="12.75" customHeight="1" x14ac:dyDescent="0.25">
      <c r="A446" s="6"/>
      <c r="B446" s="6"/>
      <c r="C446" s="6"/>
      <c r="D446" s="6"/>
    </row>
    <row r="447" spans="1:4" ht="12.75" customHeight="1" x14ac:dyDescent="0.25">
      <c r="A447" s="6"/>
      <c r="B447" s="6"/>
      <c r="C447" s="6"/>
      <c r="D447" s="6"/>
    </row>
    <row r="448" spans="1:4" ht="12.75" customHeight="1" x14ac:dyDescent="0.25">
      <c r="A448" s="6"/>
      <c r="B448" s="6"/>
      <c r="C448" s="6"/>
      <c r="D448" s="6"/>
    </row>
    <row r="449" spans="1:4" ht="12.75" customHeight="1" x14ac:dyDescent="0.25">
      <c r="A449" s="6"/>
      <c r="B449" s="6"/>
      <c r="C449" s="6"/>
      <c r="D449" s="6"/>
    </row>
    <row r="450" spans="1:4" ht="12.75" customHeight="1" x14ac:dyDescent="0.25">
      <c r="A450" s="6"/>
      <c r="B450" s="6"/>
      <c r="C450" s="6"/>
      <c r="D450" s="6"/>
    </row>
    <row r="451" spans="1:4" ht="12.75" customHeight="1" x14ac:dyDescent="0.25">
      <c r="A451" s="6"/>
      <c r="B451" s="6"/>
      <c r="C451" s="6"/>
      <c r="D451" s="6"/>
    </row>
    <row r="452" spans="1:4" ht="12.75" customHeight="1" x14ac:dyDescent="0.25">
      <c r="A452" s="6"/>
      <c r="B452" s="6"/>
      <c r="C452" s="6"/>
      <c r="D452" s="6"/>
    </row>
    <row r="453" spans="1:4" ht="12.75" customHeight="1" x14ac:dyDescent="0.25">
      <c r="A453" s="6"/>
      <c r="B453" s="6"/>
      <c r="C453" s="6"/>
      <c r="D453" s="6"/>
    </row>
    <row r="454" spans="1:4" ht="12.75" customHeight="1" x14ac:dyDescent="0.25">
      <c r="A454" s="6"/>
      <c r="B454" s="6"/>
      <c r="C454" s="6"/>
      <c r="D454" s="6"/>
    </row>
    <row r="455" spans="1:4" ht="12.75" customHeight="1" x14ac:dyDescent="0.25">
      <c r="A455" s="6"/>
      <c r="B455" s="6"/>
      <c r="C455" s="6"/>
      <c r="D455" s="6"/>
    </row>
    <row r="456" spans="1:4" ht="12.75" customHeight="1" x14ac:dyDescent="0.25">
      <c r="A456" s="6"/>
      <c r="B456" s="6"/>
      <c r="C456" s="6"/>
      <c r="D456" s="6"/>
    </row>
    <row r="457" spans="1:4" ht="12.75" customHeight="1" x14ac:dyDescent="0.25">
      <c r="A457" s="6"/>
      <c r="B457" s="6"/>
      <c r="C457" s="6"/>
      <c r="D457" s="6"/>
    </row>
    <row r="458" spans="1:4" ht="12.75" customHeight="1" x14ac:dyDescent="0.25">
      <c r="A458" s="6"/>
      <c r="B458" s="6"/>
      <c r="C458" s="6"/>
      <c r="D458" s="6"/>
    </row>
    <row r="459" spans="1:4" ht="12.75" customHeight="1" x14ac:dyDescent="0.25">
      <c r="A459" s="6"/>
      <c r="B459" s="6"/>
      <c r="C459" s="6"/>
      <c r="D459" s="6"/>
    </row>
    <row r="460" spans="1:4" ht="12.75" customHeight="1" x14ac:dyDescent="0.25">
      <c r="A460" s="6"/>
      <c r="B460" s="6"/>
      <c r="C460" s="6"/>
      <c r="D460" s="6"/>
    </row>
    <row r="461" spans="1:4" ht="12.75" customHeight="1" x14ac:dyDescent="0.25">
      <c r="A461" s="6"/>
      <c r="B461" s="6"/>
      <c r="C461" s="6"/>
      <c r="D461" s="6"/>
    </row>
    <row r="462" spans="1:4" ht="12.75" customHeight="1" x14ac:dyDescent="0.25">
      <c r="A462" s="6"/>
      <c r="B462" s="6"/>
      <c r="C462" s="6"/>
      <c r="D462" s="6"/>
    </row>
    <row r="463" spans="1:4" ht="12.75" customHeight="1" x14ac:dyDescent="0.25">
      <c r="A463" s="6"/>
      <c r="B463" s="6"/>
      <c r="C463" s="6"/>
      <c r="D463" s="6"/>
    </row>
    <row r="464" spans="1:4" ht="12.75" customHeight="1" x14ac:dyDescent="0.25">
      <c r="A464" s="6"/>
      <c r="B464" s="6"/>
      <c r="C464" s="6"/>
      <c r="D464" s="6"/>
    </row>
    <row r="465" spans="1:4" ht="12.75" customHeight="1" x14ac:dyDescent="0.25">
      <c r="A465" s="6"/>
      <c r="B465" s="6"/>
      <c r="C465" s="6"/>
      <c r="D465" s="6"/>
    </row>
    <row r="466" spans="1:4" ht="12.75" customHeight="1" x14ac:dyDescent="0.25">
      <c r="A466" s="6"/>
      <c r="B466" s="6"/>
      <c r="C466" s="6"/>
      <c r="D466" s="6"/>
    </row>
    <row r="467" spans="1:4" ht="12.75" customHeight="1" x14ac:dyDescent="0.25">
      <c r="A467" s="6"/>
      <c r="B467" s="6"/>
      <c r="C467" s="6"/>
      <c r="D467" s="6"/>
    </row>
    <row r="468" spans="1:4" ht="12.75" customHeight="1" x14ac:dyDescent="0.25">
      <c r="A468" s="6"/>
      <c r="B468" s="6"/>
      <c r="C468" s="6"/>
      <c r="D468" s="6"/>
    </row>
    <row r="469" spans="1:4" ht="12.75" customHeight="1" x14ac:dyDescent="0.25">
      <c r="A469" s="6"/>
      <c r="B469" s="6"/>
      <c r="C469" s="6"/>
      <c r="D469" s="6"/>
    </row>
    <row r="470" spans="1:4" ht="12.75" customHeight="1" x14ac:dyDescent="0.25">
      <c r="A470" s="6"/>
      <c r="B470" s="6"/>
      <c r="C470" s="6"/>
      <c r="D470" s="6"/>
    </row>
    <row r="471" spans="1:4" ht="12.75" customHeight="1" x14ac:dyDescent="0.25">
      <c r="A471" s="6"/>
      <c r="B471" s="6"/>
      <c r="C471" s="6"/>
      <c r="D471" s="6"/>
    </row>
    <row r="472" spans="1:4" ht="12.75" customHeight="1" x14ac:dyDescent="0.25">
      <c r="A472" s="6"/>
      <c r="B472" s="6"/>
      <c r="C472" s="6"/>
      <c r="D472" s="6"/>
    </row>
    <row r="473" spans="1:4" ht="12.75" customHeight="1" x14ac:dyDescent="0.25">
      <c r="A473" s="6"/>
      <c r="B473" s="6"/>
      <c r="C473" s="6"/>
      <c r="D473" s="6"/>
    </row>
    <row r="474" spans="1:4" ht="12.75" customHeight="1" x14ac:dyDescent="0.25">
      <c r="A474" s="6"/>
      <c r="B474" s="6"/>
      <c r="C474" s="6"/>
      <c r="D474" s="6"/>
    </row>
    <row r="475" spans="1:4" ht="12.75" customHeight="1" x14ac:dyDescent="0.25">
      <c r="A475" s="6"/>
      <c r="B475" s="6"/>
      <c r="C475" s="6"/>
      <c r="D475" s="6"/>
    </row>
    <row r="476" spans="1:4" ht="12.75" customHeight="1" x14ac:dyDescent="0.25">
      <c r="A476" s="6"/>
      <c r="B476" s="6"/>
      <c r="C476" s="6"/>
      <c r="D476" s="6"/>
    </row>
    <row r="477" spans="1:4" ht="12.75" customHeight="1" x14ac:dyDescent="0.25">
      <c r="A477" s="6"/>
      <c r="B477" s="6"/>
      <c r="C477" s="6"/>
      <c r="D477" s="6"/>
    </row>
    <row r="478" spans="1:4" ht="12.75" customHeight="1" x14ac:dyDescent="0.25">
      <c r="A478" s="6"/>
      <c r="B478" s="6"/>
      <c r="C478" s="6"/>
      <c r="D478" s="6"/>
    </row>
    <row r="479" spans="1:4" ht="12.75" customHeight="1" x14ac:dyDescent="0.25">
      <c r="A479" s="6"/>
      <c r="B479" s="6"/>
      <c r="C479" s="6"/>
      <c r="D479" s="6"/>
    </row>
    <row r="480" spans="1:4" ht="12.75" customHeight="1" x14ac:dyDescent="0.25">
      <c r="A480" s="6"/>
      <c r="B480" s="6"/>
      <c r="C480" s="6"/>
      <c r="D480" s="6"/>
    </row>
    <row r="481" spans="1:4" ht="12.75" customHeight="1" x14ac:dyDescent="0.25">
      <c r="A481" s="6"/>
      <c r="B481" s="6"/>
      <c r="C481" s="6"/>
      <c r="D481" s="6"/>
    </row>
    <row r="482" spans="1:4" ht="12.75" customHeight="1" x14ac:dyDescent="0.25">
      <c r="A482" s="6"/>
      <c r="B482" s="6"/>
      <c r="C482" s="6"/>
      <c r="D482" s="6"/>
    </row>
    <row r="483" spans="1:4" ht="12.75" customHeight="1" x14ac:dyDescent="0.25">
      <c r="A483" s="6"/>
      <c r="B483" s="6"/>
      <c r="C483" s="6"/>
      <c r="D483" s="6"/>
    </row>
    <row r="484" spans="1:4" ht="12.75" customHeight="1" x14ac:dyDescent="0.25">
      <c r="A484" s="6"/>
      <c r="B484" s="6"/>
      <c r="C484" s="6"/>
      <c r="D484" s="6"/>
    </row>
    <row r="485" spans="1:4" ht="12.75" customHeight="1" x14ac:dyDescent="0.25">
      <c r="A485" s="6"/>
      <c r="B485" s="6"/>
      <c r="C485" s="6"/>
      <c r="D485" s="6"/>
    </row>
    <row r="486" spans="1:4" ht="12.75" customHeight="1" x14ac:dyDescent="0.25">
      <c r="A486" s="6"/>
      <c r="B486" s="6"/>
      <c r="C486" s="6"/>
      <c r="D486" s="6"/>
    </row>
    <row r="487" spans="1:4" ht="12.75" customHeight="1" x14ac:dyDescent="0.25">
      <c r="A487" s="6"/>
      <c r="B487" s="6"/>
      <c r="C487" s="6"/>
      <c r="D487" s="6"/>
    </row>
    <row r="488" spans="1:4" ht="12.75" customHeight="1" x14ac:dyDescent="0.25">
      <c r="A488" s="6"/>
      <c r="B488" s="6"/>
      <c r="C488" s="6"/>
      <c r="D488" s="6"/>
    </row>
    <row r="489" spans="1:4" ht="12.75" customHeight="1" x14ac:dyDescent="0.25">
      <c r="A489" s="6"/>
      <c r="B489" s="6"/>
      <c r="C489" s="6"/>
      <c r="D489" s="6"/>
    </row>
    <row r="490" spans="1:4" ht="12.75" customHeight="1" x14ac:dyDescent="0.25">
      <c r="A490" s="6"/>
      <c r="B490" s="6"/>
      <c r="C490" s="6"/>
      <c r="D490" s="6"/>
    </row>
    <row r="491" spans="1:4" ht="12.75" customHeight="1" x14ac:dyDescent="0.25">
      <c r="A491" s="6"/>
      <c r="B491" s="6"/>
      <c r="C491" s="6"/>
      <c r="D491" s="6"/>
    </row>
    <row r="492" spans="1:4" ht="12.75" customHeight="1" x14ac:dyDescent="0.25">
      <c r="A492" s="6"/>
      <c r="B492" s="6"/>
      <c r="C492" s="6"/>
      <c r="D492" s="6"/>
    </row>
    <row r="493" spans="1:4" ht="12.75" customHeight="1" x14ac:dyDescent="0.25">
      <c r="A493" s="6"/>
      <c r="B493" s="6"/>
      <c r="C493" s="6"/>
      <c r="D493" s="6"/>
    </row>
    <row r="494" spans="1:4" ht="12.75" customHeight="1" x14ac:dyDescent="0.25">
      <c r="A494" s="6"/>
      <c r="B494" s="6"/>
      <c r="C494" s="6"/>
      <c r="D494" s="6"/>
    </row>
    <row r="495" spans="1:4" ht="12.75" customHeight="1" x14ac:dyDescent="0.25">
      <c r="A495" s="6"/>
      <c r="B495" s="6"/>
      <c r="C495" s="6"/>
      <c r="D495" s="6"/>
    </row>
    <row r="496" spans="1:4" ht="12.75" customHeight="1" x14ac:dyDescent="0.25">
      <c r="A496" s="6"/>
      <c r="B496" s="6"/>
      <c r="C496" s="6"/>
      <c r="D496" s="6"/>
    </row>
    <row r="497" spans="1:4" ht="12.75" customHeight="1" x14ac:dyDescent="0.25">
      <c r="A497" s="6"/>
      <c r="B497" s="6"/>
      <c r="C497" s="6"/>
      <c r="D497" s="6"/>
    </row>
    <row r="498" spans="1:4" ht="12.75" customHeight="1" x14ac:dyDescent="0.25">
      <c r="A498" s="6"/>
      <c r="B498" s="6"/>
      <c r="C498" s="6"/>
      <c r="D498" s="6"/>
    </row>
    <row r="499" spans="1:4" ht="12.75" customHeight="1" x14ac:dyDescent="0.25">
      <c r="A499" s="6"/>
      <c r="B499" s="6"/>
      <c r="C499" s="6"/>
      <c r="D499" s="6"/>
    </row>
    <row r="500" spans="1:4" ht="12.75" customHeight="1" x14ac:dyDescent="0.25">
      <c r="A500" s="6"/>
      <c r="B500" s="6"/>
      <c r="C500" s="6"/>
      <c r="D500" s="6"/>
    </row>
    <row r="501" spans="1:4" ht="12.75" customHeight="1" x14ac:dyDescent="0.25">
      <c r="A501" s="6"/>
      <c r="B501" s="6"/>
      <c r="C501" s="6"/>
      <c r="D501" s="6"/>
    </row>
    <row r="502" spans="1:4" ht="12.75" customHeight="1" x14ac:dyDescent="0.25">
      <c r="A502" s="6"/>
      <c r="B502" s="6"/>
      <c r="C502" s="6"/>
      <c r="D502" s="6"/>
    </row>
    <row r="503" spans="1:4" ht="12.75" customHeight="1" x14ac:dyDescent="0.25">
      <c r="A503" s="6"/>
      <c r="B503" s="6"/>
      <c r="C503" s="6"/>
      <c r="D503" s="6"/>
    </row>
    <row r="504" spans="1:4" ht="12.75" customHeight="1" x14ac:dyDescent="0.25">
      <c r="A504" s="6"/>
      <c r="B504" s="6"/>
      <c r="C504" s="6"/>
      <c r="D504" s="6"/>
    </row>
    <row r="505" spans="1:4" ht="12.75" customHeight="1" x14ac:dyDescent="0.25">
      <c r="A505" s="6"/>
      <c r="B505" s="6"/>
      <c r="C505" s="6"/>
      <c r="D505" s="6"/>
    </row>
    <row r="506" spans="1:4" ht="12.75" customHeight="1" x14ac:dyDescent="0.25">
      <c r="A506" s="6"/>
      <c r="B506" s="6"/>
      <c r="C506" s="6"/>
      <c r="D506" s="6"/>
    </row>
    <row r="507" spans="1:4" ht="12.75" customHeight="1" x14ac:dyDescent="0.25">
      <c r="A507" s="6"/>
      <c r="B507" s="6"/>
      <c r="C507" s="6"/>
      <c r="D507" s="6"/>
    </row>
    <row r="508" spans="1:4" ht="12.75" customHeight="1" x14ac:dyDescent="0.25">
      <c r="A508" s="6"/>
      <c r="B508" s="6"/>
      <c r="C508" s="6"/>
      <c r="D508" s="6"/>
    </row>
    <row r="509" spans="1:4" ht="12.75" customHeight="1" x14ac:dyDescent="0.25">
      <c r="A509" s="6"/>
      <c r="B509" s="6"/>
      <c r="C509" s="6"/>
      <c r="D509" s="6"/>
    </row>
    <row r="510" spans="1:4" ht="12.75" customHeight="1" x14ac:dyDescent="0.25">
      <c r="A510" s="6"/>
      <c r="B510" s="6"/>
      <c r="C510" s="6"/>
      <c r="D510" s="6"/>
    </row>
    <row r="511" spans="1:4" ht="12.75" customHeight="1" x14ac:dyDescent="0.25">
      <c r="A511" s="6"/>
      <c r="B511" s="6"/>
      <c r="C511" s="6"/>
      <c r="D511" s="6"/>
    </row>
    <row r="512" spans="1:4" ht="12.75" customHeight="1" x14ac:dyDescent="0.25">
      <c r="A512" s="6"/>
      <c r="B512" s="6"/>
      <c r="C512" s="6"/>
      <c r="D512" s="6"/>
    </row>
    <row r="513" spans="1:4" ht="12.75" customHeight="1" x14ac:dyDescent="0.25">
      <c r="A513" s="6"/>
      <c r="B513" s="6"/>
      <c r="C513" s="6"/>
      <c r="D513" s="6"/>
    </row>
    <row r="514" spans="1:4" ht="12.75" customHeight="1" x14ac:dyDescent="0.25">
      <c r="A514" s="6"/>
      <c r="B514" s="6"/>
      <c r="C514" s="6"/>
      <c r="D514" s="6"/>
    </row>
    <row r="515" spans="1:4" ht="12.75" customHeight="1" x14ac:dyDescent="0.25">
      <c r="A515" s="6"/>
      <c r="B515" s="6"/>
      <c r="C515" s="6"/>
      <c r="D515" s="6"/>
    </row>
    <row r="516" spans="1:4" ht="12.75" customHeight="1" x14ac:dyDescent="0.25">
      <c r="A516" s="6"/>
      <c r="B516" s="6"/>
      <c r="C516" s="6"/>
      <c r="D516" s="6"/>
    </row>
    <row r="517" spans="1:4" ht="12.75" customHeight="1" x14ac:dyDescent="0.25">
      <c r="A517" s="6"/>
      <c r="B517" s="6"/>
      <c r="C517" s="6"/>
      <c r="D517" s="6"/>
    </row>
    <row r="518" spans="1:4" ht="12.75" customHeight="1" x14ac:dyDescent="0.25">
      <c r="A518" s="6"/>
      <c r="B518" s="6"/>
      <c r="C518" s="6"/>
      <c r="D518" s="6"/>
    </row>
    <row r="519" spans="1:4" ht="12.75" customHeight="1" x14ac:dyDescent="0.25">
      <c r="A519" s="6"/>
      <c r="B519" s="6"/>
      <c r="C519" s="6"/>
      <c r="D519" s="6"/>
    </row>
    <row r="520" spans="1:4" ht="12.75" customHeight="1" x14ac:dyDescent="0.25">
      <c r="A520" s="6"/>
      <c r="B520" s="6"/>
      <c r="C520" s="6"/>
      <c r="D520" s="6"/>
    </row>
    <row r="521" spans="1:4" ht="12.75" customHeight="1" x14ac:dyDescent="0.25">
      <c r="A521" s="6"/>
      <c r="B521" s="6"/>
      <c r="C521" s="6"/>
      <c r="D521" s="6"/>
    </row>
    <row r="522" spans="1:4" ht="12.75" customHeight="1" x14ac:dyDescent="0.25">
      <c r="A522" s="6"/>
      <c r="B522" s="6"/>
      <c r="C522" s="6"/>
      <c r="D522" s="6"/>
    </row>
    <row r="523" spans="1:4" ht="12.75" customHeight="1" x14ac:dyDescent="0.25">
      <c r="A523" s="6"/>
      <c r="B523" s="6"/>
      <c r="C523" s="6"/>
      <c r="D523" s="6"/>
    </row>
    <row r="524" spans="1:4" ht="12.75" customHeight="1" x14ac:dyDescent="0.25">
      <c r="A524" s="6"/>
      <c r="B524" s="6"/>
      <c r="C524" s="6"/>
      <c r="D524" s="6"/>
    </row>
    <row r="525" spans="1:4" ht="12.75" customHeight="1" x14ac:dyDescent="0.25">
      <c r="A525" s="6"/>
      <c r="B525" s="6"/>
      <c r="C525" s="6"/>
      <c r="D525" s="6"/>
    </row>
    <row r="526" spans="1:4" ht="12.75" customHeight="1" x14ac:dyDescent="0.25">
      <c r="A526" s="6"/>
      <c r="B526" s="6"/>
      <c r="C526" s="6"/>
      <c r="D526" s="6"/>
    </row>
    <row r="527" spans="1:4" ht="12.75" customHeight="1" x14ac:dyDescent="0.25">
      <c r="A527" s="6"/>
      <c r="B527" s="6"/>
      <c r="C527" s="6"/>
      <c r="D527" s="6"/>
    </row>
    <row r="528" spans="1:4" ht="12.75" customHeight="1" x14ac:dyDescent="0.25">
      <c r="A528" s="6"/>
      <c r="B528" s="6"/>
      <c r="C528" s="6"/>
      <c r="D528" s="6"/>
    </row>
    <row r="529" spans="1:4" ht="12.75" customHeight="1" x14ac:dyDescent="0.25">
      <c r="A529" s="6"/>
      <c r="B529" s="6"/>
      <c r="C529" s="6"/>
      <c r="D529" s="6"/>
    </row>
    <row r="530" spans="1:4" ht="12.75" customHeight="1" x14ac:dyDescent="0.25">
      <c r="A530" s="6"/>
      <c r="B530" s="6"/>
      <c r="C530" s="6"/>
      <c r="D530" s="6"/>
    </row>
    <row r="531" spans="1:4" ht="12.75" customHeight="1" x14ac:dyDescent="0.25">
      <c r="A531" s="6"/>
      <c r="B531" s="6"/>
      <c r="C531" s="6"/>
      <c r="D531" s="6"/>
    </row>
    <row r="532" spans="1:4" ht="12.75" customHeight="1" x14ac:dyDescent="0.25">
      <c r="A532" s="6"/>
      <c r="B532" s="6"/>
      <c r="C532" s="6"/>
      <c r="D532" s="6"/>
    </row>
    <row r="533" spans="1:4" ht="12.75" customHeight="1" x14ac:dyDescent="0.25">
      <c r="A533" s="6"/>
      <c r="B533" s="6"/>
      <c r="C533" s="6"/>
      <c r="D533" s="6"/>
    </row>
    <row r="534" spans="1:4" ht="12.75" customHeight="1" x14ac:dyDescent="0.25">
      <c r="A534" s="6"/>
      <c r="B534" s="6"/>
      <c r="C534" s="6"/>
      <c r="D534" s="6"/>
    </row>
    <row r="535" spans="1:4" ht="12.75" customHeight="1" x14ac:dyDescent="0.25">
      <c r="A535" s="6"/>
      <c r="B535" s="6"/>
      <c r="C535" s="6"/>
      <c r="D535" s="6"/>
    </row>
    <row r="536" spans="1:4" ht="12.75" customHeight="1" x14ac:dyDescent="0.25">
      <c r="A536" s="6"/>
      <c r="B536" s="6"/>
      <c r="C536" s="6"/>
      <c r="D536" s="6"/>
    </row>
    <row r="537" spans="1:4" ht="12.75" customHeight="1" x14ac:dyDescent="0.25">
      <c r="A537" s="6"/>
      <c r="B537" s="6"/>
      <c r="C537" s="6"/>
      <c r="D537" s="6"/>
    </row>
    <row r="538" spans="1:4" ht="12.75" customHeight="1" x14ac:dyDescent="0.25">
      <c r="A538" s="6"/>
      <c r="B538" s="6"/>
      <c r="C538" s="6"/>
      <c r="D538" s="6"/>
    </row>
    <row r="539" spans="1:4" ht="12.75" customHeight="1" x14ac:dyDescent="0.25">
      <c r="A539" s="6"/>
      <c r="B539" s="6"/>
      <c r="C539" s="6"/>
      <c r="D539" s="6"/>
    </row>
    <row r="540" spans="1:4" ht="12.75" customHeight="1" x14ac:dyDescent="0.25">
      <c r="A540" s="6"/>
      <c r="B540" s="6"/>
      <c r="C540" s="6"/>
      <c r="D540" s="6"/>
    </row>
    <row r="541" spans="1:4" ht="12.75" customHeight="1" x14ac:dyDescent="0.25">
      <c r="A541" s="6"/>
      <c r="B541" s="6"/>
      <c r="C541" s="6"/>
      <c r="D541" s="6"/>
    </row>
    <row r="542" spans="1:4" ht="12.75" customHeight="1" x14ac:dyDescent="0.25">
      <c r="A542" s="6"/>
      <c r="B542" s="6"/>
      <c r="C542" s="6"/>
      <c r="D542" s="6"/>
    </row>
    <row r="543" spans="1:4" ht="12.75" customHeight="1" x14ac:dyDescent="0.25">
      <c r="A543" s="6"/>
      <c r="B543" s="6"/>
      <c r="C543" s="6"/>
      <c r="D543" s="6"/>
    </row>
    <row r="544" spans="1:4" ht="12.75" customHeight="1" x14ac:dyDescent="0.25">
      <c r="A544" s="6"/>
      <c r="B544" s="6"/>
      <c r="C544" s="6"/>
      <c r="D544" s="6"/>
    </row>
    <row r="545" spans="1:4" ht="12.75" customHeight="1" x14ac:dyDescent="0.25">
      <c r="A545" s="6"/>
      <c r="B545" s="6"/>
      <c r="C545" s="6"/>
      <c r="D545" s="6"/>
    </row>
    <row r="546" spans="1:4" ht="12.75" customHeight="1" x14ac:dyDescent="0.25">
      <c r="A546" s="6"/>
      <c r="B546" s="6"/>
      <c r="C546" s="6"/>
      <c r="D546" s="6"/>
    </row>
    <row r="547" spans="1:4" ht="12.75" customHeight="1" x14ac:dyDescent="0.25">
      <c r="A547" s="6"/>
      <c r="B547" s="6"/>
      <c r="C547" s="6"/>
      <c r="D547" s="6"/>
    </row>
    <row r="548" spans="1:4" ht="12.75" customHeight="1" x14ac:dyDescent="0.25">
      <c r="A548" s="6"/>
      <c r="B548" s="6"/>
      <c r="C548" s="6"/>
      <c r="D548" s="6"/>
    </row>
    <row r="549" spans="1:4" ht="12.75" customHeight="1" x14ac:dyDescent="0.25">
      <c r="A549" s="6"/>
      <c r="B549" s="6"/>
      <c r="C549" s="6"/>
      <c r="D549" s="6"/>
    </row>
    <row r="550" spans="1:4" ht="12.75" customHeight="1" x14ac:dyDescent="0.25">
      <c r="A550" s="6"/>
      <c r="B550" s="6"/>
      <c r="C550" s="6"/>
      <c r="D550" s="6"/>
    </row>
    <row r="551" spans="1:4" ht="12.75" customHeight="1" x14ac:dyDescent="0.25">
      <c r="A551" s="6"/>
      <c r="B551" s="6"/>
      <c r="C551" s="6"/>
      <c r="D551" s="6"/>
    </row>
    <row r="552" spans="1:4" ht="12.75" customHeight="1" x14ac:dyDescent="0.25">
      <c r="A552" s="6"/>
      <c r="B552" s="6"/>
      <c r="C552" s="6"/>
      <c r="D552" s="6"/>
    </row>
    <row r="553" spans="1:4" ht="12.75" customHeight="1" x14ac:dyDescent="0.25">
      <c r="A553" s="6"/>
      <c r="B553" s="6"/>
      <c r="C553" s="6"/>
      <c r="D553" s="6"/>
    </row>
    <row r="554" spans="1:4" ht="12.75" customHeight="1" x14ac:dyDescent="0.25">
      <c r="A554" s="6"/>
      <c r="B554" s="6"/>
      <c r="C554" s="6"/>
      <c r="D554" s="6"/>
    </row>
    <row r="555" spans="1:4" ht="12.75" customHeight="1" x14ac:dyDescent="0.25">
      <c r="A555" s="6"/>
      <c r="B555" s="6"/>
      <c r="C555" s="6"/>
      <c r="D555" s="6"/>
    </row>
    <row r="556" spans="1:4" ht="12.75" customHeight="1" x14ac:dyDescent="0.25">
      <c r="A556" s="6"/>
      <c r="B556" s="6"/>
      <c r="C556" s="6"/>
      <c r="D556" s="6"/>
    </row>
    <row r="557" spans="1:4" ht="12.75" customHeight="1" x14ac:dyDescent="0.25">
      <c r="A557" s="6"/>
      <c r="B557" s="6"/>
      <c r="C557" s="6"/>
      <c r="D557" s="6"/>
    </row>
    <row r="558" spans="1:4" ht="12.75" customHeight="1" x14ac:dyDescent="0.25">
      <c r="A558" s="6"/>
      <c r="B558" s="6"/>
      <c r="C558" s="6"/>
      <c r="D558" s="6"/>
    </row>
    <row r="559" spans="1:4" ht="12.75" customHeight="1" x14ac:dyDescent="0.25">
      <c r="A559" s="6"/>
      <c r="B559" s="6"/>
      <c r="C559" s="6"/>
      <c r="D559" s="6"/>
    </row>
    <row r="560" spans="1:4" ht="12.75" customHeight="1" x14ac:dyDescent="0.25">
      <c r="A560" s="6"/>
      <c r="B560" s="6"/>
      <c r="C560" s="6"/>
      <c r="D560" s="6"/>
    </row>
    <row r="561" spans="1:4" ht="12.75" customHeight="1" x14ac:dyDescent="0.25">
      <c r="A561" s="6"/>
      <c r="B561" s="6"/>
      <c r="C561" s="6"/>
      <c r="D561" s="6"/>
    </row>
    <row r="562" spans="1:4" ht="12.75" customHeight="1" x14ac:dyDescent="0.25">
      <c r="A562" s="6"/>
      <c r="B562" s="6"/>
      <c r="C562" s="6"/>
      <c r="D562" s="6"/>
    </row>
    <row r="563" spans="1:4" ht="12.75" customHeight="1" x14ac:dyDescent="0.25">
      <c r="A563" s="6"/>
      <c r="B563" s="6"/>
      <c r="C563" s="6"/>
      <c r="D563" s="6"/>
    </row>
    <row r="564" spans="1:4" ht="12.75" customHeight="1" x14ac:dyDescent="0.25">
      <c r="A564" s="6"/>
      <c r="B564" s="6"/>
      <c r="C564" s="6"/>
      <c r="D564" s="6"/>
    </row>
    <row r="565" spans="1:4" ht="12.75" customHeight="1" x14ac:dyDescent="0.25">
      <c r="A565" s="6"/>
      <c r="B565" s="6"/>
      <c r="C565" s="6"/>
      <c r="D565" s="6"/>
    </row>
    <row r="566" spans="1:4" ht="12.75" customHeight="1" x14ac:dyDescent="0.25">
      <c r="A566" s="6"/>
      <c r="B566" s="6"/>
      <c r="C566" s="6"/>
      <c r="D566" s="6"/>
    </row>
    <row r="567" spans="1:4" ht="12.75" customHeight="1" x14ac:dyDescent="0.25">
      <c r="A567" s="6"/>
      <c r="B567" s="6"/>
      <c r="C567" s="6"/>
      <c r="D567" s="6"/>
    </row>
    <row r="568" spans="1:4" ht="12.75" customHeight="1" x14ac:dyDescent="0.25">
      <c r="A568" s="6"/>
      <c r="B568" s="6"/>
      <c r="C568" s="6"/>
      <c r="D568" s="6"/>
    </row>
    <row r="569" spans="1:4" ht="12.75" customHeight="1" x14ac:dyDescent="0.25">
      <c r="A569" s="6"/>
      <c r="B569" s="6"/>
      <c r="C569" s="6"/>
      <c r="D569" s="6"/>
    </row>
    <row r="570" spans="1:4" ht="12.75" customHeight="1" x14ac:dyDescent="0.25">
      <c r="A570" s="6"/>
      <c r="B570" s="6"/>
      <c r="C570" s="6"/>
      <c r="D570" s="6"/>
    </row>
    <row r="571" spans="1:4" ht="12.75" customHeight="1" x14ac:dyDescent="0.25">
      <c r="A571" s="6"/>
      <c r="B571" s="6"/>
      <c r="C571" s="6"/>
      <c r="D571" s="6"/>
    </row>
    <row r="572" spans="1:4" ht="12.75" customHeight="1" x14ac:dyDescent="0.25">
      <c r="A572" s="6"/>
      <c r="B572" s="6"/>
      <c r="C572" s="6"/>
      <c r="D572" s="6"/>
    </row>
    <row r="573" spans="1:4" ht="12.75" customHeight="1" x14ac:dyDescent="0.25">
      <c r="A573" s="6"/>
      <c r="B573" s="6"/>
      <c r="C573" s="6"/>
      <c r="D573" s="6"/>
    </row>
    <row r="574" spans="1:4" ht="12.75" customHeight="1" x14ac:dyDescent="0.25">
      <c r="A574" s="6"/>
      <c r="B574" s="6"/>
      <c r="C574" s="6"/>
      <c r="D574" s="6"/>
    </row>
    <row r="575" spans="1:4" ht="12.75" customHeight="1" x14ac:dyDescent="0.25">
      <c r="A575" s="6"/>
      <c r="B575" s="6"/>
      <c r="C575" s="6"/>
      <c r="D575" s="6"/>
    </row>
    <row r="576" spans="1:4" ht="12.75" customHeight="1" x14ac:dyDescent="0.25">
      <c r="A576" s="6"/>
      <c r="B576" s="6"/>
      <c r="C576" s="6"/>
      <c r="D576" s="6"/>
    </row>
    <row r="577" spans="1:4" ht="12.75" customHeight="1" x14ac:dyDescent="0.25">
      <c r="A577" s="6"/>
      <c r="B577" s="6"/>
      <c r="C577" s="6"/>
      <c r="D577" s="6"/>
    </row>
    <row r="578" spans="1:4" ht="12.75" customHeight="1" x14ac:dyDescent="0.25">
      <c r="A578" s="6"/>
      <c r="B578" s="6"/>
      <c r="C578" s="6"/>
      <c r="D578" s="6"/>
    </row>
    <row r="579" spans="1:4" ht="12.75" customHeight="1" x14ac:dyDescent="0.25">
      <c r="A579" s="6"/>
      <c r="B579" s="6"/>
      <c r="C579" s="6"/>
      <c r="D579" s="6"/>
    </row>
    <row r="580" spans="1:4" ht="12.75" customHeight="1" x14ac:dyDescent="0.25">
      <c r="A580" s="6"/>
      <c r="B580" s="6"/>
      <c r="C580" s="6"/>
      <c r="D580" s="6"/>
    </row>
    <row r="581" spans="1:4" ht="12.75" customHeight="1" x14ac:dyDescent="0.25">
      <c r="A581" s="6"/>
      <c r="B581" s="6"/>
      <c r="C581" s="6"/>
      <c r="D581" s="6"/>
    </row>
    <row r="582" spans="1:4" ht="12.75" customHeight="1" x14ac:dyDescent="0.25">
      <c r="A582" s="6"/>
      <c r="B582" s="6"/>
      <c r="C582" s="6"/>
      <c r="D582" s="6"/>
    </row>
    <row r="583" spans="1:4" ht="12.75" customHeight="1" x14ac:dyDescent="0.25">
      <c r="A583" s="6"/>
      <c r="B583" s="6"/>
      <c r="C583" s="6"/>
      <c r="D583" s="6"/>
    </row>
    <row r="584" spans="1:4" ht="12.75" customHeight="1" x14ac:dyDescent="0.25">
      <c r="A584" s="6"/>
      <c r="B584" s="6"/>
      <c r="C584" s="6"/>
      <c r="D584" s="6"/>
    </row>
    <row r="585" spans="1:4" ht="12.75" customHeight="1" x14ac:dyDescent="0.25">
      <c r="A585" s="6"/>
      <c r="B585" s="6"/>
      <c r="C585" s="6"/>
      <c r="D585" s="6"/>
    </row>
    <row r="586" spans="1:4" ht="12.75" customHeight="1" x14ac:dyDescent="0.25">
      <c r="A586" s="6"/>
      <c r="B586" s="6"/>
      <c r="C586" s="6"/>
      <c r="D586" s="6"/>
    </row>
    <row r="587" spans="1:4" ht="12.75" customHeight="1" x14ac:dyDescent="0.25">
      <c r="A587" s="6"/>
      <c r="B587" s="6"/>
      <c r="C587" s="6"/>
      <c r="D587" s="6"/>
    </row>
    <row r="588" spans="1:4" ht="12.75" customHeight="1" x14ac:dyDescent="0.25">
      <c r="A588" s="6"/>
      <c r="B588" s="6"/>
      <c r="C588" s="6"/>
      <c r="D588" s="6"/>
    </row>
    <row r="589" spans="1:4" ht="12.75" customHeight="1" x14ac:dyDescent="0.25">
      <c r="A589" s="6"/>
      <c r="B589" s="6"/>
      <c r="C589" s="6"/>
      <c r="D589" s="6"/>
    </row>
    <row r="590" spans="1:4" ht="12.75" customHeight="1" x14ac:dyDescent="0.25">
      <c r="A590" s="6"/>
      <c r="B590" s="6"/>
      <c r="C590" s="6"/>
      <c r="D590" s="6"/>
    </row>
    <row r="591" spans="1:4" ht="12.75" customHeight="1" x14ac:dyDescent="0.25">
      <c r="A591" s="6"/>
      <c r="B591" s="6"/>
      <c r="C591" s="6"/>
      <c r="D591" s="6"/>
    </row>
    <row r="592" spans="1:4" ht="12.75" customHeight="1" x14ac:dyDescent="0.25">
      <c r="A592" s="6"/>
      <c r="B592" s="6"/>
      <c r="C592" s="6"/>
      <c r="D592" s="6"/>
    </row>
    <row r="593" spans="1:4" ht="12.75" customHeight="1" x14ac:dyDescent="0.25">
      <c r="A593" s="6"/>
      <c r="B593" s="6"/>
      <c r="C593" s="6"/>
      <c r="D593" s="6"/>
    </row>
    <row r="594" spans="1:4" ht="12.75" customHeight="1" x14ac:dyDescent="0.25">
      <c r="A594" s="6"/>
      <c r="B594" s="6"/>
      <c r="C594" s="6"/>
      <c r="D594" s="6"/>
    </row>
    <row r="595" spans="1:4" ht="12.75" customHeight="1" x14ac:dyDescent="0.25">
      <c r="A595" s="6"/>
      <c r="B595" s="6"/>
      <c r="C595" s="6"/>
      <c r="D595" s="6"/>
    </row>
    <row r="596" spans="1:4" ht="12.75" customHeight="1" x14ac:dyDescent="0.25">
      <c r="A596" s="6"/>
      <c r="B596" s="6"/>
      <c r="C596" s="6"/>
      <c r="D596" s="6"/>
    </row>
    <row r="597" spans="1:4" ht="12.75" customHeight="1" x14ac:dyDescent="0.25">
      <c r="A597" s="6"/>
      <c r="B597" s="6"/>
      <c r="C597" s="6"/>
      <c r="D597" s="6"/>
    </row>
    <row r="598" spans="1:4" ht="12.75" customHeight="1" x14ac:dyDescent="0.25">
      <c r="A598" s="6"/>
      <c r="B598" s="6"/>
      <c r="C598" s="6"/>
      <c r="D598" s="6"/>
    </row>
    <row r="599" spans="1:4" ht="12.75" customHeight="1" x14ac:dyDescent="0.25">
      <c r="A599" s="6"/>
      <c r="B599" s="6"/>
      <c r="C599" s="6"/>
      <c r="D599" s="6"/>
    </row>
    <row r="600" spans="1:4" ht="12.75" customHeight="1" x14ac:dyDescent="0.25">
      <c r="A600" s="6"/>
      <c r="B600" s="6"/>
      <c r="C600" s="6"/>
      <c r="D600" s="6"/>
    </row>
    <row r="601" spans="1:4" ht="12.75" customHeight="1" x14ac:dyDescent="0.25">
      <c r="A601" s="6"/>
      <c r="B601" s="6"/>
      <c r="C601" s="6"/>
      <c r="D601" s="6"/>
    </row>
    <row r="602" spans="1:4" ht="12.75" customHeight="1" x14ac:dyDescent="0.25">
      <c r="A602" s="6"/>
      <c r="B602" s="6"/>
      <c r="C602" s="6"/>
      <c r="D602" s="6"/>
    </row>
    <row r="603" spans="1:4" ht="12.75" customHeight="1" x14ac:dyDescent="0.25">
      <c r="A603" s="6"/>
      <c r="B603" s="6"/>
      <c r="C603" s="6"/>
      <c r="D603" s="6"/>
    </row>
    <row r="604" spans="1:4" ht="12.75" customHeight="1" x14ac:dyDescent="0.25">
      <c r="A604" s="6"/>
      <c r="B604" s="6"/>
      <c r="C604" s="6"/>
      <c r="D604" s="6"/>
    </row>
    <row r="605" spans="1:4" ht="12.75" customHeight="1" x14ac:dyDescent="0.25">
      <c r="A605" s="6"/>
      <c r="B605" s="6"/>
      <c r="C605" s="6"/>
      <c r="D605" s="6"/>
    </row>
    <row r="606" spans="1:4" ht="12.75" customHeight="1" x14ac:dyDescent="0.25">
      <c r="A606" s="6"/>
      <c r="B606" s="6"/>
      <c r="C606" s="6"/>
      <c r="D606" s="6"/>
    </row>
    <row r="607" spans="1:4" ht="12.75" customHeight="1" x14ac:dyDescent="0.25">
      <c r="A607" s="6"/>
      <c r="B607" s="6"/>
      <c r="C607" s="6"/>
      <c r="D607" s="6"/>
    </row>
    <row r="608" spans="1:4" ht="12.75" customHeight="1" x14ac:dyDescent="0.25">
      <c r="A608" s="6"/>
      <c r="B608" s="6"/>
      <c r="C608" s="6"/>
      <c r="D608" s="6"/>
    </row>
    <row r="609" spans="1:4" ht="12.75" customHeight="1" x14ac:dyDescent="0.25">
      <c r="A609" s="6"/>
      <c r="B609" s="6"/>
      <c r="C609" s="6"/>
      <c r="D609" s="6"/>
    </row>
    <row r="610" spans="1:4" ht="12.75" customHeight="1" x14ac:dyDescent="0.25">
      <c r="A610" s="6"/>
      <c r="B610" s="6"/>
      <c r="C610" s="6"/>
      <c r="D610" s="6"/>
    </row>
    <row r="611" spans="1:4" ht="12.75" customHeight="1" x14ac:dyDescent="0.25">
      <c r="A611" s="6"/>
      <c r="B611" s="6"/>
      <c r="C611" s="6"/>
      <c r="D611" s="6"/>
    </row>
    <row r="612" spans="1:4" ht="12.75" customHeight="1" x14ac:dyDescent="0.25">
      <c r="A612" s="6"/>
      <c r="B612" s="6"/>
      <c r="C612" s="6"/>
      <c r="D612" s="6"/>
    </row>
    <row r="613" spans="1:4" ht="12.75" customHeight="1" x14ac:dyDescent="0.25">
      <c r="A613" s="6"/>
      <c r="B613" s="6"/>
      <c r="C613" s="6"/>
      <c r="D613" s="6"/>
    </row>
    <row r="614" spans="1:4" ht="12.75" customHeight="1" x14ac:dyDescent="0.25">
      <c r="A614" s="6"/>
      <c r="B614" s="6"/>
      <c r="C614" s="6"/>
      <c r="D614" s="6"/>
    </row>
    <row r="615" spans="1:4" ht="12.75" customHeight="1" x14ac:dyDescent="0.25">
      <c r="A615" s="6"/>
      <c r="B615" s="6"/>
      <c r="C615" s="6"/>
      <c r="D615" s="6"/>
    </row>
    <row r="616" spans="1:4" ht="12.75" customHeight="1" x14ac:dyDescent="0.25">
      <c r="A616" s="6"/>
      <c r="B616" s="6"/>
      <c r="C616" s="6"/>
      <c r="D616" s="6"/>
    </row>
    <row r="617" spans="1:4" ht="12.75" customHeight="1" x14ac:dyDescent="0.25">
      <c r="A617" s="6"/>
      <c r="B617" s="6"/>
      <c r="C617" s="6"/>
      <c r="D617" s="6"/>
    </row>
    <row r="618" spans="1:4" ht="12.75" customHeight="1" x14ac:dyDescent="0.25">
      <c r="A618" s="6"/>
      <c r="B618" s="6"/>
      <c r="C618" s="6"/>
      <c r="D618" s="6"/>
    </row>
    <row r="619" spans="1:4" ht="12.75" customHeight="1" x14ac:dyDescent="0.25">
      <c r="A619" s="6"/>
      <c r="B619" s="6"/>
      <c r="C619" s="6"/>
      <c r="D619" s="6"/>
    </row>
    <row r="620" spans="1:4" ht="12.75" customHeight="1" x14ac:dyDescent="0.25">
      <c r="A620" s="6"/>
      <c r="B620" s="6"/>
      <c r="C620" s="6"/>
      <c r="D620" s="6"/>
    </row>
    <row r="621" spans="1:4" ht="12.75" customHeight="1" x14ac:dyDescent="0.25">
      <c r="A621" s="6"/>
      <c r="B621" s="6"/>
      <c r="C621" s="6"/>
      <c r="D621" s="6"/>
    </row>
    <row r="622" spans="1:4" ht="12.75" customHeight="1" x14ac:dyDescent="0.25">
      <c r="A622" s="6"/>
      <c r="B622" s="6"/>
      <c r="C622" s="6"/>
      <c r="D622" s="6"/>
    </row>
    <row r="623" spans="1:4" ht="12.75" customHeight="1" x14ac:dyDescent="0.25">
      <c r="A623" s="6"/>
      <c r="B623" s="6"/>
      <c r="C623" s="6"/>
      <c r="D623" s="6"/>
    </row>
    <row r="624" spans="1:4" ht="12.75" customHeight="1" x14ac:dyDescent="0.25">
      <c r="A624" s="6"/>
      <c r="B624" s="6"/>
      <c r="C624" s="6"/>
      <c r="D624" s="6"/>
    </row>
    <row r="625" spans="1:4" ht="12.75" customHeight="1" x14ac:dyDescent="0.25">
      <c r="A625" s="6"/>
      <c r="B625" s="6"/>
      <c r="C625" s="6"/>
      <c r="D625" s="6"/>
    </row>
    <row r="626" spans="1:4" ht="12.75" customHeight="1" x14ac:dyDescent="0.25">
      <c r="A626" s="6"/>
      <c r="B626" s="6"/>
      <c r="C626" s="6"/>
      <c r="D626" s="6"/>
    </row>
    <row r="627" spans="1:4" ht="12.75" customHeight="1" x14ac:dyDescent="0.25">
      <c r="A627" s="6"/>
      <c r="B627" s="6"/>
      <c r="C627" s="6"/>
      <c r="D627" s="6"/>
    </row>
    <row r="628" spans="1:4" ht="12.75" customHeight="1" x14ac:dyDescent="0.25">
      <c r="A628" s="6"/>
      <c r="B628" s="6"/>
      <c r="C628" s="6"/>
      <c r="D628" s="6"/>
    </row>
    <row r="629" spans="1:4" ht="12.75" customHeight="1" x14ac:dyDescent="0.25">
      <c r="A629" s="6"/>
      <c r="B629" s="6"/>
      <c r="C629" s="6"/>
      <c r="D629" s="6"/>
    </row>
    <row r="630" spans="1:4" ht="12.75" customHeight="1" x14ac:dyDescent="0.25">
      <c r="A630" s="6"/>
      <c r="B630" s="6"/>
      <c r="C630" s="6"/>
      <c r="D630" s="6"/>
    </row>
    <row r="631" spans="1:4" ht="12.75" customHeight="1" x14ac:dyDescent="0.25">
      <c r="A631" s="6"/>
      <c r="B631" s="6"/>
      <c r="C631" s="6"/>
      <c r="D631" s="6"/>
    </row>
    <row r="632" spans="1:4" ht="12.75" customHeight="1" x14ac:dyDescent="0.25">
      <c r="A632" s="6"/>
      <c r="B632" s="6"/>
      <c r="C632" s="6"/>
      <c r="D632" s="6"/>
    </row>
    <row r="633" spans="1:4" ht="12.75" customHeight="1" x14ac:dyDescent="0.25">
      <c r="A633" s="6"/>
      <c r="B633" s="6"/>
      <c r="C633" s="6"/>
      <c r="D633" s="6"/>
    </row>
    <row r="634" spans="1:4" ht="12.75" customHeight="1" x14ac:dyDescent="0.25">
      <c r="A634" s="6"/>
      <c r="B634" s="6"/>
      <c r="C634" s="6"/>
      <c r="D634" s="6"/>
    </row>
    <row r="635" spans="1:4" ht="12.75" customHeight="1" x14ac:dyDescent="0.25">
      <c r="A635" s="6"/>
      <c r="B635" s="6"/>
      <c r="C635" s="6"/>
      <c r="D635" s="6"/>
    </row>
    <row r="636" spans="1:4" ht="12.75" customHeight="1" x14ac:dyDescent="0.25">
      <c r="A636" s="6"/>
      <c r="B636" s="6"/>
      <c r="C636" s="6"/>
      <c r="D636" s="6"/>
    </row>
    <row r="637" spans="1:4" ht="12.75" customHeight="1" x14ac:dyDescent="0.25">
      <c r="A637" s="6"/>
      <c r="B637" s="6"/>
      <c r="C637" s="6"/>
      <c r="D637" s="6"/>
    </row>
    <row r="638" spans="1:4" ht="12.75" customHeight="1" x14ac:dyDescent="0.25">
      <c r="A638" s="6"/>
      <c r="B638" s="6"/>
      <c r="C638" s="6"/>
      <c r="D638" s="6"/>
    </row>
    <row r="639" spans="1:4" ht="12.75" customHeight="1" x14ac:dyDescent="0.25">
      <c r="A639" s="6"/>
      <c r="B639" s="6"/>
      <c r="C639" s="6"/>
      <c r="D639" s="6"/>
    </row>
    <row r="640" spans="1:4" ht="12.75" customHeight="1" x14ac:dyDescent="0.25">
      <c r="A640" s="6"/>
      <c r="B640" s="6"/>
      <c r="C640" s="6"/>
      <c r="D640" s="6"/>
    </row>
    <row r="641" spans="1:4" ht="12.75" customHeight="1" x14ac:dyDescent="0.25">
      <c r="A641" s="6"/>
      <c r="B641" s="6"/>
      <c r="C641" s="6"/>
      <c r="D641" s="6"/>
    </row>
    <row r="642" spans="1:4" ht="12.75" customHeight="1" x14ac:dyDescent="0.25">
      <c r="A642" s="6"/>
      <c r="B642" s="6"/>
      <c r="C642" s="6"/>
      <c r="D642" s="6"/>
    </row>
    <row r="643" spans="1:4" ht="12.75" customHeight="1" x14ac:dyDescent="0.25">
      <c r="A643" s="6"/>
      <c r="B643" s="6"/>
      <c r="C643" s="6"/>
      <c r="D643" s="6"/>
    </row>
    <row r="644" spans="1:4" ht="12.75" customHeight="1" x14ac:dyDescent="0.25">
      <c r="A644" s="6"/>
      <c r="B644" s="6"/>
      <c r="C644" s="6"/>
      <c r="D644" s="6"/>
    </row>
    <row r="645" spans="1:4" ht="12.75" customHeight="1" x14ac:dyDescent="0.25">
      <c r="A645" s="6"/>
      <c r="B645" s="6"/>
      <c r="C645" s="6"/>
      <c r="D645" s="6"/>
    </row>
    <row r="646" spans="1:4" ht="12.75" customHeight="1" x14ac:dyDescent="0.25">
      <c r="A646" s="6"/>
      <c r="B646" s="6"/>
      <c r="C646" s="6"/>
      <c r="D646" s="6"/>
    </row>
    <row r="647" spans="1:4" ht="12.75" customHeight="1" x14ac:dyDescent="0.25">
      <c r="A647" s="6"/>
      <c r="B647" s="6"/>
      <c r="C647" s="6"/>
      <c r="D647" s="6"/>
    </row>
    <row r="648" spans="1:4" ht="12.75" customHeight="1" x14ac:dyDescent="0.25">
      <c r="A648" s="6"/>
      <c r="B648" s="6"/>
      <c r="C648" s="6"/>
      <c r="D648" s="6"/>
    </row>
    <row r="649" spans="1:4" ht="12.75" customHeight="1" x14ac:dyDescent="0.25">
      <c r="A649" s="6"/>
      <c r="B649" s="6"/>
      <c r="C649" s="6"/>
      <c r="D649" s="6"/>
    </row>
    <row r="650" spans="1:4" ht="12.75" customHeight="1" x14ac:dyDescent="0.25">
      <c r="A650" s="6"/>
      <c r="B650" s="6"/>
      <c r="C650" s="6"/>
      <c r="D650" s="6"/>
    </row>
    <row r="651" spans="1:4" ht="12.75" customHeight="1" x14ac:dyDescent="0.25">
      <c r="A651" s="6"/>
      <c r="B651" s="6"/>
      <c r="C651" s="6"/>
      <c r="D651" s="6"/>
    </row>
    <row r="652" spans="1:4" ht="12.75" customHeight="1" x14ac:dyDescent="0.25">
      <c r="A652" s="6"/>
      <c r="B652" s="6"/>
      <c r="C652" s="6"/>
      <c r="D652" s="6"/>
    </row>
    <row r="653" spans="1:4" ht="12.75" customHeight="1" x14ac:dyDescent="0.25">
      <c r="A653" s="6"/>
      <c r="B653" s="6"/>
      <c r="C653" s="6"/>
      <c r="D653" s="6"/>
    </row>
    <row r="654" spans="1:4" ht="12.75" customHeight="1" x14ac:dyDescent="0.25">
      <c r="A654" s="6"/>
      <c r="B654" s="6"/>
      <c r="C654" s="6"/>
      <c r="D654" s="6"/>
    </row>
    <row r="655" spans="1:4" ht="12.75" customHeight="1" x14ac:dyDescent="0.25">
      <c r="A655" s="6"/>
      <c r="B655" s="6"/>
      <c r="C655" s="6"/>
      <c r="D655" s="6"/>
    </row>
    <row r="656" spans="1:4" ht="12.75" customHeight="1" x14ac:dyDescent="0.25">
      <c r="A656" s="6"/>
      <c r="B656" s="6"/>
      <c r="C656" s="6"/>
      <c r="D656" s="6"/>
    </row>
    <row r="657" spans="1:4" ht="12.75" customHeight="1" x14ac:dyDescent="0.25">
      <c r="A657" s="6"/>
      <c r="B657" s="6"/>
      <c r="C657" s="6"/>
      <c r="D657" s="6"/>
    </row>
    <row r="658" spans="1:4" ht="12.75" customHeight="1" x14ac:dyDescent="0.25">
      <c r="A658" s="6"/>
      <c r="B658" s="6"/>
      <c r="C658" s="6"/>
      <c r="D658" s="6"/>
    </row>
    <row r="659" spans="1:4" ht="12.75" customHeight="1" x14ac:dyDescent="0.25">
      <c r="A659" s="6"/>
      <c r="B659" s="6"/>
      <c r="C659" s="6"/>
      <c r="D659" s="6"/>
    </row>
    <row r="660" spans="1:4" ht="12.75" customHeight="1" x14ac:dyDescent="0.25">
      <c r="A660" s="6"/>
      <c r="B660" s="6"/>
      <c r="C660" s="6"/>
      <c r="D660" s="6"/>
    </row>
    <row r="661" spans="1:4" ht="12.75" customHeight="1" x14ac:dyDescent="0.25">
      <c r="A661" s="6"/>
      <c r="B661" s="6"/>
      <c r="C661" s="6"/>
      <c r="D661" s="6"/>
    </row>
    <row r="662" spans="1:4" ht="12.75" customHeight="1" x14ac:dyDescent="0.25">
      <c r="A662" s="6"/>
      <c r="B662" s="6"/>
      <c r="C662" s="6"/>
      <c r="D662" s="6"/>
    </row>
    <row r="663" spans="1:4" ht="12.75" customHeight="1" x14ac:dyDescent="0.25">
      <c r="A663" s="6"/>
      <c r="B663" s="6"/>
      <c r="C663" s="6"/>
      <c r="D663" s="6"/>
    </row>
    <row r="664" spans="1:4" ht="12.75" customHeight="1" x14ac:dyDescent="0.25">
      <c r="A664" s="6"/>
      <c r="B664" s="6"/>
      <c r="C664" s="6"/>
      <c r="D664" s="6"/>
    </row>
    <row r="665" spans="1:4" ht="12.75" customHeight="1" x14ac:dyDescent="0.25">
      <c r="A665" s="6"/>
      <c r="B665" s="6"/>
      <c r="C665" s="6"/>
      <c r="D665" s="6"/>
    </row>
    <row r="666" spans="1:4" ht="12.75" customHeight="1" x14ac:dyDescent="0.25">
      <c r="A666" s="6"/>
      <c r="B666" s="6"/>
      <c r="C666" s="6"/>
      <c r="D666" s="6"/>
    </row>
    <row r="667" spans="1:4" ht="12.75" customHeight="1" x14ac:dyDescent="0.25">
      <c r="A667" s="6"/>
      <c r="B667" s="6"/>
      <c r="C667" s="6"/>
      <c r="D667" s="6"/>
    </row>
    <row r="668" spans="1:4" ht="12.75" customHeight="1" x14ac:dyDescent="0.25">
      <c r="A668" s="6"/>
      <c r="B668" s="6"/>
      <c r="C668" s="6"/>
      <c r="D668" s="6"/>
    </row>
    <row r="669" spans="1:4" ht="12.75" customHeight="1" x14ac:dyDescent="0.25">
      <c r="A669" s="6"/>
      <c r="B669" s="6"/>
      <c r="C669" s="6"/>
      <c r="D669" s="6"/>
    </row>
    <row r="670" spans="1:4" ht="12.75" customHeight="1" x14ac:dyDescent="0.25">
      <c r="A670" s="6"/>
      <c r="B670" s="6"/>
      <c r="C670" s="6"/>
      <c r="D670" s="6"/>
    </row>
    <row r="671" spans="1:4" ht="12.75" customHeight="1" x14ac:dyDescent="0.25">
      <c r="A671" s="6"/>
      <c r="B671" s="6"/>
      <c r="C671" s="6"/>
      <c r="D671" s="6"/>
    </row>
    <row r="672" spans="1:4" ht="12.75" customHeight="1" x14ac:dyDescent="0.25">
      <c r="A672" s="6"/>
      <c r="B672" s="6"/>
      <c r="C672" s="6"/>
      <c r="D672" s="6"/>
    </row>
    <row r="673" spans="1:4" ht="12.75" customHeight="1" x14ac:dyDescent="0.25">
      <c r="A673" s="6"/>
      <c r="B673" s="6"/>
      <c r="C673" s="6"/>
      <c r="D673" s="6"/>
    </row>
    <row r="674" spans="1:4" ht="12.75" customHeight="1" x14ac:dyDescent="0.25">
      <c r="A674" s="6"/>
      <c r="B674" s="6"/>
      <c r="C674" s="6"/>
      <c r="D674" s="6"/>
    </row>
    <row r="675" spans="1:4" ht="12.75" customHeight="1" x14ac:dyDescent="0.25">
      <c r="A675" s="6"/>
      <c r="B675" s="6"/>
      <c r="C675" s="6"/>
      <c r="D675" s="6"/>
    </row>
    <row r="676" spans="1:4" ht="12.75" customHeight="1" x14ac:dyDescent="0.25">
      <c r="A676" s="6"/>
      <c r="B676" s="6"/>
      <c r="C676" s="6"/>
      <c r="D676" s="6"/>
    </row>
    <row r="677" spans="1:4" ht="12.75" customHeight="1" x14ac:dyDescent="0.25">
      <c r="A677" s="6"/>
      <c r="B677" s="6"/>
      <c r="C677" s="6"/>
      <c r="D677" s="6"/>
    </row>
    <row r="678" spans="1:4" ht="12.75" customHeight="1" x14ac:dyDescent="0.25">
      <c r="A678" s="6"/>
      <c r="B678" s="6"/>
      <c r="C678" s="6"/>
      <c r="D678" s="6"/>
    </row>
    <row r="679" spans="1:4" ht="12.75" customHeight="1" x14ac:dyDescent="0.25">
      <c r="A679" s="6"/>
      <c r="B679" s="6"/>
      <c r="C679" s="6"/>
      <c r="D679" s="6"/>
    </row>
    <row r="680" spans="1:4" ht="12.75" customHeight="1" x14ac:dyDescent="0.25">
      <c r="A680" s="6"/>
      <c r="B680" s="6"/>
      <c r="C680" s="6"/>
      <c r="D680" s="6"/>
    </row>
    <row r="681" spans="1:4" ht="12.75" customHeight="1" x14ac:dyDescent="0.25">
      <c r="A681" s="6"/>
      <c r="B681" s="6"/>
      <c r="C681" s="6"/>
      <c r="D681" s="6"/>
    </row>
    <row r="682" spans="1:4" ht="12.75" customHeight="1" x14ac:dyDescent="0.25">
      <c r="A682" s="6"/>
      <c r="B682" s="6"/>
      <c r="C682" s="6"/>
      <c r="D682" s="6"/>
    </row>
    <row r="683" spans="1:4" ht="12.75" customHeight="1" x14ac:dyDescent="0.25">
      <c r="A683" s="6"/>
      <c r="B683" s="6"/>
      <c r="C683" s="6"/>
      <c r="D683" s="6"/>
    </row>
    <row r="684" spans="1:4" ht="12.75" customHeight="1" x14ac:dyDescent="0.25">
      <c r="A684" s="6"/>
      <c r="B684" s="6"/>
      <c r="C684" s="6"/>
      <c r="D684" s="6"/>
    </row>
    <row r="685" spans="1:4" ht="12.75" customHeight="1" x14ac:dyDescent="0.25">
      <c r="A685" s="6"/>
      <c r="B685" s="6"/>
      <c r="C685" s="6"/>
      <c r="D685" s="6"/>
    </row>
    <row r="686" spans="1:4" ht="12.75" customHeight="1" x14ac:dyDescent="0.25">
      <c r="A686" s="6"/>
      <c r="B686" s="6"/>
      <c r="C686" s="6"/>
      <c r="D686" s="6"/>
    </row>
    <row r="687" spans="1:4" ht="12.75" customHeight="1" x14ac:dyDescent="0.25">
      <c r="A687" s="6"/>
      <c r="B687" s="6"/>
      <c r="C687" s="6"/>
      <c r="D687" s="6"/>
    </row>
    <row r="688" spans="1:4" ht="12.75" customHeight="1" x14ac:dyDescent="0.25">
      <c r="A688" s="6"/>
      <c r="B688" s="6"/>
      <c r="C688" s="6"/>
      <c r="D688" s="6"/>
    </row>
    <row r="689" spans="1:4" ht="12.75" customHeight="1" x14ac:dyDescent="0.25">
      <c r="A689" s="6"/>
      <c r="B689" s="6"/>
      <c r="C689" s="6"/>
      <c r="D689" s="6"/>
    </row>
    <row r="690" spans="1:4" ht="12.75" customHeight="1" x14ac:dyDescent="0.25">
      <c r="A690" s="6"/>
      <c r="B690" s="6"/>
      <c r="C690" s="6"/>
      <c r="D690" s="6"/>
    </row>
    <row r="691" spans="1:4" ht="12.75" customHeight="1" x14ac:dyDescent="0.25">
      <c r="A691" s="6"/>
      <c r="B691" s="6"/>
      <c r="C691" s="6"/>
      <c r="D691" s="6"/>
    </row>
    <row r="692" spans="1:4" ht="12.75" customHeight="1" x14ac:dyDescent="0.25">
      <c r="A692" s="6"/>
      <c r="B692" s="6"/>
      <c r="C692" s="6"/>
      <c r="D692" s="6"/>
    </row>
    <row r="693" spans="1:4" ht="12.75" customHeight="1" x14ac:dyDescent="0.25">
      <c r="A693" s="6"/>
      <c r="B693" s="6"/>
      <c r="C693" s="6"/>
      <c r="D693" s="6"/>
    </row>
    <row r="694" spans="1:4" ht="12.75" customHeight="1" x14ac:dyDescent="0.25">
      <c r="A694" s="6"/>
      <c r="B694" s="6"/>
      <c r="C694" s="6"/>
      <c r="D694" s="6"/>
    </row>
    <row r="695" spans="1:4" ht="12.75" customHeight="1" x14ac:dyDescent="0.25">
      <c r="A695" s="6"/>
      <c r="B695" s="6"/>
      <c r="C695" s="6"/>
      <c r="D695" s="6"/>
    </row>
    <row r="696" spans="1:4" ht="12.75" customHeight="1" x14ac:dyDescent="0.25">
      <c r="A696" s="6"/>
      <c r="B696" s="6"/>
      <c r="C696" s="6"/>
      <c r="D696" s="6"/>
    </row>
    <row r="697" spans="1:4" ht="12.75" customHeight="1" x14ac:dyDescent="0.25">
      <c r="A697" s="6"/>
      <c r="B697" s="6"/>
      <c r="C697" s="6"/>
      <c r="D697" s="6"/>
    </row>
    <row r="698" spans="1:4" ht="12.75" customHeight="1" x14ac:dyDescent="0.25">
      <c r="A698" s="6"/>
      <c r="B698" s="6"/>
      <c r="C698" s="6"/>
      <c r="D698" s="6"/>
    </row>
    <row r="699" spans="1:4" ht="12.75" customHeight="1" x14ac:dyDescent="0.25">
      <c r="A699" s="6"/>
      <c r="B699" s="6"/>
      <c r="C699" s="6"/>
      <c r="D699" s="6"/>
    </row>
    <row r="700" spans="1:4" ht="12.75" customHeight="1" x14ac:dyDescent="0.25">
      <c r="A700" s="6"/>
      <c r="B700" s="6"/>
      <c r="C700" s="6"/>
      <c r="D700" s="6"/>
    </row>
    <row r="701" spans="1:4" ht="12.75" customHeight="1" x14ac:dyDescent="0.25">
      <c r="A701" s="6"/>
      <c r="B701" s="6"/>
      <c r="C701" s="6"/>
      <c r="D701" s="6"/>
    </row>
    <row r="702" spans="1:4" ht="12.75" customHeight="1" x14ac:dyDescent="0.25">
      <c r="A702" s="6"/>
      <c r="B702" s="6"/>
      <c r="C702" s="6"/>
      <c r="D702" s="6"/>
    </row>
    <row r="703" spans="1:4" ht="12.75" customHeight="1" x14ac:dyDescent="0.25">
      <c r="A703" s="6"/>
      <c r="B703" s="6"/>
      <c r="C703" s="6"/>
      <c r="D703" s="6"/>
    </row>
    <row r="704" spans="1:4" ht="12.75" customHeight="1" x14ac:dyDescent="0.25">
      <c r="A704" s="6"/>
      <c r="B704" s="6"/>
      <c r="C704" s="6"/>
      <c r="D704" s="6"/>
    </row>
    <row r="705" spans="1:4" ht="12.75" customHeight="1" x14ac:dyDescent="0.25">
      <c r="A705" s="6"/>
      <c r="B705" s="6"/>
      <c r="C705" s="6"/>
      <c r="D705" s="6"/>
    </row>
    <row r="706" spans="1:4" ht="12.75" customHeight="1" x14ac:dyDescent="0.25">
      <c r="A706" s="6"/>
      <c r="B706" s="6"/>
      <c r="C706" s="6"/>
      <c r="D706" s="6"/>
    </row>
    <row r="707" spans="1:4" ht="12.75" customHeight="1" x14ac:dyDescent="0.25">
      <c r="A707" s="6"/>
      <c r="B707" s="6"/>
      <c r="C707" s="6"/>
      <c r="D707" s="6"/>
    </row>
    <row r="708" spans="1:4" ht="12.75" customHeight="1" x14ac:dyDescent="0.25">
      <c r="A708" s="6"/>
      <c r="B708" s="6"/>
      <c r="C708" s="6"/>
      <c r="D708" s="6"/>
    </row>
    <row r="709" spans="1:4" ht="12.75" customHeight="1" x14ac:dyDescent="0.25">
      <c r="A709" s="6"/>
      <c r="B709" s="6"/>
      <c r="C709" s="6"/>
      <c r="D709" s="6"/>
    </row>
    <row r="710" spans="1:4" ht="12.75" customHeight="1" x14ac:dyDescent="0.25">
      <c r="A710" s="6"/>
      <c r="B710" s="6"/>
      <c r="C710" s="6"/>
      <c r="D710" s="6"/>
    </row>
    <row r="711" spans="1:4" ht="12.75" customHeight="1" x14ac:dyDescent="0.25">
      <c r="A711" s="6"/>
      <c r="B711" s="6"/>
      <c r="C711" s="6"/>
      <c r="D711" s="6"/>
    </row>
    <row r="712" spans="1:4" ht="12.75" customHeight="1" x14ac:dyDescent="0.25">
      <c r="A712" s="6"/>
      <c r="B712" s="6"/>
      <c r="C712" s="6"/>
      <c r="D712" s="6"/>
    </row>
    <row r="713" spans="1:4" ht="12.75" customHeight="1" x14ac:dyDescent="0.25">
      <c r="A713" s="6"/>
      <c r="B713" s="6"/>
      <c r="C713" s="6"/>
      <c r="D713" s="6"/>
    </row>
    <row r="714" spans="1:4" ht="12.75" customHeight="1" x14ac:dyDescent="0.25">
      <c r="A714" s="6"/>
      <c r="B714" s="6"/>
      <c r="C714" s="6"/>
      <c r="D714" s="6"/>
    </row>
    <row r="715" spans="1:4" ht="12.75" customHeight="1" x14ac:dyDescent="0.25">
      <c r="A715" s="6"/>
      <c r="B715" s="6"/>
      <c r="C715" s="6"/>
      <c r="D715" s="6"/>
    </row>
    <row r="716" spans="1:4" ht="12.75" customHeight="1" x14ac:dyDescent="0.25">
      <c r="A716" s="6"/>
      <c r="B716" s="6"/>
      <c r="C716" s="6"/>
      <c r="D716" s="6"/>
    </row>
    <row r="717" spans="1:4" ht="12.75" customHeight="1" x14ac:dyDescent="0.25">
      <c r="A717" s="6"/>
      <c r="B717" s="6"/>
      <c r="C717" s="6"/>
      <c r="D717" s="6"/>
    </row>
    <row r="718" spans="1:4" ht="12.75" customHeight="1" x14ac:dyDescent="0.25">
      <c r="A718" s="6"/>
      <c r="B718" s="6"/>
      <c r="C718" s="6"/>
      <c r="D718" s="6"/>
    </row>
    <row r="719" spans="1:4" ht="12.75" customHeight="1" x14ac:dyDescent="0.25">
      <c r="A719" s="6"/>
      <c r="B719" s="6"/>
      <c r="C719" s="6"/>
      <c r="D719" s="6"/>
    </row>
    <row r="720" spans="1:4" ht="12.75" customHeight="1" x14ac:dyDescent="0.25">
      <c r="A720" s="6"/>
      <c r="B720" s="6"/>
      <c r="C720" s="6"/>
      <c r="D720" s="6"/>
    </row>
    <row r="721" spans="1:4" ht="12.75" customHeight="1" x14ac:dyDescent="0.25">
      <c r="A721" s="6"/>
      <c r="B721" s="6"/>
      <c r="C721" s="6"/>
      <c r="D721" s="6"/>
    </row>
    <row r="722" spans="1:4" ht="12.75" customHeight="1" x14ac:dyDescent="0.25">
      <c r="A722" s="6"/>
      <c r="B722" s="6"/>
      <c r="C722" s="6"/>
      <c r="D722" s="6"/>
    </row>
    <row r="723" spans="1:4" ht="12.75" customHeight="1" x14ac:dyDescent="0.25">
      <c r="A723" s="6"/>
      <c r="B723" s="6"/>
      <c r="C723" s="6"/>
      <c r="D723" s="6"/>
    </row>
    <row r="724" spans="1:4" ht="12.75" customHeight="1" x14ac:dyDescent="0.25">
      <c r="A724" s="6"/>
      <c r="B724" s="6"/>
      <c r="C724" s="6"/>
      <c r="D724" s="6"/>
    </row>
    <row r="725" spans="1:4" ht="12.75" customHeight="1" x14ac:dyDescent="0.25">
      <c r="A725" s="6"/>
      <c r="B725" s="6"/>
      <c r="C725" s="6"/>
      <c r="D725" s="6"/>
    </row>
    <row r="726" spans="1:4" ht="12.75" customHeight="1" x14ac:dyDescent="0.25">
      <c r="A726" s="6"/>
      <c r="B726" s="6"/>
      <c r="C726" s="6"/>
      <c r="D726" s="6"/>
    </row>
    <row r="727" spans="1:4" ht="12.75" customHeight="1" x14ac:dyDescent="0.25">
      <c r="A727" s="6"/>
      <c r="B727" s="6"/>
      <c r="C727" s="6"/>
      <c r="D727" s="6"/>
    </row>
    <row r="728" spans="1:4" ht="12.75" customHeight="1" x14ac:dyDescent="0.25">
      <c r="A728" s="6"/>
      <c r="B728" s="6"/>
      <c r="C728" s="6"/>
      <c r="D728" s="6"/>
    </row>
    <row r="729" spans="1:4" ht="12.75" customHeight="1" x14ac:dyDescent="0.25">
      <c r="A729" s="6"/>
      <c r="B729" s="6"/>
      <c r="C729" s="6"/>
      <c r="D729" s="6"/>
    </row>
    <row r="730" spans="1:4" ht="12.75" customHeight="1" x14ac:dyDescent="0.25">
      <c r="A730" s="6"/>
      <c r="B730" s="6"/>
      <c r="C730" s="6"/>
      <c r="D730" s="6"/>
    </row>
    <row r="731" spans="1:4" ht="12.75" customHeight="1" x14ac:dyDescent="0.25">
      <c r="A731" s="6"/>
      <c r="B731" s="6"/>
      <c r="C731" s="6"/>
      <c r="D731" s="6"/>
    </row>
    <row r="732" spans="1:4" ht="12.75" customHeight="1" x14ac:dyDescent="0.25">
      <c r="A732" s="6"/>
      <c r="B732" s="6"/>
      <c r="C732" s="6"/>
      <c r="D732" s="6"/>
    </row>
    <row r="733" spans="1:4" ht="12.75" customHeight="1" x14ac:dyDescent="0.25">
      <c r="A733" s="6"/>
      <c r="B733" s="6"/>
      <c r="C733" s="6"/>
      <c r="D733" s="6"/>
    </row>
    <row r="734" spans="1:4" ht="12.75" customHeight="1" x14ac:dyDescent="0.25">
      <c r="A734" s="6"/>
      <c r="B734" s="6"/>
      <c r="C734" s="6"/>
      <c r="D734" s="6"/>
    </row>
    <row r="735" spans="1:4" ht="12.75" customHeight="1" x14ac:dyDescent="0.25">
      <c r="A735" s="6"/>
      <c r="B735" s="6"/>
      <c r="C735" s="6"/>
      <c r="D735" s="6"/>
    </row>
    <row r="736" spans="1:4" ht="12.75" customHeight="1" x14ac:dyDescent="0.25">
      <c r="A736" s="6"/>
      <c r="B736" s="6"/>
      <c r="C736" s="6"/>
      <c r="D736" s="6"/>
    </row>
    <row r="737" spans="1:4" ht="12.75" customHeight="1" x14ac:dyDescent="0.25">
      <c r="A737" s="6"/>
      <c r="B737" s="6"/>
      <c r="C737" s="6"/>
      <c r="D737" s="6"/>
    </row>
    <row r="738" spans="1:4" ht="12.75" customHeight="1" x14ac:dyDescent="0.25">
      <c r="A738" s="6"/>
      <c r="B738" s="6"/>
      <c r="C738" s="6"/>
      <c r="D738" s="6"/>
    </row>
    <row r="739" spans="1:4" ht="12.75" customHeight="1" x14ac:dyDescent="0.25">
      <c r="A739" s="6"/>
      <c r="B739" s="6"/>
      <c r="C739" s="6"/>
      <c r="D739" s="6"/>
    </row>
    <row r="740" spans="1:4" ht="12.75" customHeight="1" x14ac:dyDescent="0.25">
      <c r="A740" s="6"/>
      <c r="B740" s="6"/>
      <c r="C740" s="6"/>
      <c r="D740" s="6"/>
    </row>
    <row r="741" spans="1:4" ht="12.75" customHeight="1" x14ac:dyDescent="0.25">
      <c r="A741" s="6"/>
      <c r="B741" s="6"/>
      <c r="C741" s="6"/>
      <c r="D741" s="6"/>
    </row>
    <row r="742" spans="1:4" ht="12.75" customHeight="1" x14ac:dyDescent="0.25">
      <c r="A742" s="6"/>
      <c r="B742" s="6"/>
      <c r="C742" s="6"/>
      <c r="D742" s="6"/>
    </row>
    <row r="743" spans="1:4" ht="12.75" customHeight="1" x14ac:dyDescent="0.25">
      <c r="A743" s="6"/>
      <c r="B743" s="6"/>
      <c r="C743" s="6"/>
      <c r="D743" s="6"/>
    </row>
    <row r="744" spans="1:4" ht="12.75" customHeight="1" x14ac:dyDescent="0.25">
      <c r="A744" s="6"/>
      <c r="B744" s="6"/>
      <c r="C744" s="6"/>
      <c r="D744" s="6"/>
    </row>
    <row r="745" spans="1:4" ht="12.75" customHeight="1" x14ac:dyDescent="0.25">
      <c r="A745" s="6"/>
      <c r="B745" s="6"/>
      <c r="C745" s="6"/>
      <c r="D745" s="6"/>
    </row>
    <row r="746" spans="1:4" ht="12.75" customHeight="1" x14ac:dyDescent="0.25">
      <c r="A746" s="6"/>
      <c r="B746" s="6"/>
      <c r="C746" s="6"/>
      <c r="D746" s="6"/>
    </row>
    <row r="747" spans="1:4" ht="12.75" customHeight="1" x14ac:dyDescent="0.25">
      <c r="A747" s="6"/>
      <c r="B747" s="6"/>
      <c r="C747" s="6"/>
      <c r="D747" s="6"/>
    </row>
    <row r="748" spans="1:4" ht="12.75" customHeight="1" x14ac:dyDescent="0.25">
      <c r="A748" s="6"/>
      <c r="B748" s="6"/>
      <c r="C748" s="6"/>
      <c r="D748" s="6"/>
    </row>
    <row r="749" spans="1:4" ht="12.75" customHeight="1" x14ac:dyDescent="0.25">
      <c r="A749" s="6"/>
      <c r="B749" s="6"/>
      <c r="C749" s="6"/>
      <c r="D749" s="6"/>
    </row>
    <row r="750" spans="1:4" ht="12.75" customHeight="1" x14ac:dyDescent="0.25">
      <c r="A750" s="6"/>
      <c r="B750" s="6"/>
      <c r="C750" s="6"/>
      <c r="D750" s="6"/>
    </row>
    <row r="751" spans="1:4" ht="12.75" customHeight="1" x14ac:dyDescent="0.25">
      <c r="A751" s="6"/>
      <c r="B751" s="6"/>
      <c r="C751" s="6"/>
      <c r="D751" s="6"/>
    </row>
    <row r="752" spans="1:4" ht="12.75" customHeight="1" x14ac:dyDescent="0.25">
      <c r="A752" s="6"/>
      <c r="B752" s="6"/>
      <c r="C752" s="6"/>
      <c r="D752" s="6"/>
    </row>
    <row r="753" spans="1:4" ht="12.75" customHeight="1" x14ac:dyDescent="0.25">
      <c r="A753" s="6"/>
      <c r="B753" s="6"/>
      <c r="C753" s="6"/>
      <c r="D753" s="6"/>
    </row>
    <row r="754" spans="1:4" ht="12.75" customHeight="1" x14ac:dyDescent="0.25">
      <c r="A754" s="6"/>
      <c r="B754" s="6"/>
      <c r="C754" s="6"/>
      <c r="D754" s="6"/>
    </row>
    <row r="755" spans="1:4" ht="12.75" customHeight="1" x14ac:dyDescent="0.25">
      <c r="A755" s="6"/>
      <c r="B755" s="6"/>
      <c r="C755" s="6"/>
      <c r="D755" s="6"/>
    </row>
    <row r="756" spans="1:4" ht="12.75" customHeight="1" x14ac:dyDescent="0.25">
      <c r="A756" s="6"/>
      <c r="B756" s="6"/>
      <c r="C756" s="6"/>
      <c r="D756" s="6"/>
    </row>
    <row r="757" spans="1:4" ht="12.75" customHeight="1" x14ac:dyDescent="0.25">
      <c r="A757" s="6"/>
      <c r="B757" s="6"/>
      <c r="C757" s="6"/>
      <c r="D757" s="6"/>
    </row>
    <row r="758" spans="1:4" ht="12.75" customHeight="1" x14ac:dyDescent="0.25">
      <c r="A758" s="6"/>
      <c r="B758" s="6"/>
      <c r="C758" s="6"/>
      <c r="D758" s="6"/>
    </row>
    <row r="759" spans="1:4" ht="12.75" customHeight="1" x14ac:dyDescent="0.25">
      <c r="A759" s="6"/>
      <c r="B759" s="6"/>
      <c r="C759" s="6"/>
      <c r="D759" s="6"/>
    </row>
    <row r="760" spans="1:4" ht="12.75" customHeight="1" x14ac:dyDescent="0.25">
      <c r="A760" s="6"/>
      <c r="B760" s="6"/>
      <c r="C760" s="6"/>
      <c r="D760" s="6"/>
    </row>
    <row r="761" spans="1:4" ht="12.75" customHeight="1" x14ac:dyDescent="0.25">
      <c r="A761" s="6"/>
      <c r="B761" s="6"/>
      <c r="C761" s="6"/>
      <c r="D761" s="6"/>
    </row>
    <row r="762" spans="1:4" ht="12.75" customHeight="1" x14ac:dyDescent="0.25">
      <c r="A762" s="6"/>
      <c r="B762" s="6"/>
      <c r="C762" s="6"/>
      <c r="D762" s="6"/>
    </row>
    <row r="763" spans="1:4" ht="12.75" customHeight="1" x14ac:dyDescent="0.25">
      <c r="A763" s="6"/>
      <c r="B763" s="6"/>
      <c r="C763" s="6"/>
      <c r="D763" s="6"/>
    </row>
    <row r="764" spans="1:4" ht="12.75" customHeight="1" x14ac:dyDescent="0.25">
      <c r="A764" s="6"/>
      <c r="B764" s="6"/>
      <c r="C764" s="6"/>
      <c r="D764" s="6"/>
    </row>
    <row r="765" spans="1:4" ht="12.75" customHeight="1" x14ac:dyDescent="0.25">
      <c r="A765" s="6"/>
      <c r="B765" s="6"/>
      <c r="C765" s="6"/>
      <c r="D765" s="6"/>
    </row>
    <row r="766" spans="1:4" ht="12.75" customHeight="1" x14ac:dyDescent="0.25">
      <c r="A766" s="6"/>
      <c r="B766" s="6"/>
      <c r="C766" s="6"/>
      <c r="D766" s="6"/>
    </row>
    <row r="767" spans="1:4" ht="12.75" customHeight="1" x14ac:dyDescent="0.25">
      <c r="A767" s="6"/>
      <c r="B767" s="6"/>
      <c r="C767" s="6"/>
      <c r="D767" s="6"/>
    </row>
    <row r="768" spans="1:4" ht="12.75" customHeight="1" x14ac:dyDescent="0.25">
      <c r="A768" s="6"/>
      <c r="B768" s="6"/>
      <c r="C768" s="6"/>
      <c r="D768" s="6"/>
    </row>
    <row r="769" spans="1:4" ht="12.75" customHeight="1" x14ac:dyDescent="0.25">
      <c r="A769" s="6"/>
      <c r="B769" s="6"/>
      <c r="C769" s="6"/>
      <c r="D769" s="6"/>
    </row>
    <row r="770" spans="1:4" ht="12.75" customHeight="1" x14ac:dyDescent="0.25">
      <c r="A770" s="6"/>
      <c r="B770" s="6"/>
      <c r="C770" s="6"/>
      <c r="D770" s="6"/>
    </row>
    <row r="771" spans="1:4" ht="12.75" customHeight="1" x14ac:dyDescent="0.25">
      <c r="A771" s="6"/>
      <c r="B771" s="6"/>
      <c r="C771" s="6"/>
      <c r="D771" s="6"/>
    </row>
    <row r="772" spans="1:4" ht="12.75" customHeight="1" x14ac:dyDescent="0.25">
      <c r="A772" s="6"/>
      <c r="B772" s="6"/>
      <c r="C772" s="6"/>
      <c r="D772" s="6"/>
    </row>
    <row r="773" spans="1:4" ht="12.75" customHeight="1" x14ac:dyDescent="0.25">
      <c r="A773" s="6"/>
      <c r="B773" s="6"/>
      <c r="C773" s="6"/>
      <c r="D773" s="6"/>
    </row>
    <row r="774" spans="1:4" ht="12.75" customHeight="1" x14ac:dyDescent="0.25">
      <c r="A774" s="6"/>
      <c r="B774" s="6"/>
      <c r="C774" s="6"/>
      <c r="D774" s="6"/>
    </row>
    <row r="775" spans="1:4" ht="12.75" customHeight="1" x14ac:dyDescent="0.25">
      <c r="A775" s="6"/>
      <c r="B775" s="6"/>
      <c r="C775" s="6"/>
      <c r="D775" s="6"/>
    </row>
    <row r="776" spans="1:4" ht="12.75" customHeight="1" x14ac:dyDescent="0.25">
      <c r="A776" s="6"/>
      <c r="B776" s="6"/>
      <c r="C776" s="6"/>
      <c r="D776" s="6"/>
    </row>
    <row r="777" spans="1:4" ht="12.75" customHeight="1" x14ac:dyDescent="0.25">
      <c r="A777" s="6"/>
      <c r="B777" s="6"/>
      <c r="C777" s="6"/>
      <c r="D777" s="6"/>
    </row>
    <row r="778" spans="1:4" ht="12.75" customHeight="1" x14ac:dyDescent="0.25">
      <c r="A778" s="6"/>
      <c r="B778" s="6"/>
      <c r="C778" s="6"/>
      <c r="D778" s="6"/>
    </row>
    <row r="779" spans="1:4" ht="12.75" customHeight="1" x14ac:dyDescent="0.25">
      <c r="A779" s="6"/>
      <c r="B779" s="6"/>
      <c r="C779" s="6"/>
      <c r="D779" s="6"/>
    </row>
    <row r="780" spans="1:4" ht="12.75" customHeight="1" x14ac:dyDescent="0.25">
      <c r="A780" s="6"/>
      <c r="B780" s="6"/>
      <c r="C780" s="6"/>
      <c r="D780" s="6"/>
    </row>
    <row r="781" spans="1:4" ht="12.75" customHeight="1" x14ac:dyDescent="0.25">
      <c r="A781" s="6"/>
      <c r="B781" s="6"/>
      <c r="C781" s="6"/>
      <c r="D781" s="6"/>
    </row>
    <row r="782" spans="1:4" ht="12.75" customHeight="1" x14ac:dyDescent="0.25">
      <c r="A782" s="6"/>
      <c r="B782" s="6"/>
      <c r="C782" s="6"/>
      <c r="D782" s="6"/>
    </row>
    <row r="783" spans="1:4" ht="12.75" customHeight="1" x14ac:dyDescent="0.25">
      <c r="A783" s="6"/>
      <c r="B783" s="6"/>
      <c r="C783" s="6"/>
      <c r="D783" s="6"/>
    </row>
    <row r="784" spans="1:4" ht="12.75" customHeight="1" x14ac:dyDescent="0.25">
      <c r="A784" s="6"/>
      <c r="B784" s="6"/>
      <c r="C784" s="6"/>
      <c r="D784" s="6"/>
    </row>
    <row r="785" spans="1:4" ht="12.75" customHeight="1" x14ac:dyDescent="0.25">
      <c r="A785" s="6"/>
      <c r="B785" s="6"/>
      <c r="C785" s="6"/>
      <c r="D785" s="6"/>
    </row>
    <row r="786" spans="1:4" ht="12.75" customHeight="1" x14ac:dyDescent="0.25">
      <c r="A786" s="6"/>
      <c r="B786" s="6"/>
      <c r="C786" s="6"/>
      <c r="D786" s="6"/>
    </row>
    <row r="787" spans="1:4" ht="12.75" customHeight="1" x14ac:dyDescent="0.25">
      <c r="A787" s="6"/>
      <c r="B787" s="6"/>
      <c r="C787" s="6"/>
      <c r="D787" s="6"/>
    </row>
    <row r="788" spans="1:4" ht="12.75" customHeight="1" x14ac:dyDescent="0.25">
      <c r="A788" s="6"/>
      <c r="B788" s="6"/>
      <c r="C788" s="6"/>
      <c r="D788" s="6"/>
    </row>
    <row r="789" spans="1:4" ht="12.75" customHeight="1" x14ac:dyDescent="0.25">
      <c r="A789" s="6"/>
      <c r="B789" s="6"/>
      <c r="C789" s="6"/>
      <c r="D789" s="6"/>
    </row>
    <row r="790" spans="1:4" ht="12.75" customHeight="1" x14ac:dyDescent="0.25">
      <c r="A790" s="6"/>
      <c r="B790" s="6"/>
      <c r="C790" s="6"/>
      <c r="D790" s="6"/>
    </row>
    <row r="791" spans="1:4" ht="12.75" customHeight="1" x14ac:dyDescent="0.25">
      <c r="A791" s="6"/>
      <c r="B791" s="6"/>
      <c r="C791" s="6"/>
      <c r="D791" s="6"/>
    </row>
    <row r="792" spans="1:4" ht="12.75" customHeight="1" x14ac:dyDescent="0.25">
      <c r="A792" s="6"/>
      <c r="B792" s="6"/>
      <c r="C792" s="6"/>
      <c r="D792" s="6"/>
    </row>
    <row r="793" spans="1:4" ht="12.75" customHeight="1" x14ac:dyDescent="0.25">
      <c r="A793" s="6"/>
      <c r="B793" s="6"/>
      <c r="C793" s="6"/>
      <c r="D793" s="6"/>
    </row>
    <row r="794" spans="1:4" ht="12.75" customHeight="1" x14ac:dyDescent="0.25">
      <c r="A794" s="6"/>
      <c r="B794" s="6"/>
      <c r="C794" s="6"/>
      <c r="D794" s="6"/>
    </row>
    <row r="795" spans="1:4" ht="12.75" customHeight="1" x14ac:dyDescent="0.25">
      <c r="A795" s="6"/>
      <c r="B795" s="6"/>
      <c r="C795" s="6"/>
      <c r="D795" s="6"/>
    </row>
    <row r="796" spans="1:4" ht="12.75" customHeight="1" x14ac:dyDescent="0.25">
      <c r="A796" s="6"/>
      <c r="B796" s="6"/>
      <c r="C796" s="6"/>
      <c r="D796" s="6"/>
    </row>
    <row r="797" spans="1:4" ht="12.75" customHeight="1" x14ac:dyDescent="0.25">
      <c r="A797" s="6"/>
      <c r="B797" s="6"/>
      <c r="C797" s="6"/>
      <c r="D797" s="6"/>
    </row>
    <row r="798" spans="1:4" ht="12.75" customHeight="1" x14ac:dyDescent="0.25">
      <c r="A798" s="6"/>
      <c r="B798" s="6"/>
      <c r="C798" s="6"/>
      <c r="D798" s="6"/>
    </row>
    <row r="799" spans="1:4" ht="12.75" customHeight="1" x14ac:dyDescent="0.25">
      <c r="A799" s="6"/>
      <c r="B799" s="6"/>
      <c r="C799" s="6"/>
      <c r="D799" s="6"/>
    </row>
    <row r="800" spans="1:4" ht="12.75" customHeight="1" x14ac:dyDescent="0.25">
      <c r="A800" s="6"/>
      <c r="B800" s="6"/>
      <c r="C800" s="6"/>
      <c r="D800" s="6"/>
    </row>
    <row r="801" spans="1:4" ht="12.75" customHeight="1" x14ac:dyDescent="0.25">
      <c r="A801" s="6"/>
      <c r="B801" s="6"/>
      <c r="C801" s="6"/>
      <c r="D801" s="6"/>
    </row>
    <row r="802" spans="1:4" ht="12.75" customHeight="1" x14ac:dyDescent="0.25">
      <c r="A802" s="6"/>
      <c r="B802" s="6"/>
      <c r="C802" s="6"/>
      <c r="D802" s="6"/>
    </row>
    <row r="803" spans="1:4" ht="12.75" customHeight="1" x14ac:dyDescent="0.25">
      <c r="A803" s="6"/>
      <c r="B803" s="6"/>
      <c r="C803" s="6"/>
      <c r="D803" s="6"/>
    </row>
    <row r="804" spans="1:4" ht="12.75" customHeight="1" x14ac:dyDescent="0.25">
      <c r="A804" s="6"/>
      <c r="B804" s="6"/>
      <c r="C804" s="6"/>
      <c r="D804" s="6"/>
    </row>
    <row r="805" spans="1:4" ht="12.75" customHeight="1" x14ac:dyDescent="0.25">
      <c r="A805" s="6"/>
      <c r="B805" s="6"/>
      <c r="C805" s="6"/>
      <c r="D805" s="6"/>
    </row>
    <row r="806" spans="1:4" ht="12.75" customHeight="1" x14ac:dyDescent="0.25">
      <c r="A806" s="6"/>
      <c r="B806" s="6"/>
      <c r="C806" s="6"/>
      <c r="D806" s="6"/>
    </row>
    <row r="807" spans="1:4" ht="12.75" customHeight="1" x14ac:dyDescent="0.25">
      <c r="A807" s="6"/>
      <c r="B807" s="6"/>
      <c r="C807" s="6"/>
      <c r="D807" s="6"/>
    </row>
    <row r="808" spans="1:4" ht="12.75" customHeight="1" x14ac:dyDescent="0.25">
      <c r="A808" s="6"/>
      <c r="B808" s="6"/>
      <c r="C808" s="6"/>
      <c r="D808" s="6"/>
    </row>
    <row r="809" spans="1:4" ht="12.75" customHeight="1" x14ac:dyDescent="0.25">
      <c r="A809" s="6"/>
      <c r="B809" s="6"/>
      <c r="C809" s="6"/>
      <c r="D809" s="6"/>
    </row>
    <row r="810" spans="1:4" ht="12.75" customHeight="1" x14ac:dyDescent="0.25">
      <c r="A810" s="6"/>
      <c r="B810" s="6"/>
      <c r="C810" s="6"/>
      <c r="D810" s="6"/>
    </row>
    <row r="811" spans="1:4" ht="12.75" customHeight="1" x14ac:dyDescent="0.25">
      <c r="A811" s="6"/>
      <c r="B811" s="6"/>
      <c r="C811" s="6"/>
      <c r="D811" s="6"/>
    </row>
    <row r="812" spans="1:4" ht="12.75" customHeight="1" x14ac:dyDescent="0.25">
      <c r="A812" s="6"/>
      <c r="B812" s="6"/>
      <c r="C812" s="6"/>
      <c r="D812" s="6"/>
    </row>
    <row r="813" spans="1:4" ht="12.75" customHeight="1" x14ac:dyDescent="0.25">
      <c r="A813" s="6"/>
      <c r="B813" s="6"/>
      <c r="C813" s="6"/>
      <c r="D813" s="6"/>
    </row>
    <row r="814" spans="1:4" ht="12.75" customHeight="1" x14ac:dyDescent="0.25">
      <c r="A814" s="6"/>
      <c r="B814" s="6"/>
      <c r="C814" s="6"/>
      <c r="D814" s="6"/>
    </row>
    <row r="815" spans="1:4" ht="12.75" customHeight="1" x14ac:dyDescent="0.25">
      <c r="A815" s="6"/>
      <c r="B815" s="6"/>
      <c r="C815" s="6"/>
      <c r="D815" s="6"/>
    </row>
    <row r="816" spans="1:4" ht="12.75" customHeight="1" x14ac:dyDescent="0.25">
      <c r="A816" s="6"/>
      <c r="B816" s="6"/>
      <c r="C816" s="6"/>
      <c r="D816" s="6"/>
    </row>
    <row r="817" spans="1:4" ht="12.75" customHeight="1" x14ac:dyDescent="0.25">
      <c r="A817" s="6"/>
      <c r="B817" s="6"/>
      <c r="C817" s="6"/>
      <c r="D817" s="6"/>
    </row>
    <row r="818" spans="1:4" ht="12.75" customHeight="1" x14ac:dyDescent="0.25">
      <c r="A818" s="6"/>
      <c r="B818" s="6"/>
      <c r="C818" s="6"/>
      <c r="D818" s="6"/>
    </row>
    <row r="819" spans="1:4" ht="12.75" customHeight="1" x14ac:dyDescent="0.25">
      <c r="A819" s="6"/>
      <c r="B819" s="6"/>
      <c r="C819" s="6"/>
      <c r="D819" s="6"/>
    </row>
    <row r="820" spans="1:4" ht="12.75" customHeight="1" x14ac:dyDescent="0.25">
      <c r="A820" s="6"/>
      <c r="B820" s="6"/>
      <c r="C820" s="6"/>
      <c r="D820" s="6"/>
    </row>
    <row r="821" spans="1:4" ht="12.75" customHeight="1" x14ac:dyDescent="0.25">
      <c r="A821" s="6"/>
      <c r="B821" s="6"/>
      <c r="C821" s="6"/>
      <c r="D821" s="6"/>
    </row>
    <row r="822" spans="1:4" ht="12.75" customHeight="1" x14ac:dyDescent="0.25">
      <c r="A822" s="6"/>
      <c r="B822" s="6"/>
      <c r="C822" s="6"/>
      <c r="D822" s="6"/>
    </row>
    <row r="823" spans="1:4" ht="12.75" customHeight="1" x14ac:dyDescent="0.25">
      <c r="A823" s="6"/>
      <c r="B823" s="6"/>
      <c r="C823" s="6"/>
      <c r="D823" s="6"/>
    </row>
    <row r="824" spans="1:4" ht="12.75" customHeight="1" x14ac:dyDescent="0.25">
      <c r="A824" s="6"/>
      <c r="B824" s="6"/>
      <c r="C824" s="6"/>
      <c r="D824" s="6"/>
    </row>
    <row r="825" spans="1:4" ht="12.75" customHeight="1" x14ac:dyDescent="0.25">
      <c r="A825" s="6"/>
      <c r="B825" s="6"/>
      <c r="C825" s="6"/>
      <c r="D825" s="6"/>
    </row>
    <row r="826" spans="1:4" ht="12.75" customHeight="1" x14ac:dyDescent="0.25">
      <c r="A826" s="6"/>
      <c r="B826" s="6"/>
      <c r="C826" s="6"/>
      <c r="D826" s="6"/>
    </row>
    <row r="827" spans="1:4" ht="12.75" customHeight="1" x14ac:dyDescent="0.25">
      <c r="A827" s="6"/>
      <c r="B827" s="6"/>
      <c r="C827" s="6"/>
      <c r="D827" s="6"/>
    </row>
    <row r="828" spans="1:4" ht="12.75" customHeight="1" x14ac:dyDescent="0.25">
      <c r="A828" s="6"/>
      <c r="B828" s="6"/>
      <c r="C828" s="6"/>
      <c r="D828" s="6"/>
    </row>
    <row r="829" spans="1:4" ht="12.75" customHeight="1" x14ac:dyDescent="0.25">
      <c r="A829" s="6"/>
      <c r="B829" s="6"/>
      <c r="C829" s="6"/>
      <c r="D829" s="6"/>
    </row>
    <row r="830" spans="1:4" ht="12.75" customHeight="1" x14ac:dyDescent="0.25">
      <c r="A830" s="6"/>
      <c r="B830" s="6"/>
      <c r="C830" s="6"/>
      <c r="D830" s="6"/>
    </row>
    <row r="831" spans="1:4" ht="12.75" customHeight="1" x14ac:dyDescent="0.25">
      <c r="A831" s="6"/>
      <c r="B831" s="6"/>
      <c r="C831" s="6"/>
      <c r="D831" s="6"/>
    </row>
    <row r="832" spans="1:4" ht="12.75" customHeight="1" x14ac:dyDescent="0.25">
      <c r="A832" s="6"/>
      <c r="B832" s="6"/>
      <c r="C832" s="6"/>
      <c r="D832" s="6"/>
    </row>
    <row r="833" spans="1:4" ht="12.75" customHeight="1" x14ac:dyDescent="0.25">
      <c r="A833" s="6"/>
      <c r="B833" s="6"/>
      <c r="C833" s="6"/>
      <c r="D833" s="6"/>
    </row>
    <row r="834" spans="1:4" ht="12.75" customHeight="1" x14ac:dyDescent="0.25">
      <c r="A834" s="6"/>
      <c r="B834" s="6"/>
      <c r="C834" s="6"/>
      <c r="D834" s="6"/>
    </row>
    <row r="835" spans="1:4" ht="12.75" customHeight="1" x14ac:dyDescent="0.25">
      <c r="A835" s="6"/>
      <c r="B835" s="6"/>
      <c r="C835" s="6"/>
      <c r="D835" s="6"/>
    </row>
    <row r="836" spans="1:4" ht="12.75" customHeight="1" x14ac:dyDescent="0.25">
      <c r="A836" s="6"/>
      <c r="B836" s="6"/>
      <c r="C836" s="6"/>
      <c r="D836" s="6"/>
    </row>
    <row r="837" spans="1:4" ht="12.75" customHeight="1" x14ac:dyDescent="0.25">
      <c r="A837" s="6"/>
      <c r="B837" s="6"/>
      <c r="C837" s="6"/>
      <c r="D837" s="6"/>
    </row>
    <row r="838" spans="1:4" ht="12.75" customHeight="1" x14ac:dyDescent="0.25">
      <c r="A838" s="6"/>
      <c r="B838" s="6"/>
      <c r="C838" s="6"/>
      <c r="D838" s="6"/>
    </row>
    <row r="839" spans="1:4" ht="12.75" customHeight="1" x14ac:dyDescent="0.25">
      <c r="A839" s="6"/>
      <c r="B839" s="6"/>
      <c r="C839" s="6"/>
      <c r="D839" s="6"/>
    </row>
    <row r="840" spans="1:4" ht="12.75" customHeight="1" x14ac:dyDescent="0.25">
      <c r="A840" s="6"/>
      <c r="B840" s="6"/>
      <c r="C840" s="6"/>
      <c r="D840" s="6"/>
    </row>
    <row r="841" spans="1:4" ht="12.75" customHeight="1" x14ac:dyDescent="0.25">
      <c r="A841" s="6"/>
      <c r="B841" s="6"/>
      <c r="C841" s="6"/>
      <c r="D841" s="6"/>
    </row>
    <row r="842" spans="1:4" ht="12.75" customHeight="1" x14ac:dyDescent="0.25">
      <c r="A842" s="6"/>
      <c r="B842" s="6"/>
      <c r="C842" s="6"/>
      <c r="D842" s="6"/>
    </row>
    <row r="843" spans="1:4" ht="12.75" customHeight="1" x14ac:dyDescent="0.25">
      <c r="A843" s="6"/>
      <c r="B843" s="6"/>
      <c r="C843" s="6"/>
      <c r="D843" s="6"/>
    </row>
    <row r="844" spans="1:4" ht="12.75" customHeight="1" x14ac:dyDescent="0.25">
      <c r="A844" s="6"/>
      <c r="B844" s="6"/>
      <c r="C844" s="6"/>
      <c r="D844" s="6"/>
    </row>
    <row r="845" spans="1:4" ht="12.75" customHeight="1" x14ac:dyDescent="0.25">
      <c r="A845" s="6"/>
      <c r="B845" s="6"/>
      <c r="C845" s="6"/>
      <c r="D845" s="6"/>
    </row>
    <row r="846" spans="1:4" ht="12.75" customHeight="1" x14ac:dyDescent="0.25">
      <c r="A846" s="6"/>
      <c r="B846" s="6"/>
      <c r="C846" s="6"/>
      <c r="D846" s="6"/>
    </row>
    <row r="847" spans="1:4" ht="12.75" customHeight="1" x14ac:dyDescent="0.25">
      <c r="A847" s="6"/>
      <c r="B847" s="6"/>
      <c r="C847" s="6"/>
      <c r="D847" s="6"/>
    </row>
    <row r="848" spans="1:4" ht="12.75" customHeight="1" x14ac:dyDescent="0.25">
      <c r="A848" s="6"/>
      <c r="B848" s="6"/>
      <c r="C848" s="6"/>
      <c r="D848" s="6"/>
    </row>
    <row r="849" spans="1:4" ht="12.75" customHeight="1" x14ac:dyDescent="0.25">
      <c r="A849" s="6"/>
      <c r="B849" s="6"/>
      <c r="C849" s="6"/>
      <c r="D849" s="6"/>
    </row>
    <row r="850" spans="1:4" ht="12.75" customHeight="1" x14ac:dyDescent="0.25">
      <c r="A850" s="6"/>
      <c r="B850" s="6"/>
      <c r="C850" s="6"/>
      <c r="D850" s="6"/>
    </row>
    <row r="851" spans="1:4" ht="12.75" customHeight="1" x14ac:dyDescent="0.25">
      <c r="A851" s="6"/>
      <c r="B851" s="6"/>
      <c r="C851" s="6"/>
      <c r="D851" s="6"/>
    </row>
    <row r="852" spans="1:4" ht="12.75" customHeight="1" x14ac:dyDescent="0.25">
      <c r="A852" s="6"/>
      <c r="B852" s="6"/>
      <c r="C852" s="6"/>
      <c r="D852" s="6"/>
    </row>
    <row r="853" spans="1:4" ht="12.75" customHeight="1" x14ac:dyDescent="0.25">
      <c r="A853" s="6"/>
      <c r="B853" s="6"/>
      <c r="C853" s="6"/>
      <c r="D853" s="6"/>
    </row>
    <row r="854" spans="1:4" ht="12.75" customHeight="1" x14ac:dyDescent="0.25">
      <c r="A854" s="6"/>
      <c r="B854" s="6"/>
      <c r="C854" s="6"/>
      <c r="D854" s="6"/>
    </row>
    <row r="855" spans="1:4" ht="12.75" customHeight="1" x14ac:dyDescent="0.25">
      <c r="A855" s="6"/>
      <c r="B855" s="6"/>
      <c r="C855" s="6"/>
      <c r="D855" s="6"/>
    </row>
    <row r="856" spans="1:4" ht="12.75" customHeight="1" x14ac:dyDescent="0.25">
      <c r="A856" s="6"/>
      <c r="B856" s="6"/>
      <c r="C856" s="6"/>
      <c r="D856" s="6"/>
    </row>
    <row r="857" spans="1:4" ht="12.75" customHeight="1" x14ac:dyDescent="0.25">
      <c r="A857" s="6"/>
      <c r="B857" s="6"/>
      <c r="C857" s="6"/>
      <c r="D857" s="6"/>
    </row>
    <row r="858" spans="1:4" ht="12.75" customHeight="1" x14ac:dyDescent="0.25">
      <c r="A858" s="6"/>
      <c r="B858" s="6"/>
      <c r="C858" s="6"/>
      <c r="D858" s="6"/>
    </row>
    <row r="859" spans="1:4" ht="12.75" customHeight="1" x14ac:dyDescent="0.25">
      <c r="A859" s="6"/>
      <c r="B859" s="6"/>
      <c r="C859" s="6"/>
      <c r="D859" s="6"/>
    </row>
    <row r="860" spans="1:4" ht="12.75" customHeight="1" x14ac:dyDescent="0.25">
      <c r="A860" s="6"/>
      <c r="B860" s="6"/>
      <c r="C860" s="6"/>
      <c r="D860" s="6"/>
    </row>
    <row r="861" spans="1:4" ht="12.75" customHeight="1" x14ac:dyDescent="0.25">
      <c r="A861" s="6"/>
      <c r="B861" s="6"/>
      <c r="C861" s="6"/>
      <c r="D861" s="6"/>
    </row>
    <row r="862" spans="1:4" ht="12.75" customHeight="1" x14ac:dyDescent="0.25">
      <c r="A862" s="6"/>
      <c r="B862" s="6"/>
      <c r="C862" s="6"/>
      <c r="D862" s="6"/>
    </row>
    <row r="863" spans="1:4" ht="12.75" customHeight="1" x14ac:dyDescent="0.25">
      <c r="A863" s="6"/>
      <c r="B863" s="6"/>
      <c r="C863" s="6"/>
      <c r="D863" s="6"/>
    </row>
    <row r="864" spans="1:4" ht="12.75" customHeight="1" x14ac:dyDescent="0.25">
      <c r="A864" s="6"/>
      <c r="B864" s="6"/>
      <c r="C864" s="6"/>
      <c r="D864" s="6"/>
    </row>
    <row r="865" spans="1:4" ht="12.75" customHeight="1" x14ac:dyDescent="0.25">
      <c r="A865" s="6"/>
      <c r="B865" s="6"/>
      <c r="C865" s="6"/>
      <c r="D865" s="6"/>
    </row>
    <row r="866" spans="1:4" ht="12.75" customHeight="1" x14ac:dyDescent="0.25">
      <c r="A866" s="6"/>
      <c r="B866" s="6"/>
      <c r="C866" s="6"/>
      <c r="D866" s="6"/>
    </row>
    <row r="867" spans="1:4" ht="12.75" customHeight="1" x14ac:dyDescent="0.25">
      <c r="A867" s="6"/>
      <c r="B867" s="6"/>
      <c r="C867" s="6"/>
      <c r="D867" s="6"/>
    </row>
    <row r="868" spans="1:4" ht="12.75" customHeight="1" x14ac:dyDescent="0.25">
      <c r="A868" s="6"/>
      <c r="B868" s="6"/>
      <c r="C868" s="6"/>
      <c r="D868" s="6"/>
    </row>
    <row r="869" spans="1:4" ht="12.75" customHeight="1" x14ac:dyDescent="0.25">
      <c r="A869" s="6"/>
      <c r="B869" s="6"/>
      <c r="C869" s="6"/>
      <c r="D869" s="6"/>
    </row>
    <row r="870" spans="1:4" ht="12.75" customHeight="1" x14ac:dyDescent="0.25">
      <c r="A870" s="6"/>
      <c r="B870" s="6"/>
      <c r="C870" s="6"/>
      <c r="D870" s="6"/>
    </row>
    <row r="871" spans="1:4" ht="12.75" customHeight="1" x14ac:dyDescent="0.25">
      <c r="A871" s="6"/>
      <c r="B871" s="6"/>
      <c r="C871" s="6"/>
      <c r="D871" s="6"/>
    </row>
    <row r="872" spans="1:4" ht="12.75" customHeight="1" x14ac:dyDescent="0.25">
      <c r="A872" s="6"/>
      <c r="B872" s="6"/>
      <c r="C872" s="6"/>
      <c r="D872" s="6"/>
    </row>
    <row r="873" spans="1:4" ht="12.75" customHeight="1" x14ac:dyDescent="0.25">
      <c r="A873" s="6"/>
      <c r="B873" s="6"/>
      <c r="C873" s="6"/>
      <c r="D873" s="6"/>
    </row>
    <row r="874" spans="1:4" ht="12.75" customHeight="1" x14ac:dyDescent="0.25">
      <c r="A874" s="6"/>
      <c r="B874" s="6"/>
      <c r="C874" s="6"/>
      <c r="D874" s="6"/>
    </row>
    <row r="875" spans="1:4" ht="12.75" customHeight="1" x14ac:dyDescent="0.25">
      <c r="A875" s="6"/>
      <c r="B875" s="6"/>
      <c r="C875" s="6"/>
      <c r="D875" s="6"/>
    </row>
    <row r="876" spans="1:4" ht="12.75" customHeight="1" x14ac:dyDescent="0.25">
      <c r="A876" s="6"/>
      <c r="B876" s="6"/>
      <c r="C876" s="6"/>
      <c r="D876" s="6"/>
    </row>
    <row r="877" spans="1:4" ht="12.75" customHeight="1" x14ac:dyDescent="0.25">
      <c r="A877" s="6"/>
      <c r="B877" s="6"/>
      <c r="C877" s="6"/>
      <c r="D877" s="6"/>
    </row>
    <row r="878" spans="1:4" ht="12.75" customHeight="1" x14ac:dyDescent="0.25">
      <c r="A878" s="6"/>
      <c r="B878" s="6"/>
      <c r="C878" s="6"/>
      <c r="D878" s="6"/>
    </row>
    <row r="879" spans="1:4" ht="12.75" customHeight="1" x14ac:dyDescent="0.25">
      <c r="A879" s="6"/>
      <c r="B879" s="6"/>
      <c r="C879" s="6"/>
      <c r="D879" s="6"/>
    </row>
    <row r="880" spans="1:4" ht="12.75" customHeight="1" x14ac:dyDescent="0.25">
      <c r="A880" s="6"/>
      <c r="B880" s="6"/>
      <c r="C880" s="6"/>
      <c r="D880" s="6"/>
    </row>
    <row r="881" spans="1:4" ht="12.75" customHeight="1" x14ac:dyDescent="0.25">
      <c r="A881" s="6"/>
      <c r="B881" s="6"/>
      <c r="C881" s="6"/>
      <c r="D881" s="6"/>
    </row>
    <row r="882" spans="1:4" ht="12.75" customHeight="1" x14ac:dyDescent="0.25">
      <c r="A882" s="6"/>
      <c r="B882" s="6"/>
      <c r="C882" s="6"/>
      <c r="D882" s="6"/>
    </row>
    <row r="883" spans="1:4" ht="12.75" customHeight="1" x14ac:dyDescent="0.25">
      <c r="A883" s="6"/>
      <c r="B883" s="6"/>
      <c r="C883" s="6"/>
      <c r="D883" s="6"/>
    </row>
    <row r="884" spans="1:4" ht="12.75" customHeight="1" x14ac:dyDescent="0.25">
      <c r="A884" s="6"/>
      <c r="B884" s="6"/>
      <c r="C884" s="6"/>
      <c r="D884" s="6"/>
    </row>
    <row r="885" spans="1:4" ht="12.75" customHeight="1" x14ac:dyDescent="0.25">
      <c r="A885" s="6"/>
      <c r="B885" s="6"/>
      <c r="C885" s="6"/>
      <c r="D885" s="6"/>
    </row>
    <row r="886" spans="1:4" ht="12.75" customHeight="1" x14ac:dyDescent="0.25">
      <c r="A886" s="6"/>
      <c r="B886" s="6"/>
      <c r="C886" s="6"/>
      <c r="D886" s="6"/>
    </row>
    <row r="887" spans="1:4" ht="12.75" customHeight="1" x14ac:dyDescent="0.25">
      <c r="A887" s="6"/>
      <c r="B887" s="6"/>
      <c r="C887" s="6"/>
      <c r="D887" s="6"/>
    </row>
    <row r="888" spans="1:4" ht="12.75" customHeight="1" x14ac:dyDescent="0.25">
      <c r="A888" s="6"/>
      <c r="B888" s="6"/>
      <c r="C888" s="6"/>
      <c r="D888" s="6"/>
    </row>
    <row r="889" spans="1:4" ht="12.75" customHeight="1" x14ac:dyDescent="0.25">
      <c r="A889" s="6"/>
      <c r="B889" s="6"/>
      <c r="C889" s="6"/>
      <c r="D889" s="6"/>
    </row>
    <row r="890" spans="1:4" ht="12.75" customHeight="1" x14ac:dyDescent="0.25">
      <c r="A890" s="6"/>
      <c r="B890" s="6"/>
      <c r="C890" s="6"/>
      <c r="D890" s="6"/>
    </row>
    <row r="891" spans="1:4" ht="12.75" customHeight="1" x14ac:dyDescent="0.25">
      <c r="A891" s="6"/>
      <c r="B891" s="6"/>
      <c r="C891" s="6"/>
      <c r="D891" s="6"/>
    </row>
    <row r="892" spans="1:4" ht="12.75" customHeight="1" x14ac:dyDescent="0.25">
      <c r="A892" s="6"/>
      <c r="B892" s="6"/>
      <c r="C892" s="6"/>
      <c r="D892" s="6"/>
    </row>
    <row r="893" spans="1:4" ht="12.75" customHeight="1" x14ac:dyDescent="0.25">
      <c r="A893" s="6"/>
      <c r="B893" s="6"/>
      <c r="C893" s="6"/>
      <c r="D893" s="6"/>
    </row>
    <row r="894" spans="1:4" ht="12.75" customHeight="1" x14ac:dyDescent="0.25">
      <c r="A894" s="6"/>
      <c r="B894" s="6"/>
      <c r="C894" s="6"/>
      <c r="D894" s="6"/>
    </row>
    <row r="895" spans="1:4" ht="12.75" customHeight="1" x14ac:dyDescent="0.25">
      <c r="A895" s="6"/>
      <c r="B895" s="6"/>
      <c r="C895" s="6"/>
      <c r="D895" s="6"/>
    </row>
    <row r="896" spans="1:4" ht="12.75" customHeight="1" x14ac:dyDescent="0.25">
      <c r="A896" s="6"/>
      <c r="B896" s="6"/>
      <c r="C896" s="6"/>
      <c r="D896" s="6"/>
    </row>
    <row r="897" spans="1:4" ht="12.75" customHeight="1" x14ac:dyDescent="0.25">
      <c r="A897" s="6"/>
      <c r="B897" s="6"/>
      <c r="C897" s="6"/>
      <c r="D897" s="6"/>
    </row>
    <row r="898" spans="1:4" ht="12.75" customHeight="1" x14ac:dyDescent="0.25">
      <c r="A898" s="6"/>
      <c r="B898" s="6"/>
      <c r="C898" s="6"/>
      <c r="D898" s="6"/>
    </row>
    <row r="899" spans="1:4" ht="12.75" customHeight="1" x14ac:dyDescent="0.25">
      <c r="A899" s="6"/>
      <c r="B899" s="6"/>
      <c r="C899" s="6"/>
      <c r="D899" s="6"/>
    </row>
    <row r="900" spans="1:4" ht="12.75" customHeight="1" x14ac:dyDescent="0.25">
      <c r="A900" s="6"/>
      <c r="B900" s="6"/>
      <c r="C900" s="6"/>
      <c r="D900" s="6"/>
    </row>
    <row r="901" spans="1:4" ht="12.75" customHeight="1" x14ac:dyDescent="0.25">
      <c r="A901" s="6"/>
      <c r="B901" s="6"/>
      <c r="C901" s="6"/>
      <c r="D901" s="6"/>
    </row>
    <row r="902" spans="1:4" ht="12.75" customHeight="1" x14ac:dyDescent="0.25">
      <c r="A902" s="6"/>
      <c r="B902" s="6"/>
      <c r="C902" s="6"/>
      <c r="D902" s="6"/>
    </row>
    <row r="903" spans="1:4" ht="12.75" customHeight="1" x14ac:dyDescent="0.25">
      <c r="A903" s="6"/>
      <c r="B903" s="6"/>
      <c r="C903" s="6"/>
      <c r="D903" s="6"/>
    </row>
    <row r="904" spans="1:4" ht="12.75" customHeight="1" x14ac:dyDescent="0.25">
      <c r="A904" s="6"/>
      <c r="B904" s="6"/>
      <c r="C904" s="6"/>
      <c r="D904" s="6"/>
    </row>
    <row r="905" spans="1:4" ht="12.75" customHeight="1" x14ac:dyDescent="0.25">
      <c r="A905" s="6"/>
      <c r="B905" s="6"/>
      <c r="C905" s="6"/>
      <c r="D905" s="6"/>
    </row>
    <row r="906" spans="1:4" ht="12.75" customHeight="1" x14ac:dyDescent="0.25">
      <c r="A906" s="6"/>
      <c r="B906" s="6"/>
      <c r="C906" s="6"/>
      <c r="D906" s="6"/>
    </row>
    <row r="907" spans="1:4" ht="12.75" customHeight="1" x14ac:dyDescent="0.25">
      <c r="A907" s="6"/>
      <c r="B907" s="6"/>
      <c r="C907" s="6"/>
      <c r="D907" s="6"/>
    </row>
    <row r="908" spans="1:4" ht="12.75" customHeight="1" x14ac:dyDescent="0.25">
      <c r="A908" s="6"/>
      <c r="B908" s="6"/>
      <c r="C908" s="6"/>
      <c r="D908" s="6"/>
    </row>
    <row r="909" spans="1:4" ht="12.75" customHeight="1" x14ac:dyDescent="0.25">
      <c r="A909" s="6"/>
      <c r="B909" s="6"/>
      <c r="C909" s="6"/>
      <c r="D909" s="6"/>
    </row>
    <row r="910" spans="1:4" ht="12.75" customHeight="1" x14ac:dyDescent="0.25">
      <c r="A910" s="6"/>
      <c r="B910" s="6"/>
      <c r="C910" s="6"/>
      <c r="D910" s="6"/>
    </row>
    <row r="911" spans="1:4" ht="12.75" customHeight="1" x14ac:dyDescent="0.25">
      <c r="A911" s="6"/>
      <c r="B911" s="6"/>
      <c r="C911" s="6"/>
      <c r="D911" s="6"/>
    </row>
    <row r="912" spans="1:4" ht="12.75" customHeight="1" x14ac:dyDescent="0.25">
      <c r="A912" s="6"/>
      <c r="B912" s="6"/>
      <c r="C912" s="6"/>
      <c r="D912" s="6"/>
    </row>
    <row r="913" spans="1:4" ht="12.75" customHeight="1" x14ac:dyDescent="0.25">
      <c r="A913" s="6"/>
      <c r="B913" s="6"/>
      <c r="C913" s="6"/>
      <c r="D913" s="6"/>
    </row>
    <row r="914" spans="1:4" ht="12.75" customHeight="1" x14ac:dyDescent="0.25">
      <c r="A914" s="6"/>
      <c r="B914" s="6"/>
      <c r="C914" s="6"/>
      <c r="D914" s="6"/>
    </row>
    <row r="915" spans="1:4" ht="12.75" customHeight="1" x14ac:dyDescent="0.25">
      <c r="A915" s="6"/>
      <c r="B915" s="6"/>
      <c r="C915" s="6"/>
      <c r="D915" s="6"/>
    </row>
    <row r="916" spans="1:4" ht="12.75" customHeight="1" x14ac:dyDescent="0.25">
      <c r="A916" s="6"/>
      <c r="B916" s="6"/>
      <c r="C916" s="6"/>
      <c r="D916" s="6"/>
    </row>
    <row r="917" spans="1:4" ht="12.75" customHeight="1" x14ac:dyDescent="0.25">
      <c r="A917" s="6"/>
      <c r="B917" s="6"/>
      <c r="C917" s="6"/>
      <c r="D917" s="6"/>
    </row>
    <row r="918" spans="1:4" ht="12.75" customHeight="1" x14ac:dyDescent="0.25">
      <c r="A918" s="6"/>
      <c r="B918" s="6"/>
      <c r="C918" s="6"/>
      <c r="D918" s="6"/>
    </row>
    <row r="919" spans="1:4" ht="12.75" customHeight="1" x14ac:dyDescent="0.25">
      <c r="A919" s="6"/>
      <c r="B919" s="6"/>
      <c r="C919" s="6"/>
      <c r="D919" s="6"/>
    </row>
    <row r="920" spans="1:4" ht="12.75" customHeight="1" x14ac:dyDescent="0.25">
      <c r="A920" s="6"/>
      <c r="B920" s="6"/>
      <c r="C920" s="6"/>
      <c r="D920" s="6"/>
    </row>
    <row r="921" spans="1:4" ht="12.75" customHeight="1" x14ac:dyDescent="0.25">
      <c r="A921" s="6"/>
      <c r="B921" s="6"/>
      <c r="C921" s="6"/>
      <c r="D921" s="6"/>
    </row>
    <row r="922" spans="1:4" ht="12.75" customHeight="1" x14ac:dyDescent="0.25">
      <c r="A922" s="6"/>
      <c r="B922" s="6"/>
      <c r="C922" s="6"/>
      <c r="D922" s="6"/>
    </row>
    <row r="923" spans="1:4" ht="12.75" customHeight="1" x14ac:dyDescent="0.25">
      <c r="A923" s="6"/>
      <c r="B923" s="6"/>
      <c r="C923" s="6"/>
      <c r="D923" s="6"/>
    </row>
    <row r="924" spans="1:4" ht="12.75" customHeight="1" x14ac:dyDescent="0.25">
      <c r="A924" s="6"/>
      <c r="B924" s="6"/>
      <c r="C924" s="6"/>
      <c r="D924" s="6"/>
    </row>
    <row r="925" spans="1:4" ht="12.75" customHeight="1" x14ac:dyDescent="0.25">
      <c r="A925" s="6"/>
      <c r="B925" s="6"/>
      <c r="C925" s="6"/>
      <c r="D925" s="6"/>
    </row>
    <row r="926" spans="1:4" ht="12.75" customHeight="1" x14ac:dyDescent="0.25">
      <c r="A926" s="6"/>
      <c r="B926" s="6"/>
      <c r="C926" s="6"/>
      <c r="D926" s="6"/>
    </row>
    <row r="927" spans="1:4" ht="12.75" customHeight="1" x14ac:dyDescent="0.25">
      <c r="A927" s="6"/>
      <c r="B927" s="6"/>
      <c r="C927" s="6"/>
      <c r="D927" s="6"/>
    </row>
    <row r="928" spans="1:4" ht="12.75" customHeight="1" x14ac:dyDescent="0.25">
      <c r="A928" s="6"/>
      <c r="B928" s="6"/>
      <c r="C928" s="6"/>
      <c r="D928" s="6"/>
    </row>
    <row r="929" spans="1:4" ht="12.75" customHeight="1" x14ac:dyDescent="0.25">
      <c r="A929" s="6"/>
      <c r="B929" s="6"/>
      <c r="C929" s="6"/>
      <c r="D929" s="6"/>
    </row>
    <row r="930" spans="1:4" ht="12.75" customHeight="1" x14ac:dyDescent="0.25">
      <c r="A930" s="6"/>
      <c r="B930" s="6"/>
      <c r="C930" s="6"/>
      <c r="D930" s="6"/>
    </row>
    <row r="931" spans="1:4" ht="12.75" customHeight="1" x14ac:dyDescent="0.25">
      <c r="A931" s="6"/>
      <c r="B931" s="6"/>
      <c r="C931" s="6"/>
      <c r="D931" s="6"/>
    </row>
    <row r="932" spans="1:4" ht="12.75" customHeight="1" x14ac:dyDescent="0.25">
      <c r="A932" s="6"/>
      <c r="B932" s="6"/>
      <c r="C932" s="6"/>
      <c r="D932" s="6"/>
    </row>
    <row r="933" spans="1:4" ht="12.75" customHeight="1" x14ac:dyDescent="0.25">
      <c r="A933" s="6"/>
      <c r="B933" s="6"/>
      <c r="C933" s="6"/>
      <c r="D933" s="6"/>
    </row>
    <row r="934" spans="1:4" ht="12.75" customHeight="1" x14ac:dyDescent="0.25">
      <c r="A934" s="6"/>
      <c r="B934" s="6"/>
      <c r="C934" s="6"/>
      <c r="D934" s="6"/>
    </row>
    <row r="935" spans="1:4" ht="12.75" customHeight="1" x14ac:dyDescent="0.25">
      <c r="A935" s="6"/>
      <c r="B935" s="6"/>
      <c r="C935" s="6"/>
      <c r="D935" s="6"/>
    </row>
    <row r="936" spans="1:4" ht="12.75" customHeight="1" x14ac:dyDescent="0.25">
      <c r="A936" s="6"/>
      <c r="B936" s="6"/>
      <c r="C936" s="6"/>
      <c r="D936" s="6"/>
    </row>
    <row r="937" spans="1:4" ht="12.75" customHeight="1" x14ac:dyDescent="0.25">
      <c r="A937" s="6"/>
      <c r="B937" s="6"/>
      <c r="C937" s="6"/>
      <c r="D937" s="6"/>
    </row>
    <row r="938" spans="1:4" ht="12.75" customHeight="1" x14ac:dyDescent="0.25">
      <c r="A938" s="6"/>
      <c r="B938" s="6"/>
      <c r="C938" s="6"/>
      <c r="D938" s="6"/>
    </row>
    <row r="939" spans="1:4" ht="12.75" customHeight="1" x14ac:dyDescent="0.25">
      <c r="A939" s="6"/>
      <c r="B939" s="6"/>
      <c r="C939" s="6"/>
      <c r="D939" s="6"/>
    </row>
    <row r="940" spans="1:4" ht="12.75" customHeight="1" x14ac:dyDescent="0.25">
      <c r="A940" s="6"/>
      <c r="B940" s="6"/>
      <c r="C940" s="6"/>
      <c r="D940" s="6"/>
    </row>
    <row r="941" spans="1:4" ht="12.75" customHeight="1" x14ac:dyDescent="0.25">
      <c r="A941" s="6"/>
      <c r="B941" s="6"/>
      <c r="C941" s="6"/>
      <c r="D941" s="6"/>
    </row>
    <row r="942" spans="1:4" ht="12.75" customHeight="1" x14ac:dyDescent="0.25">
      <c r="A942" s="6"/>
      <c r="B942" s="6"/>
      <c r="C942" s="6"/>
      <c r="D942" s="6"/>
    </row>
    <row r="943" spans="1:4" ht="12.75" customHeight="1" x14ac:dyDescent="0.25">
      <c r="A943" s="6"/>
      <c r="B943" s="6"/>
      <c r="C943" s="6"/>
      <c r="D943" s="6"/>
    </row>
    <row r="944" spans="1:4" ht="12.75" customHeight="1" x14ac:dyDescent="0.25">
      <c r="A944" s="6"/>
      <c r="B944" s="6"/>
      <c r="C944" s="6"/>
      <c r="D944" s="6"/>
    </row>
    <row r="945" spans="1:4" ht="12.75" customHeight="1" x14ac:dyDescent="0.25">
      <c r="A945" s="6"/>
      <c r="B945" s="6"/>
      <c r="C945" s="6"/>
      <c r="D945" s="6"/>
    </row>
    <row r="946" spans="1:4" ht="12.75" customHeight="1" x14ac:dyDescent="0.25">
      <c r="A946" s="6"/>
      <c r="B946" s="6"/>
      <c r="C946" s="6"/>
      <c r="D946" s="6"/>
    </row>
    <row r="947" spans="1:4" ht="12.75" customHeight="1" x14ac:dyDescent="0.25">
      <c r="A947" s="6"/>
      <c r="B947" s="6"/>
      <c r="C947" s="6"/>
      <c r="D947" s="6"/>
    </row>
    <row r="948" spans="1:4" ht="12.75" customHeight="1" x14ac:dyDescent="0.25">
      <c r="A948" s="6"/>
      <c r="B948" s="6"/>
      <c r="C948" s="6"/>
      <c r="D948" s="6"/>
    </row>
    <row r="949" spans="1:4" ht="12.75" customHeight="1" x14ac:dyDescent="0.25">
      <c r="A949" s="6"/>
      <c r="B949" s="6"/>
      <c r="C949" s="6"/>
      <c r="D949" s="6"/>
    </row>
    <row r="950" spans="1:4" ht="12.75" customHeight="1" x14ac:dyDescent="0.25">
      <c r="A950" s="6"/>
      <c r="B950" s="6"/>
      <c r="C950" s="6"/>
      <c r="D950" s="6"/>
    </row>
    <row r="951" spans="1:4" ht="12.75" customHeight="1" x14ac:dyDescent="0.25">
      <c r="A951" s="6"/>
      <c r="B951" s="6"/>
      <c r="C951" s="6"/>
      <c r="D951" s="6"/>
    </row>
    <row r="952" spans="1:4" ht="12.75" customHeight="1" x14ac:dyDescent="0.25">
      <c r="A952" s="6"/>
      <c r="B952" s="6"/>
      <c r="C952" s="6"/>
      <c r="D952" s="6"/>
    </row>
    <row r="953" spans="1:4" ht="12.75" customHeight="1" x14ac:dyDescent="0.25">
      <c r="A953" s="6"/>
      <c r="B953" s="6"/>
      <c r="C953" s="6"/>
      <c r="D953" s="6"/>
    </row>
    <row r="954" spans="1:4" ht="12.75" customHeight="1" x14ac:dyDescent="0.25">
      <c r="A954" s="6"/>
      <c r="B954" s="6"/>
      <c r="C954" s="6"/>
      <c r="D954" s="6"/>
    </row>
    <row r="955" spans="1:4" ht="12.75" customHeight="1" x14ac:dyDescent="0.25">
      <c r="A955" s="6"/>
      <c r="B955" s="6"/>
      <c r="C955" s="6"/>
      <c r="D955" s="6"/>
    </row>
    <row r="956" spans="1:4" ht="12.75" customHeight="1" x14ac:dyDescent="0.25">
      <c r="A956" s="6"/>
      <c r="B956" s="6"/>
      <c r="C956" s="6"/>
      <c r="D956" s="6"/>
    </row>
    <row r="957" spans="1:4" ht="12.75" customHeight="1" x14ac:dyDescent="0.25">
      <c r="A957" s="6"/>
      <c r="B957" s="6"/>
      <c r="C957" s="6"/>
      <c r="D957" s="6"/>
    </row>
    <row r="958" spans="1:4" ht="12.75" customHeight="1" x14ac:dyDescent="0.25">
      <c r="A958" s="6"/>
      <c r="B958" s="6"/>
      <c r="C958" s="6"/>
      <c r="D958" s="6"/>
    </row>
    <row r="959" spans="1:4" ht="12.75" customHeight="1" x14ac:dyDescent="0.25">
      <c r="A959" s="6"/>
      <c r="B959" s="6"/>
      <c r="C959" s="6"/>
      <c r="D959" s="6"/>
    </row>
    <row r="960" spans="1:4" ht="12.75" customHeight="1" x14ac:dyDescent="0.25">
      <c r="A960" s="6"/>
      <c r="B960" s="6"/>
      <c r="C960" s="6"/>
      <c r="D960" s="6"/>
    </row>
    <row r="961" spans="1:4" ht="12.75" customHeight="1" x14ac:dyDescent="0.25">
      <c r="A961" s="6"/>
      <c r="B961" s="6"/>
      <c r="C961" s="6"/>
      <c r="D961" s="6"/>
    </row>
    <row r="962" spans="1:4" ht="12.75" customHeight="1" x14ac:dyDescent="0.25">
      <c r="A962" s="6"/>
      <c r="B962" s="6"/>
      <c r="C962" s="6"/>
      <c r="D962" s="6"/>
    </row>
    <row r="963" spans="1:4" ht="12.75" customHeight="1" x14ac:dyDescent="0.25">
      <c r="A963" s="6"/>
      <c r="B963" s="6"/>
      <c r="C963" s="6"/>
      <c r="D963" s="6"/>
    </row>
    <row r="964" spans="1:4" ht="12.75" customHeight="1" x14ac:dyDescent="0.25">
      <c r="A964" s="6"/>
      <c r="B964" s="6"/>
      <c r="C964" s="6"/>
      <c r="D964" s="6"/>
    </row>
    <row r="965" spans="1:4" ht="12.75" customHeight="1" x14ac:dyDescent="0.25">
      <c r="A965" s="6"/>
      <c r="B965" s="6"/>
      <c r="C965" s="6"/>
      <c r="D965" s="6"/>
    </row>
    <row r="966" spans="1:4" ht="12.75" customHeight="1" x14ac:dyDescent="0.25">
      <c r="A966" s="6"/>
      <c r="B966" s="6"/>
      <c r="C966" s="6"/>
      <c r="D966" s="6"/>
    </row>
    <row r="967" spans="1:4" ht="12.75" customHeight="1" x14ac:dyDescent="0.25">
      <c r="A967" s="6"/>
      <c r="B967" s="6"/>
      <c r="C967" s="6"/>
      <c r="D967" s="6"/>
    </row>
    <row r="968" spans="1:4" ht="12.75" customHeight="1" x14ac:dyDescent="0.25">
      <c r="A968" s="6"/>
      <c r="B968" s="6"/>
      <c r="C968" s="6"/>
      <c r="D968" s="6"/>
    </row>
    <row r="969" spans="1:4" ht="12.75" customHeight="1" x14ac:dyDescent="0.25">
      <c r="A969" s="6"/>
      <c r="B969" s="6"/>
      <c r="C969" s="6"/>
      <c r="D969" s="6"/>
    </row>
    <row r="970" spans="1:4" ht="12.75" customHeight="1" x14ac:dyDescent="0.25">
      <c r="A970" s="6"/>
      <c r="B970" s="6"/>
      <c r="C970" s="6"/>
      <c r="D970" s="6"/>
    </row>
    <row r="971" spans="1:4" ht="12.75" customHeight="1" x14ac:dyDescent="0.25">
      <c r="A971" s="6"/>
      <c r="B971" s="6"/>
      <c r="C971" s="6"/>
      <c r="D971" s="6"/>
    </row>
    <row r="972" spans="1:4" ht="12.75" customHeight="1" x14ac:dyDescent="0.25">
      <c r="A972" s="6"/>
      <c r="B972" s="6"/>
      <c r="C972" s="6"/>
      <c r="D972" s="6"/>
    </row>
    <row r="973" spans="1:4" ht="12.75" customHeight="1" x14ac:dyDescent="0.25">
      <c r="A973" s="6"/>
      <c r="B973" s="6"/>
      <c r="C973" s="6"/>
      <c r="D973" s="6"/>
    </row>
    <row r="974" spans="1:4" ht="12.75" customHeight="1" x14ac:dyDescent="0.25">
      <c r="A974" s="6"/>
      <c r="B974" s="6"/>
      <c r="C974" s="6"/>
      <c r="D974" s="6"/>
    </row>
    <row r="975" spans="1:4" ht="12.75" customHeight="1" x14ac:dyDescent="0.25">
      <c r="A975" s="6"/>
      <c r="B975" s="6"/>
      <c r="C975" s="6"/>
      <c r="D975" s="6"/>
    </row>
    <row r="976" spans="1:4" ht="12.75" customHeight="1" x14ac:dyDescent="0.25">
      <c r="A976" s="6"/>
      <c r="B976" s="6"/>
      <c r="C976" s="6"/>
      <c r="D976" s="6"/>
    </row>
    <row r="977" spans="1:4" ht="12.75" customHeight="1" x14ac:dyDescent="0.25">
      <c r="A977" s="6"/>
      <c r="B977" s="6"/>
      <c r="C977" s="6"/>
      <c r="D977" s="6"/>
    </row>
    <row r="978" spans="1:4" ht="12.75" customHeight="1" x14ac:dyDescent="0.25">
      <c r="A978" s="6"/>
      <c r="B978" s="6"/>
      <c r="C978" s="6"/>
      <c r="D978" s="6"/>
    </row>
    <row r="979" spans="1:4" ht="12.75" customHeight="1" x14ac:dyDescent="0.25">
      <c r="A979" s="6"/>
      <c r="B979" s="6"/>
      <c r="C979" s="6"/>
      <c r="D979" s="6"/>
    </row>
    <row r="980" spans="1:4" ht="12.75" customHeight="1" x14ac:dyDescent="0.25">
      <c r="A980" s="6"/>
      <c r="B980" s="6"/>
      <c r="C980" s="6"/>
      <c r="D980" s="6"/>
    </row>
    <row r="981" spans="1:4" ht="12.75" customHeight="1" x14ac:dyDescent="0.25">
      <c r="A981" s="6"/>
      <c r="B981" s="6"/>
      <c r="C981" s="6"/>
      <c r="D981" s="6"/>
    </row>
    <row r="982" spans="1:4" ht="12.75" customHeight="1" x14ac:dyDescent="0.25">
      <c r="A982" s="6"/>
      <c r="B982" s="6"/>
      <c r="C982" s="6"/>
      <c r="D982" s="6"/>
    </row>
    <row r="983" spans="1:4" ht="12.75" customHeight="1" x14ac:dyDescent="0.25">
      <c r="A983" s="6"/>
      <c r="B983" s="6"/>
      <c r="C983" s="6"/>
      <c r="D983" s="6"/>
    </row>
    <row r="984" spans="1:4" ht="12.75" customHeight="1" x14ac:dyDescent="0.25">
      <c r="A984" s="6"/>
      <c r="B984" s="6"/>
      <c r="C984" s="6"/>
      <c r="D984" s="6"/>
    </row>
    <row r="985" spans="1:4" ht="12.75" customHeight="1" x14ac:dyDescent="0.25">
      <c r="A985" s="6"/>
      <c r="B985" s="6"/>
      <c r="C985" s="6"/>
      <c r="D985" s="6"/>
    </row>
    <row r="986" spans="1:4" ht="12.75" customHeight="1" x14ac:dyDescent="0.25">
      <c r="A986" s="6"/>
      <c r="B986" s="6"/>
      <c r="C986" s="6"/>
      <c r="D986" s="6"/>
    </row>
    <row r="987" spans="1:4" ht="12.75" customHeight="1" x14ac:dyDescent="0.25">
      <c r="A987" s="6"/>
      <c r="B987" s="6"/>
      <c r="C987" s="6"/>
      <c r="D987" s="6"/>
    </row>
    <row r="988" spans="1:4" ht="12.75" customHeight="1" x14ac:dyDescent="0.25">
      <c r="A988" s="6"/>
      <c r="B988" s="6"/>
      <c r="C988" s="6"/>
      <c r="D988" s="6"/>
    </row>
    <row r="989" spans="1:4" ht="12.75" customHeight="1" x14ac:dyDescent="0.25">
      <c r="A989" s="6"/>
      <c r="B989" s="6"/>
      <c r="C989" s="6"/>
      <c r="D989" s="6"/>
    </row>
    <row r="990" spans="1:4" ht="12.75" customHeight="1" x14ac:dyDescent="0.25">
      <c r="A990" s="6"/>
      <c r="B990" s="6"/>
      <c r="C990" s="6"/>
      <c r="D990" s="6"/>
    </row>
    <row r="991" spans="1:4" ht="12.75" customHeight="1" x14ac:dyDescent="0.25">
      <c r="A991" s="6"/>
      <c r="B991" s="6"/>
      <c r="C991" s="6"/>
      <c r="D991" s="6"/>
    </row>
    <row r="992" spans="1:4" ht="12.75" customHeight="1" x14ac:dyDescent="0.25">
      <c r="A992" s="6"/>
      <c r="B992" s="6"/>
      <c r="C992" s="6"/>
      <c r="D992" s="6"/>
    </row>
    <row r="993" spans="1:4" ht="12.75" customHeight="1" x14ac:dyDescent="0.25">
      <c r="A993" s="6"/>
      <c r="B993" s="6"/>
      <c r="C993" s="6"/>
      <c r="D993" s="6"/>
    </row>
    <row r="994" spans="1:4" ht="12.75" customHeight="1" x14ac:dyDescent="0.25">
      <c r="A994" s="6"/>
      <c r="B994" s="6"/>
      <c r="C994" s="6"/>
      <c r="D994" s="6"/>
    </row>
    <row r="995" spans="1:4" ht="12.75" customHeight="1" x14ac:dyDescent="0.25">
      <c r="A995" s="6"/>
      <c r="B995" s="6"/>
      <c r="C995" s="6"/>
      <c r="D995" s="6"/>
    </row>
    <row r="996" spans="1:4" ht="12.75" customHeight="1" x14ac:dyDescent="0.25">
      <c r="A996" s="6"/>
      <c r="B996" s="6"/>
      <c r="C996" s="6"/>
      <c r="D996" s="6"/>
    </row>
    <row r="997" spans="1:4" ht="12.75" customHeight="1" x14ac:dyDescent="0.25">
      <c r="A997" s="6"/>
      <c r="B997" s="6"/>
      <c r="C997" s="6"/>
      <c r="D997" s="6"/>
    </row>
    <row r="998" spans="1:4" ht="12.75" customHeight="1" x14ac:dyDescent="0.25">
      <c r="A998" s="6"/>
      <c r="B998" s="6"/>
      <c r="C998" s="6"/>
      <c r="D998" s="6"/>
    </row>
    <row r="999" spans="1:4" ht="12.75" customHeight="1" x14ac:dyDescent="0.25">
      <c r="A999" s="6"/>
      <c r="B999" s="6"/>
      <c r="C999" s="6"/>
      <c r="D999" s="6"/>
    </row>
    <row r="1000" spans="1:4" ht="12.75" customHeight="1" x14ac:dyDescent="0.25">
      <c r="A1000" s="6"/>
      <c r="B1000" s="6"/>
      <c r="C1000" s="6"/>
      <c r="D1000" s="6"/>
    </row>
  </sheetData>
  <mergeCells count="7">
    <mergeCell ref="A154:A155"/>
    <mergeCell ref="A1:D1"/>
    <mergeCell ref="A3:D3"/>
    <mergeCell ref="A4:D4"/>
    <mergeCell ref="A5:D5"/>
    <mergeCell ref="A6:D6"/>
    <mergeCell ref="A8:D8"/>
  </mergeCells>
  <printOptions horizontalCentered="1"/>
  <pageMargins left="1.61" right="0.7" top="0.5" bottom="0.25" header="0" footer="0"/>
  <pageSetup paperSize="5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3AA8-FF75-4A0A-B973-EE221BD396F4}">
  <sheetPr>
    <tabColor rgb="FF7030A0"/>
  </sheetPr>
  <dimension ref="A1:BA1000"/>
  <sheetViews>
    <sheetView topLeftCell="T1" zoomScale="96" zoomScaleNormal="96" workbookViewId="0">
      <selection activeCell="A3" sqref="A3:AX3"/>
    </sheetView>
  </sheetViews>
  <sheetFormatPr defaultColWidth="14.44140625" defaultRowHeight="15" customHeight="1" x14ac:dyDescent="0.25"/>
  <cols>
    <col min="1" max="1" width="23.88671875" customWidth="1"/>
    <col min="2" max="2" width="13.5546875" customWidth="1"/>
    <col min="3" max="50" width="12.88671875" customWidth="1"/>
    <col min="51" max="51" width="9.109375" customWidth="1"/>
    <col min="52" max="52" width="9.5546875" customWidth="1"/>
    <col min="53" max="53" width="9.109375" customWidth="1"/>
  </cols>
  <sheetData>
    <row r="1" spans="1:53" ht="12.75" customHeight="1" x14ac:dyDescent="0.2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3"/>
      <c r="AV1" s="3"/>
      <c r="AW1" s="4"/>
      <c r="AX1" s="5"/>
      <c r="AY1" s="6"/>
      <c r="AZ1" s="6"/>
      <c r="BA1" s="6"/>
    </row>
    <row r="2" spans="1:53" ht="12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3"/>
      <c r="AV2" s="3"/>
      <c r="AW2" s="4"/>
      <c r="AX2" s="5"/>
      <c r="AY2" s="6"/>
      <c r="AZ2" s="6"/>
      <c r="BA2" s="6"/>
    </row>
    <row r="3" spans="1:53" ht="12.75" customHeight="1" x14ac:dyDescent="0.25">
      <c r="A3" s="98" t="s">
        <v>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6"/>
      <c r="AZ3" s="6"/>
      <c r="BA3" s="6"/>
    </row>
    <row r="4" spans="1:53" ht="12.75" customHeight="1" x14ac:dyDescent="0.25">
      <c r="A4" s="93" t="str">
        <f>('[1]TOLEDO CITY'!A4:Q4)</f>
        <v>JANUARY-DECEMBER 2021 (FINAL REPORT) as of  FEBRUARY 11, 2022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6"/>
      <c r="AZ4" s="6"/>
      <c r="BA4" s="6"/>
    </row>
    <row r="5" spans="1:53" ht="12.75" customHeight="1" x14ac:dyDescent="0.25">
      <c r="A5" s="95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7"/>
      <c r="AW5" s="8"/>
      <c r="AX5" s="5"/>
      <c r="AY5" s="6"/>
      <c r="AZ5" s="6"/>
      <c r="BA5" s="6"/>
    </row>
    <row r="6" spans="1:53" ht="12.75" customHeight="1" x14ac:dyDescent="0.3">
      <c r="A6" s="96" t="s">
        <v>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10"/>
      <c r="AZ6" s="10"/>
      <c r="BA6" s="10"/>
    </row>
    <row r="7" spans="1:53" ht="12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1"/>
      <c r="AV7" s="1"/>
      <c r="AW7" s="8"/>
      <c r="AX7" s="5"/>
      <c r="AY7" s="6"/>
      <c r="AZ7" s="6"/>
      <c r="BA7" s="6"/>
    </row>
    <row r="8" spans="1:53" ht="12.75" customHeight="1" x14ac:dyDescent="0.3">
      <c r="A8" s="96" t="s">
        <v>3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6"/>
      <c r="AZ8" s="6"/>
      <c r="BA8" s="6"/>
    </row>
    <row r="9" spans="1:53" ht="12.75" customHeight="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11"/>
      <c r="AY9" s="6"/>
      <c r="AZ9" s="6"/>
      <c r="BA9" s="6"/>
    </row>
    <row r="10" spans="1:53" ht="12.75" hidden="1" customHeight="1" x14ac:dyDescent="0.25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3"/>
      <c r="AW10" s="4"/>
      <c r="AX10" s="5"/>
      <c r="AY10" s="6"/>
      <c r="AZ10" s="6"/>
      <c r="BA10" s="6"/>
    </row>
    <row r="11" spans="1:53" ht="12.75" hidden="1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3"/>
      <c r="AV11" s="3"/>
      <c r="AW11" s="4"/>
      <c r="AX11" s="5"/>
      <c r="AY11" s="6"/>
      <c r="AZ11" s="6"/>
      <c r="BA11" s="6"/>
    </row>
    <row r="12" spans="1:53" ht="21" customHeight="1" x14ac:dyDescent="0.25">
      <c r="A12" s="13" t="s">
        <v>4</v>
      </c>
      <c r="B12" s="13" t="s">
        <v>5</v>
      </c>
      <c r="C12" s="13" t="s">
        <v>6</v>
      </c>
      <c r="D12" s="13" t="s">
        <v>7</v>
      </c>
      <c r="E12" s="13" t="s">
        <v>8</v>
      </c>
      <c r="F12" s="13" t="s">
        <v>9</v>
      </c>
      <c r="G12" s="13" t="s">
        <v>10</v>
      </c>
      <c r="H12" s="13" t="s">
        <v>11</v>
      </c>
      <c r="I12" s="13" t="s">
        <v>12</v>
      </c>
      <c r="J12" s="13" t="s">
        <v>13</v>
      </c>
      <c r="K12" s="13" t="s">
        <v>14</v>
      </c>
      <c r="L12" s="13" t="s">
        <v>15</v>
      </c>
      <c r="M12" s="13" t="s">
        <v>16</v>
      </c>
      <c r="N12" s="13" t="s">
        <v>17</v>
      </c>
      <c r="O12" s="13" t="s">
        <v>18</v>
      </c>
      <c r="P12" s="13" t="s">
        <v>19</v>
      </c>
      <c r="Q12" s="13" t="s">
        <v>20</v>
      </c>
      <c r="R12" s="13" t="s">
        <v>21</v>
      </c>
      <c r="S12" s="13" t="s">
        <v>22</v>
      </c>
      <c r="T12" s="13" t="s">
        <v>23</v>
      </c>
      <c r="U12" s="13" t="s">
        <v>24</v>
      </c>
      <c r="V12" s="13" t="s">
        <v>25</v>
      </c>
      <c r="W12" s="13" t="s">
        <v>26</v>
      </c>
      <c r="X12" s="13" t="s">
        <v>27</v>
      </c>
      <c r="Y12" s="13" t="s">
        <v>28</v>
      </c>
      <c r="Z12" s="13" t="s">
        <v>29</v>
      </c>
      <c r="AA12" s="13" t="s">
        <v>30</v>
      </c>
      <c r="AB12" s="13" t="s">
        <v>31</v>
      </c>
      <c r="AC12" s="13" t="s">
        <v>32</v>
      </c>
      <c r="AD12" s="13" t="s">
        <v>33</v>
      </c>
      <c r="AE12" s="13" t="s">
        <v>34</v>
      </c>
      <c r="AF12" s="13" t="s">
        <v>35</v>
      </c>
      <c r="AG12" s="13" t="s">
        <v>36</v>
      </c>
      <c r="AH12" s="13" t="s">
        <v>37</v>
      </c>
      <c r="AI12" s="13" t="s">
        <v>38</v>
      </c>
      <c r="AJ12" s="13" t="s">
        <v>39</v>
      </c>
      <c r="AK12" s="13" t="s">
        <v>40</v>
      </c>
      <c r="AL12" s="13" t="s">
        <v>41</v>
      </c>
      <c r="AM12" s="13" t="s">
        <v>42</v>
      </c>
      <c r="AN12" s="13" t="s">
        <v>43</v>
      </c>
      <c r="AO12" s="13" t="s">
        <v>44</v>
      </c>
      <c r="AP12" s="13" t="s">
        <v>45</v>
      </c>
      <c r="AQ12" s="13" t="s">
        <v>46</v>
      </c>
      <c r="AR12" s="13" t="s">
        <v>47</v>
      </c>
      <c r="AS12" s="13" t="s">
        <v>48</v>
      </c>
      <c r="AT12" s="13" t="s">
        <v>49</v>
      </c>
      <c r="AU12" s="14" t="s">
        <v>50</v>
      </c>
      <c r="AV12" s="15" t="s">
        <v>51</v>
      </c>
      <c r="AW12" s="16" t="s">
        <v>52</v>
      </c>
      <c r="AX12" s="17" t="s">
        <v>53</v>
      </c>
      <c r="AY12" s="18"/>
      <c r="AZ12" s="18"/>
      <c r="BA12" s="18"/>
    </row>
    <row r="13" spans="1:53" ht="12.75" customHeight="1" x14ac:dyDescent="0.25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1"/>
      <c r="AV13" s="22"/>
      <c r="AW13" s="20"/>
      <c r="AX13" s="23"/>
      <c r="AY13" s="24"/>
      <c r="AZ13" s="24"/>
      <c r="BA13" s="24"/>
    </row>
    <row r="14" spans="1:53" ht="12.75" customHeight="1" x14ac:dyDescent="0.25">
      <c r="A14" s="25" t="s">
        <v>54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6"/>
      <c r="AV14" s="27"/>
      <c r="AW14" s="25"/>
      <c r="AX14" s="28"/>
      <c r="AY14" s="29"/>
      <c r="AZ14" s="29"/>
      <c r="BA14" s="29"/>
    </row>
    <row r="15" spans="1:53" ht="12.75" customHeight="1" x14ac:dyDescent="0.25">
      <c r="A15" s="30" t="s">
        <v>55</v>
      </c>
      <c r="B15" s="31">
        <f>SUM([1]ALCANTARA!N15)</f>
        <v>0</v>
      </c>
      <c r="C15" s="31">
        <f>SUM([1]ALCOY!N15)</f>
        <v>0</v>
      </c>
      <c r="D15" s="31">
        <f>SUM([1]ALEGRIA!N15)</f>
        <v>0</v>
      </c>
      <c r="E15" s="31">
        <f>SUM([1]ALOGUINSAN!N15)</f>
        <v>4050</v>
      </c>
      <c r="F15" s="31">
        <f>SUM([1]ARGAO!N15)</f>
        <v>12613</v>
      </c>
      <c r="G15" s="31">
        <f>SUM([1]ASTURIAS!N15)</f>
        <v>8009</v>
      </c>
      <c r="H15" s="31">
        <f>SUM([1]BADIAN!N15)</f>
        <v>0</v>
      </c>
      <c r="I15" s="31">
        <f>SUM([1]BALAMBAN!N15)</f>
        <v>10201</v>
      </c>
      <c r="J15" s="31">
        <f>SUM([1]BANTAYAN!N15)</f>
        <v>7407</v>
      </c>
      <c r="K15" s="31">
        <f>([1]BARILI!N15)</f>
        <v>3137</v>
      </c>
      <c r="L15" s="31">
        <f>SUM('[1]BOGO CITY'!N15)</f>
        <v>9708</v>
      </c>
      <c r="M15" s="31">
        <f>SUM([1]BOLJOON!N15)</f>
        <v>0</v>
      </c>
      <c r="N15" s="31">
        <f>SUM([1]BORBOn!N15)</f>
        <v>0</v>
      </c>
      <c r="O15" s="31">
        <f>SUM('[1]CARCAR CITY'!N15)</f>
        <v>0</v>
      </c>
      <c r="P15" s="31">
        <f>SUM([1]CARMEN!N15)</f>
        <v>0</v>
      </c>
      <c r="Q15" s="31">
        <f>'[1]CEBU CITY'!N15</f>
        <v>207767</v>
      </c>
      <c r="R15" s="31">
        <f>SUM([1]CORDOVA!N15)</f>
        <v>44331</v>
      </c>
      <c r="S15" s="31">
        <f>'[1]CITY OF NAGA'!N15</f>
        <v>0</v>
      </c>
      <c r="T15" s="31">
        <f>SUM([1]DAANBANTAYAN!N15)</f>
        <v>31573</v>
      </c>
      <c r="U15" s="31">
        <f>SUM([1]DALAGUETE!N15)</f>
        <v>21167</v>
      </c>
      <c r="V15" s="31">
        <f>SUM('[1]DANAO CITY'!N15)</f>
        <v>34044</v>
      </c>
      <c r="W15" s="31">
        <f>SUM([1]GINATILAN!N15)</f>
        <v>0</v>
      </c>
      <c r="X15" s="31">
        <f>'[1]LAPU-LAPU CITY'!N15</f>
        <v>176765</v>
      </c>
      <c r="Y15" s="31">
        <f>SUM([1]MADRIDEJOS!N15)</f>
        <v>0</v>
      </c>
      <c r="Z15" s="31">
        <f>'[1]MANDAUE CITY'!N15</f>
        <v>81862</v>
      </c>
      <c r="AA15" s="31">
        <f>SUM([1]MEDELLIN!N15)</f>
        <v>0</v>
      </c>
      <c r="AB15" s="31">
        <f>([1]MINGLANILLA!N15)</f>
        <v>0</v>
      </c>
      <c r="AC15" s="31">
        <f>SUM([1]MOALBOAL!N15)</f>
        <v>40609</v>
      </c>
      <c r="AD15" s="31">
        <f>SUM([1]OSLOB!N15)</f>
        <v>35614</v>
      </c>
      <c r="AE15" s="31">
        <f>SUM([1]PINAMUNGAHAN!N15)</f>
        <v>17033</v>
      </c>
      <c r="AF15" s="31">
        <f>SUM([1]PILAR!N15)</f>
        <v>0</v>
      </c>
      <c r="AG15" s="31">
        <f>SUM([1]PORO!N15)</f>
        <v>919</v>
      </c>
      <c r="AH15" s="31">
        <f>SUM([1]RONDA!N15)</f>
        <v>622</v>
      </c>
      <c r="AI15" s="31">
        <f>([1]SAMBOAN!N15)</f>
        <v>0</v>
      </c>
      <c r="AJ15" s="31">
        <f>SUM('[1]SAN FERNANDO'!N15)</f>
        <v>0</v>
      </c>
      <c r="AK15" s="31">
        <f>SUM('[1]SAN FRANCISCO'!N15)</f>
        <v>5001</v>
      </c>
      <c r="AL15" s="31">
        <f>SUM('[1]SAN REMiGIO'!N15)</f>
        <v>0</v>
      </c>
      <c r="AM15" s="31">
        <f>SUM('[1]SANTA FE'!N15)</f>
        <v>70407</v>
      </c>
      <c r="AN15" s="31">
        <f>SUM([1]SANTANDER!N15)</f>
        <v>0</v>
      </c>
      <c r="AO15" s="31">
        <f>SUM([1]SIBONGA!N15)</f>
        <v>0</v>
      </c>
      <c r="AP15" s="31">
        <f>SUM([1]SOGOD!N15)</f>
        <v>1958</v>
      </c>
      <c r="AQ15" s="31">
        <f>[1]TABOGON!N15</f>
        <v>3271</v>
      </c>
      <c r="AR15" s="31">
        <f>SUM([1]TUBURAN!N15)</f>
        <v>7069</v>
      </c>
      <c r="AS15" s="31">
        <f>SUM('[1]TOLEDO CITY'!N15)</f>
        <v>14421</v>
      </c>
      <c r="AT15" s="31">
        <f>([1]TUDELA!N15)</f>
        <v>210</v>
      </c>
      <c r="AU15" s="32">
        <f>SUM(B15:AT15)</f>
        <v>849768</v>
      </c>
      <c r="AV15" s="33">
        <f t="shared" ref="AV15:AV17" si="0">AU15/$AU$135</f>
        <v>0.94149503696653902</v>
      </c>
      <c r="AW15" s="32">
        <v>899958</v>
      </c>
      <c r="AX15" s="34">
        <f t="shared" ref="AX15:AX17" si="1">(AU15-AW15)/AW15</f>
        <v>-5.5769269232564186E-2</v>
      </c>
      <c r="AY15" s="6"/>
      <c r="AZ15" s="6"/>
      <c r="BA15" s="6"/>
    </row>
    <row r="16" spans="1:53" ht="12.75" customHeight="1" x14ac:dyDescent="0.25">
      <c r="A16" s="30" t="s">
        <v>56</v>
      </c>
      <c r="B16" s="31">
        <f>SUM([1]ALCANTARA!N16)</f>
        <v>0</v>
      </c>
      <c r="C16" s="31">
        <f>SUM([1]ALCOY!N16)</f>
        <v>0</v>
      </c>
      <c r="D16" s="31">
        <f>SUM([1]ALEGRIA!N16)</f>
        <v>0</v>
      </c>
      <c r="E16" s="31">
        <f>SUM([1]ALOGUINSAN!N16)</f>
        <v>0</v>
      </c>
      <c r="F16" s="31">
        <f>SUM([1]ARGAO!N16)</f>
        <v>0</v>
      </c>
      <c r="G16" s="31">
        <f>SUM([1]ASTURIAS!N16)</f>
        <v>0</v>
      </c>
      <c r="H16" s="31">
        <f>SUM([1]BADIAN!N16)</f>
        <v>0</v>
      </c>
      <c r="I16" s="31">
        <f>SUM([1]BALAMBAN!N16)</f>
        <v>38</v>
      </c>
      <c r="J16" s="31">
        <f>SUM([1]BANTAYAN!N16)</f>
        <v>0</v>
      </c>
      <c r="K16" s="31">
        <f>([1]BARILI!N16)</f>
        <v>0</v>
      </c>
      <c r="L16" s="31">
        <f>SUM('[1]BOGO CITY'!N16)</f>
        <v>0</v>
      </c>
      <c r="M16" s="31">
        <f>SUM([1]BOLJOON!N16)</f>
        <v>0</v>
      </c>
      <c r="N16" s="31">
        <f>SUM([1]BORBOn!N16)</f>
        <v>0</v>
      </c>
      <c r="O16" s="31">
        <f>SUM('[1]CARCAR CITY'!N16)</f>
        <v>0</v>
      </c>
      <c r="P16" s="31">
        <f>SUM([1]CARMEN!N16)</f>
        <v>0</v>
      </c>
      <c r="Q16" s="31">
        <f>'[1]CEBU CITY'!N16</f>
        <v>730</v>
      </c>
      <c r="R16" s="31">
        <f>SUM([1]CORDOVA!N16)</f>
        <v>2</v>
      </c>
      <c r="S16" s="31">
        <f>'[1]CITY OF NAGA'!N16</f>
        <v>0</v>
      </c>
      <c r="T16" s="31">
        <f>SUM([1]DAANBANTAYAN!N16)</f>
        <v>0</v>
      </c>
      <c r="U16" s="31">
        <f>SUM([1]DALAGUETE!N16)</f>
        <v>0</v>
      </c>
      <c r="V16" s="31">
        <f>SUM('[1]DANAO CITY'!N16)</f>
        <v>0</v>
      </c>
      <c r="W16" s="31">
        <f>SUM([1]GINATILAN!N16)</f>
        <v>0</v>
      </c>
      <c r="X16" s="31">
        <f>'[1]LAPU-LAPU CITY'!N16</f>
        <v>115</v>
      </c>
      <c r="Y16" s="31">
        <f>SUM([1]MADRIDEJOS!N16)</f>
        <v>0</v>
      </c>
      <c r="Z16" s="31">
        <f>'[1]MANDAUE CITY'!N16</f>
        <v>968</v>
      </c>
      <c r="AA16" s="31">
        <f>SUM([1]MEDELLIN!N16)</f>
        <v>0</v>
      </c>
      <c r="AB16" s="31">
        <f>([1]MINGLANILLA!N16)</f>
        <v>0</v>
      </c>
      <c r="AC16" s="31">
        <f>SUM([1]MOALBOAL!N16)</f>
        <v>312</v>
      </c>
      <c r="AD16" s="31">
        <f>SUM([1]OSLOB!N16)</f>
        <v>0</v>
      </c>
      <c r="AE16" s="31">
        <f>SUM([1]PINAMUNGAHAN!N16)</f>
        <v>0</v>
      </c>
      <c r="AF16" s="31">
        <f>SUM([1]PILAR!N16)</f>
        <v>0</v>
      </c>
      <c r="AG16" s="31">
        <f>SUM([1]PORO!N16)</f>
        <v>1</v>
      </c>
      <c r="AH16" s="31">
        <f>SUM([1]RONDA!N16)</f>
        <v>0</v>
      </c>
      <c r="AI16" s="31">
        <f>([1]SAMBOAN!N16)</f>
        <v>0</v>
      </c>
      <c r="AJ16" s="31">
        <f>SUM('[1]SAN FERNANDO'!N16)</f>
        <v>0</v>
      </c>
      <c r="AK16" s="31">
        <f>SUM('[1]SAN FRANCISCO'!N16)</f>
        <v>0</v>
      </c>
      <c r="AL16" s="31">
        <f>SUM('[1]SAN REMiGIO'!N16)</f>
        <v>0</v>
      </c>
      <c r="AM16" s="31">
        <f>SUM('[1]SANTA FE'!N16)</f>
        <v>0</v>
      </c>
      <c r="AN16" s="31">
        <f>SUM([1]SANTANDER!N16)</f>
        <v>0</v>
      </c>
      <c r="AO16" s="31">
        <f>SUM([1]SIBONGA!N16)</f>
        <v>0</v>
      </c>
      <c r="AP16" s="31">
        <f>SUM([1]SOGOD!N16)</f>
        <v>0</v>
      </c>
      <c r="AQ16" s="31">
        <f>[1]TABOGON!N16</f>
        <v>0</v>
      </c>
      <c r="AR16" s="31">
        <f>SUM([1]TUBURAN!N16)</f>
        <v>0</v>
      </c>
      <c r="AS16" s="31">
        <f>SUM('[1]TOLEDO CITY'!N16)</f>
        <v>0</v>
      </c>
      <c r="AT16" s="31">
        <f>([1]TUDELA!N16)</f>
        <v>0</v>
      </c>
      <c r="AU16" s="32">
        <f>SUM(B16:AT16)</f>
        <v>2166</v>
      </c>
      <c r="AV16" s="33">
        <f t="shared" si="0"/>
        <v>2.3998058882771811E-3</v>
      </c>
      <c r="AW16" s="32">
        <v>6997</v>
      </c>
      <c r="AX16" s="34">
        <f t="shared" si="1"/>
        <v>-0.69043875946834354</v>
      </c>
      <c r="AY16" s="6"/>
      <c r="AZ16" s="6"/>
      <c r="BA16" s="6"/>
    </row>
    <row r="17" spans="1:53" ht="12.75" customHeight="1" x14ac:dyDescent="0.25">
      <c r="A17" s="35" t="s">
        <v>57</v>
      </c>
      <c r="B17" s="36">
        <f t="shared" ref="B17:AU17" si="2">SUM(B15:B16)</f>
        <v>0</v>
      </c>
      <c r="C17" s="36">
        <f t="shared" si="2"/>
        <v>0</v>
      </c>
      <c r="D17" s="36">
        <f t="shared" si="2"/>
        <v>0</v>
      </c>
      <c r="E17" s="36">
        <f t="shared" si="2"/>
        <v>4050</v>
      </c>
      <c r="F17" s="36">
        <f t="shared" si="2"/>
        <v>12613</v>
      </c>
      <c r="G17" s="36">
        <f t="shared" si="2"/>
        <v>8009</v>
      </c>
      <c r="H17" s="36">
        <f t="shared" si="2"/>
        <v>0</v>
      </c>
      <c r="I17" s="36">
        <f t="shared" si="2"/>
        <v>10239</v>
      </c>
      <c r="J17" s="36">
        <f t="shared" si="2"/>
        <v>7407</v>
      </c>
      <c r="K17" s="36">
        <f t="shared" si="2"/>
        <v>3137</v>
      </c>
      <c r="L17" s="36">
        <f t="shared" si="2"/>
        <v>9708</v>
      </c>
      <c r="M17" s="36">
        <f t="shared" si="2"/>
        <v>0</v>
      </c>
      <c r="N17" s="36">
        <f t="shared" si="2"/>
        <v>0</v>
      </c>
      <c r="O17" s="36">
        <f t="shared" si="2"/>
        <v>0</v>
      </c>
      <c r="P17" s="36">
        <f t="shared" si="2"/>
        <v>0</v>
      </c>
      <c r="Q17" s="36">
        <f t="shared" si="2"/>
        <v>208497</v>
      </c>
      <c r="R17" s="36">
        <f t="shared" si="2"/>
        <v>44333</v>
      </c>
      <c r="S17" s="36">
        <f t="shared" si="2"/>
        <v>0</v>
      </c>
      <c r="T17" s="36">
        <f t="shared" si="2"/>
        <v>31573</v>
      </c>
      <c r="U17" s="36">
        <f t="shared" si="2"/>
        <v>21167</v>
      </c>
      <c r="V17" s="36">
        <f t="shared" si="2"/>
        <v>34044</v>
      </c>
      <c r="W17" s="36">
        <f t="shared" si="2"/>
        <v>0</v>
      </c>
      <c r="X17" s="36">
        <f t="shared" si="2"/>
        <v>176880</v>
      </c>
      <c r="Y17" s="36">
        <f t="shared" si="2"/>
        <v>0</v>
      </c>
      <c r="Z17" s="36">
        <f t="shared" si="2"/>
        <v>82830</v>
      </c>
      <c r="AA17" s="36">
        <f t="shared" si="2"/>
        <v>0</v>
      </c>
      <c r="AB17" s="36">
        <f t="shared" si="2"/>
        <v>0</v>
      </c>
      <c r="AC17" s="36">
        <f t="shared" si="2"/>
        <v>40921</v>
      </c>
      <c r="AD17" s="36">
        <f t="shared" si="2"/>
        <v>35614</v>
      </c>
      <c r="AE17" s="36">
        <f t="shared" si="2"/>
        <v>17033</v>
      </c>
      <c r="AF17" s="36">
        <f t="shared" si="2"/>
        <v>0</v>
      </c>
      <c r="AG17" s="36">
        <f t="shared" si="2"/>
        <v>920</v>
      </c>
      <c r="AH17" s="36">
        <f t="shared" si="2"/>
        <v>622</v>
      </c>
      <c r="AI17" s="36">
        <f t="shared" si="2"/>
        <v>0</v>
      </c>
      <c r="AJ17" s="36">
        <f t="shared" si="2"/>
        <v>0</v>
      </c>
      <c r="AK17" s="36">
        <f t="shared" si="2"/>
        <v>5001</v>
      </c>
      <c r="AL17" s="36">
        <f t="shared" si="2"/>
        <v>0</v>
      </c>
      <c r="AM17" s="36">
        <f t="shared" si="2"/>
        <v>70407</v>
      </c>
      <c r="AN17" s="36">
        <f t="shared" si="2"/>
        <v>0</v>
      </c>
      <c r="AO17" s="36">
        <f t="shared" si="2"/>
        <v>0</v>
      </c>
      <c r="AP17" s="36">
        <f t="shared" si="2"/>
        <v>1958</v>
      </c>
      <c r="AQ17" s="36">
        <f t="shared" si="2"/>
        <v>3271</v>
      </c>
      <c r="AR17" s="36">
        <f t="shared" si="2"/>
        <v>7069</v>
      </c>
      <c r="AS17" s="36">
        <f t="shared" si="2"/>
        <v>14421</v>
      </c>
      <c r="AT17" s="36">
        <f t="shared" si="2"/>
        <v>210</v>
      </c>
      <c r="AU17" s="36">
        <f t="shared" si="2"/>
        <v>851934</v>
      </c>
      <c r="AV17" s="37">
        <f t="shared" si="0"/>
        <v>0.94389484285481617</v>
      </c>
      <c r="AW17" s="36">
        <v>906955</v>
      </c>
      <c r="AX17" s="38">
        <f t="shared" si="1"/>
        <v>-6.0665633906864178E-2</v>
      </c>
      <c r="AY17" s="39"/>
      <c r="AZ17" s="39"/>
      <c r="BA17" s="39"/>
    </row>
    <row r="18" spans="1:53" ht="12.75" customHeight="1" x14ac:dyDescent="0.25">
      <c r="A18" s="2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22"/>
      <c r="AW18" s="41"/>
      <c r="AX18" s="23"/>
      <c r="AY18" s="24"/>
      <c r="AZ18" s="24"/>
      <c r="BA18" s="24"/>
    </row>
    <row r="19" spans="1:53" ht="12.75" customHeight="1" x14ac:dyDescent="0.25">
      <c r="A19" s="25" t="s">
        <v>58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3"/>
      <c r="AW19" s="42"/>
      <c r="AX19" s="44"/>
      <c r="AY19" s="29"/>
      <c r="AZ19" s="29"/>
      <c r="BA19" s="29"/>
    </row>
    <row r="20" spans="1:53" ht="12.75" customHeight="1" x14ac:dyDescent="0.25">
      <c r="A20" s="2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5"/>
      <c r="AW20" s="46"/>
      <c r="AX20" s="47"/>
      <c r="AY20" s="24"/>
      <c r="AZ20" s="24"/>
      <c r="BA20" s="24"/>
    </row>
    <row r="21" spans="1:53" ht="12.75" customHeight="1" x14ac:dyDescent="0.25">
      <c r="A21" s="25" t="s">
        <v>59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3"/>
      <c r="AW21" s="42"/>
      <c r="AX21" s="44"/>
      <c r="AY21" s="29"/>
      <c r="AZ21" s="29"/>
      <c r="BA21" s="29"/>
    </row>
    <row r="22" spans="1:53" ht="12.75" customHeight="1" x14ac:dyDescent="0.25">
      <c r="A22" s="48" t="s">
        <v>60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27"/>
      <c r="AW22" s="50"/>
      <c r="AX22" s="28"/>
      <c r="AY22" s="29"/>
      <c r="AZ22" s="29"/>
      <c r="BA22" s="29"/>
    </row>
    <row r="23" spans="1:53" ht="12.75" customHeight="1" x14ac:dyDescent="0.25">
      <c r="A23" s="30" t="s">
        <v>61</v>
      </c>
      <c r="B23" s="31">
        <f>SUM([1]ALCANTARA!N23)</f>
        <v>0</v>
      </c>
      <c r="C23" s="31">
        <f>SUM([1]ALCOY!N23)</f>
        <v>0</v>
      </c>
      <c r="D23" s="31">
        <f>SUM([1]ALEGRIA!N23)</f>
        <v>0</v>
      </c>
      <c r="E23" s="31">
        <f>SUM([1]ALOGUINSAN!N23)</f>
        <v>0</v>
      </c>
      <c r="F23" s="31">
        <f>SUM([1]ARGAO!N23)</f>
        <v>0</v>
      </c>
      <c r="G23" s="31">
        <f>SUM([1]ASTURIAS!N23)</f>
        <v>0</v>
      </c>
      <c r="H23" s="31">
        <f>SUM([1]BADIAN!N23)</f>
        <v>0</v>
      </c>
      <c r="I23" s="31">
        <f>SUM([1]BALAMBAN!N23)</f>
        <v>0</v>
      </c>
      <c r="J23" s="31">
        <f>SUM([1]BANTAYAN!N23)</f>
        <v>0</v>
      </c>
      <c r="K23" s="31">
        <f>([1]BARILI!N23)</f>
        <v>0</v>
      </c>
      <c r="L23" s="31">
        <f>SUM('[1]BOGO CITY'!N23)</f>
        <v>0</v>
      </c>
      <c r="M23" s="31">
        <f>SUM([1]BOLJOON!N23)</f>
        <v>0</v>
      </c>
      <c r="N23" s="31">
        <f>SUM([1]BORBOn!N23)</f>
        <v>0</v>
      </c>
      <c r="O23" s="31">
        <f>SUM('[1]CARCAR CITY'!N23)</f>
        <v>0</v>
      </c>
      <c r="P23" s="31">
        <f>SUM([1]CARMEN!N23)</f>
        <v>0</v>
      </c>
      <c r="Q23" s="31">
        <f>'[1]CEBU CITY'!N23</f>
        <v>1</v>
      </c>
      <c r="R23" s="31">
        <f>SUM([1]CORDOVA!N23)</f>
        <v>0</v>
      </c>
      <c r="S23" s="31">
        <f>'[1]CITY OF NAGA'!N23</f>
        <v>0</v>
      </c>
      <c r="T23" s="31">
        <f>SUM([1]DAANBANTAYAN!N23)</f>
        <v>0</v>
      </c>
      <c r="U23" s="31">
        <f>SUM([1]DALAGUETE!N23)</f>
        <v>0</v>
      </c>
      <c r="V23" s="31">
        <f>SUM('[1]DANAO CITY'!N23)</f>
        <v>0</v>
      </c>
      <c r="W23" s="31">
        <f>SUM([1]GINATILAN!N23)</f>
        <v>0</v>
      </c>
      <c r="X23" s="31">
        <f>'[1]LAPU-LAPU CITY'!N23</f>
        <v>0</v>
      </c>
      <c r="Y23" s="31">
        <f>SUM([1]MADRIDEJOS!N23)</f>
        <v>0</v>
      </c>
      <c r="Z23" s="31">
        <f>'[1]MANDAUE CITY'!N23</f>
        <v>0</v>
      </c>
      <c r="AA23" s="31">
        <f>SUM([1]MEDELLIN!N23)</f>
        <v>0</v>
      </c>
      <c r="AB23" s="31">
        <f>([1]MINGLANILLA!N23)</f>
        <v>0</v>
      </c>
      <c r="AC23" s="31">
        <f>SUM([1]MOALBOAL!N23)</f>
        <v>0</v>
      </c>
      <c r="AD23" s="31">
        <f>SUM([1]OSLOB!N23)</f>
        <v>0</v>
      </c>
      <c r="AE23" s="31">
        <f>SUM([1]PINAMUNGAHAN!N23)</f>
        <v>0</v>
      </c>
      <c r="AF23" s="31">
        <f>SUM([1]PILAR!N23)</f>
        <v>0</v>
      </c>
      <c r="AG23" s="31">
        <f>SUM([1]PORO!N23)</f>
        <v>0</v>
      </c>
      <c r="AH23" s="31">
        <f>SUM([1]RONDA!N23)</f>
        <v>0</v>
      </c>
      <c r="AI23" s="31">
        <f>([1]SAMBOAN!N23)</f>
        <v>0</v>
      </c>
      <c r="AJ23" s="31">
        <f>SUM('[1]SAN FERNANDO'!N23)</f>
        <v>0</v>
      </c>
      <c r="AK23" s="31">
        <f>SUM('[1]SAN FRANCISCO'!N23)</f>
        <v>0</v>
      </c>
      <c r="AL23" s="31">
        <f>SUM('[1]SAN REMiGIO'!N23)</f>
        <v>0</v>
      </c>
      <c r="AM23" s="31">
        <f>SUM('[1]SANTA FE'!N23)</f>
        <v>0</v>
      </c>
      <c r="AN23" s="31">
        <f>SUM([1]SANTANDER!N23)</f>
        <v>0</v>
      </c>
      <c r="AO23" s="31">
        <f>SUM([1]SIBONGA!N23)</f>
        <v>0</v>
      </c>
      <c r="AP23" s="31">
        <f>SUM([1]SOGOD!N23)</f>
        <v>0</v>
      </c>
      <c r="AQ23" s="31">
        <f>[1]TABOGON!N23</f>
        <v>0</v>
      </c>
      <c r="AR23" s="31">
        <f>SUM([1]TUBURAN!N23)</f>
        <v>0</v>
      </c>
      <c r="AS23" s="31">
        <f>SUM('[1]TOLEDO CITY'!N23)</f>
        <v>0</v>
      </c>
      <c r="AT23" s="31">
        <f>([1]TUDELA!N23)</f>
        <v>0</v>
      </c>
      <c r="AU23" s="32">
        <f t="shared" ref="AU23:AU31" si="3">SUM(B23:AT23)</f>
        <v>1</v>
      </c>
      <c r="AV23" s="33">
        <f t="shared" ref="AV23:AV32" si="4">AU23/$AU$135</f>
        <v>1.107943623396667E-6</v>
      </c>
      <c r="AW23" s="32">
        <v>330</v>
      </c>
      <c r="AX23" s="34">
        <f t="shared" ref="AX23:AX32" si="5">(AU23-AW23)/AW23</f>
        <v>-0.99696969696969695</v>
      </c>
      <c r="AY23" s="6"/>
      <c r="AZ23" s="6"/>
      <c r="BA23" s="6"/>
    </row>
    <row r="24" spans="1:53" ht="12.75" customHeight="1" x14ac:dyDescent="0.25">
      <c r="A24" s="30" t="s">
        <v>62</v>
      </c>
      <c r="B24" s="31">
        <f>SUM([1]ALCANTARA!N24)</f>
        <v>0</v>
      </c>
      <c r="C24" s="31">
        <f>SUM([1]ALCOY!N24)</f>
        <v>0</v>
      </c>
      <c r="D24" s="31">
        <f>SUM([1]ALEGRIA!N24)</f>
        <v>0</v>
      </c>
      <c r="E24" s="31">
        <f>SUM([1]ALOGUINSAN!N24)</f>
        <v>0</v>
      </c>
      <c r="F24" s="31">
        <f>SUM([1]ARGAO!N24)</f>
        <v>0</v>
      </c>
      <c r="G24" s="31">
        <f>SUM([1]ASTURIAS!N24)</f>
        <v>0</v>
      </c>
      <c r="H24" s="31">
        <f>SUM([1]BADIAN!N24)</f>
        <v>0</v>
      </c>
      <c r="I24" s="31">
        <f>SUM([1]BALAMBAN!N24)</f>
        <v>0</v>
      </c>
      <c r="J24" s="31">
        <f>SUM([1]BANTAYAN!N24)</f>
        <v>0</v>
      </c>
      <c r="K24" s="31">
        <f>([1]BARILI!N24)</f>
        <v>0</v>
      </c>
      <c r="L24" s="31">
        <f>SUM('[1]BOGO CITY'!N24)</f>
        <v>0</v>
      </c>
      <c r="M24" s="31">
        <f>SUM([1]BOLJOON!N24)</f>
        <v>0</v>
      </c>
      <c r="N24" s="31">
        <f>SUM([1]BORBOn!N24)</f>
        <v>0</v>
      </c>
      <c r="O24" s="31">
        <f>SUM('[1]CARCAR CITY'!N24)</f>
        <v>0</v>
      </c>
      <c r="P24" s="31">
        <f>SUM([1]CARMEN!N24)</f>
        <v>0</v>
      </c>
      <c r="Q24" s="31">
        <f>'[1]CEBU CITY'!N24</f>
        <v>0</v>
      </c>
      <c r="R24" s="31">
        <f>SUM([1]CORDOVA!N24)</f>
        <v>0</v>
      </c>
      <c r="S24" s="31">
        <f>'[1]CITY OF NAGA'!N24</f>
        <v>0</v>
      </c>
      <c r="T24" s="31">
        <f>SUM([1]DAANBANTAYAN!N24)</f>
        <v>0</v>
      </c>
      <c r="U24" s="31">
        <f>SUM([1]DALAGUETE!N24)</f>
        <v>0</v>
      </c>
      <c r="V24" s="31">
        <f>SUM('[1]DANAO CITY'!N24)</f>
        <v>0</v>
      </c>
      <c r="W24" s="31">
        <f>SUM([1]GINATILAN!N24)</f>
        <v>0</v>
      </c>
      <c r="X24" s="31">
        <f>'[1]LAPU-LAPU CITY'!N24</f>
        <v>0</v>
      </c>
      <c r="Y24" s="31">
        <f>SUM([1]MADRIDEJOS!N24)</f>
        <v>0</v>
      </c>
      <c r="Z24" s="31">
        <f>'[1]MANDAUE CITY'!N24</f>
        <v>0</v>
      </c>
      <c r="AA24" s="31">
        <f>SUM([1]MEDELLIN!N24)</f>
        <v>0</v>
      </c>
      <c r="AB24" s="31">
        <f>([1]MINGLANILLA!N24)</f>
        <v>0</v>
      </c>
      <c r="AC24" s="31">
        <f>SUM([1]MOALBOAL!N24)</f>
        <v>0</v>
      </c>
      <c r="AD24" s="31">
        <f>SUM([1]OSLOB!N24)</f>
        <v>0</v>
      </c>
      <c r="AE24" s="31">
        <f>SUM([1]PINAMUNGAHAN!N24)</f>
        <v>0</v>
      </c>
      <c r="AF24" s="31">
        <f>SUM([1]PILAR!N24)</f>
        <v>0</v>
      </c>
      <c r="AG24" s="31">
        <f>SUM([1]PORO!N24)</f>
        <v>0</v>
      </c>
      <c r="AH24" s="31">
        <f>SUM([1]RONDA!N24)</f>
        <v>0</v>
      </c>
      <c r="AI24" s="31">
        <f>([1]SAMBOAN!N24)</f>
        <v>0</v>
      </c>
      <c r="AJ24" s="31">
        <f>SUM('[1]SAN FERNANDO'!N24)</f>
        <v>0</v>
      </c>
      <c r="AK24" s="31">
        <f>SUM('[1]SAN FRANCISCO'!N24)</f>
        <v>0</v>
      </c>
      <c r="AL24" s="31">
        <f>SUM('[1]SAN REMiGIO'!N24)</f>
        <v>0</v>
      </c>
      <c r="AM24" s="31">
        <f>SUM('[1]SANTA FE'!N24)</f>
        <v>0</v>
      </c>
      <c r="AN24" s="31">
        <f>SUM([1]SANTANDER!N24)</f>
        <v>0</v>
      </c>
      <c r="AO24" s="31">
        <f>SUM([1]SIBONGA!N24)</f>
        <v>0</v>
      </c>
      <c r="AP24" s="31">
        <f>SUM([1]SOGOD!N24)</f>
        <v>0</v>
      </c>
      <c r="AQ24" s="31">
        <f>[1]TABOGON!N24</f>
        <v>0</v>
      </c>
      <c r="AR24" s="31">
        <f>SUM([1]TUBURAN!N24)</f>
        <v>0</v>
      </c>
      <c r="AS24" s="31">
        <f>SUM('[1]TOLEDO CITY'!N24)</f>
        <v>0</v>
      </c>
      <c r="AT24" s="31">
        <f>([1]TUDELA!N24)</f>
        <v>0</v>
      </c>
      <c r="AU24" s="32">
        <f t="shared" si="3"/>
        <v>0</v>
      </c>
      <c r="AV24" s="33">
        <f t="shared" si="4"/>
        <v>0</v>
      </c>
      <c r="AW24" s="32">
        <v>298</v>
      </c>
      <c r="AX24" s="34">
        <f t="shared" si="5"/>
        <v>-1</v>
      </c>
      <c r="AY24" s="6"/>
      <c r="AZ24" s="6"/>
      <c r="BA24" s="6"/>
    </row>
    <row r="25" spans="1:53" ht="12.75" customHeight="1" x14ac:dyDescent="0.25">
      <c r="A25" s="30" t="s">
        <v>63</v>
      </c>
      <c r="B25" s="31">
        <f>SUM([1]ALCANTARA!N25)</f>
        <v>0</v>
      </c>
      <c r="C25" s="31">
        <f>SUM([1]ALCOY!N25)</f>
        <v>0</v>
      </c>
      <c r="D25" s="31">
        <f>SUM([1]ALEGRIA!N25)</f>
        <v>0</v>
      </c>
      <c r="E25" s="31">
        <f>SUM([1]ALOGUINSAN!N25)</f>
        <v>0</v>
      </c>
      <c r="F25" s="31">
        <f>SUM([1]ARGAO!N25)</f>
        <v>0</v>
      </c>
      <c r="G25" s="31">
        <f>SUM([1]ASTURIAS!N25)</f>
        <v>0</v>
      </c>
      <c r="H25" s="31">
        <f>SUM([1]BADIAN!N25)</f>
        <v>0</v>
      </c>
      <c r="I25" s="31">
        <f>SUM([1]BALAMBAN!N25)</f>
        <v>0</v>
      </c>
      <c r="J25" s="31">
        <f>SUM([1]BANTAYAN!N25)</f>
        <v>0</v>
      </c>
      <c r="K25" s="31">
        <f>([1]BARILI!N25)</f>
        <v>0</v>
      </c>
      <c r="L25" s="31">
        <f>SUM('[1]BOGO CITY'!N25)</f>
        <v>0</v>
      </c>
      <c r="M25" s="31">
        <f>SUM([1]BOLJOON!N25)</f>
        <v>0</v>
      </c>
      <c r="N25" s="31">
        <f>SUM([1]BORBOn!N25)</f>
        <v>0</v>
      </c>
      <c r="O25" s="31">
        <f>SUM('[1]CARCAR CITY'!N25)</f>
        <v>0</v>
      </c>
      <c r="P25" s="31">
        <f>SUM([1]CARMEN!N25)</f>
        <v>0</v>
      </c>
      <c r="Q25" s="31">
        <f>'[1]CEBU CITY'!N25</f>
        <v>10</v>
      </c>
      <c r="R25" s="31">
        <f>SUM([1]CORDOVA!N25)</f>
        <v>0</v>
      </c>
      <c r="S25" s="31">
        <f>'[1]CITY OF NAGA'!N25</f>
        <v>0</v>
      </c>
      <c r="T25" s="31">
        <f>SUM([1]DAANBANTAYAN!N25)</f>
        <v>0</v>
      </c>
      <c r="U25" s="31">
        <f>SUM([1]DALAGUETE!N25)</f>
        <v>0</v>
      </c>
      <c r="V25" s="31">
        <f>SUM('[1]DANAO CITY'!N25)</f>
        <v>0</v>
      </c>
      <c r="W25" s="31">
        <f>SUM([1]GINATILAN!N25)</f>
        <v>0</v>
      </c>
      <c r="X25" s="31">
        <f>'[1]LAPU-LAPU CITY'!N25</f>
        <v>13</v>
      </c>
      <c r="Y25" s="31">
        <f>SUM([1]MADRIDEJOS!N25)</f>
        <v>0</v>
      </c>
      <c r="Z25" s="31">
        <f>'[1]MANDAUE CITY'!N25</f>
        <v>4</v>
      </c>
      <c r="AA25" s="31">
        <f>SUM([1]MEDELLIN!N25)</f>
        <v>0</v>
      </c>
      <c r="AB25" s="31">
        <f>([1]MINGLANILLA!N25)</f>
        <v>0</v>
      </c>
      <c r="AC25" s="31">
        <f>SUM([1]MOALBOAL!N25)</f>
        <v>0</v>
      </c>
      <c r="AD25" s="31">
        <f>SUM([1]OSLOB!N25)</f>
        <v>0</v>
      </c>
      <c r="AE25" s="31">
        <f>SUM([1]PINAMUNGAHAN!N25)</f>
        <v>0</v>
      </c>
      <c r="AF25" s="31">
        <f>SUM([1]PILAR!N25)</f>
        <v>0</v>
      </c>
      <c r="AG25" s="31">
        <f>SUM([1]PORO!N25)</f>
        <v>0</v>
      </c>
      <c r="AH25" s="31">
        <f>SUM([1]RONDA!N25)</f>
        <v>0</v>
      </c>
      <c r="AI25" s="31">
        <f>([1]SAMBOAN!N25)</f>
        <v>0</v>
      </c>
      <c r="AJ25" s="31">
        <f>SUM('[1]SAN FERNANDO'!N25)</f>
        <v>0</v>
      </c>
      <c r="AK25" s="31">
        <f>SUM('[1]SAN FRANCISCO'!N25)</f>
        <v>0</v>
      </c>
      <c r="AL25" s="31">
        <f>SUM('[1]SAN REMiGIO'!N25)</f>
        <v>0</v>
      </c>
      <c r="AM25" s="31">
        <f>SUM('[1]SANTA FE'!N25)</f>
        <v>1</v>
      </c>
      <c r="AN25" s="31">
        <f>SUM([1]SANTANDER!N25)</f>
        <v>0</v>
      </c>
      <c r="AO25" s="31">
        <f>SUM([1]SIBONGA!N25)</f>
        <v>0</v>
      </c>
      <c r="AP25" s="31">
        <f>SUM([1]SOGOD!N25)</f>
        <v>0</v>
      </c>
      <c r="AQ25" s="31">
        <f>[1]TABOGON!N25</f>
        <v>0</v>
      </c>
      <c r="AR25" s="31">
        <f>SUM([1]TUBURAN!N25)</f>
        <v>0</v>
      </c>
      <c r="AS25" s="31">
        <f>SUM('[1]TOLEDO CITY'!N25)</f>
        <v>1</v>
      </c>
      <c r="AT25" s="31">
        <f>([1]TUDELA!N25)</f>
        <v>0</v>
      </c>
      <c r="AU25" s="32">
        <f t="shared" si="3"/>
        <v>29</v>
      </c>
      <c r="AV25" s="33">
        <f t="shared" si="4"/>
        <v>3.2130365078503343E-5</v>
      </c>
      <c r="AW25" s="32">
        <v>900</v>
      </c>
      <c r="AX25" s="34">
        <f t="shared" si="5"/>
        <v>-0.96777777777777774</v>
      </c>
      <c r="AY25" s="6"/>
      <c r="AZ25" s="6"/>
      <c r="BA25" s="6"/>
    </row>
    <row r="26" spans="1:53" ht="12.75" customHeight="1" x14ac:dyDescent="0.25">
      <c r="A26" s="30" t="s">
        <v>64</v>
      </c>
      <c r="B26" s="31">
        <f>SUM([1]ALCANTARA!N26)</f>
        <v>0</v>
      </c>
      <c r="C26" s="31">
        <f>SUM([1]ALCOY!N26)</f>
        <v>0</v>
      </c>
      <c r="D26" s="31">
        <f>SUM([1]ALEGRIA!N26)</f>
        <v>0</v>
      </c>
      <c r="E26" s="31">
        <f>SUM([1]ALOGUINSAN!N26)</f>
        <v>0</v>
      </c>
      <c r="F26" s="31">
        <f>SUM([1]ARGAO!N26)</f>
        <v>0</v>
      </c>
      <c r="G26" s="31">
        <f>SUM([1]ASTURIAS!N26)</f>
        <v>0</v>
      </c>
      <c r="H26" s="31">
        <f>SUM([1]BADIAN!N26)</f>
        <v>0</v>
      </c>
      <c r="I26" s="31">
        <f>SUM([1]BALAMBAN!N26)</f>
        <v>0</v>
      </c>
      <c r="J26" s="31">
        <f>SUM([1]BANTAYAN!N26)</f>
        <v>0</v>
      </c>
      <c r="K26" s="31">
        <f>([1]BARILI!N26)</f>
        <v>0</v>
      </c>
      <c r="L26" s="31">
        <f>SUM('[1]BOGO CITY'!N26)</f>
        <v>0</v>
      </c>
      <c r="M26" s="31">
        <f>SUM([1]BOLJOON!N26)</f>
        <v>0</v>
      </c>
      <c r="N26" s="31">
        <f>SUM([1]BORBOn!N26)</f>
        <v>0</v>
      </c>
      <c r="O26" s="31">
        <f>SUM('[1]CARCAR CITY'!N26)</f>
        <v>0</v>
      </c>
      <c r="P26" s="31">
        <f>SUM([1]CARMEN!N26)</f>
        <v>0</v>
      </c>
      <c r="Q26" s="31">
        <f>'[1]CEBU CITY'!N26</f>
        <v>0</v>
      </c>
      <c r="R26" s="31">
        <f>SUM([1]CORDOVA!N26)</f>
        <v>0</v>
      </c>
      <c r="S26" s="31">
        <f>'[1]CITY OF NAGA'!N26</f>
        <v>0</v>
      </c>
      <c r="T26" s="31">
        <f>SUM([1]DAANBANTAYAN!N26)</f>
        <v>0</v>
      </c>
      <c r="U26" s="31">
        <f>SUM([1]DALAGUETE!N26)</f>
        <v>0</v>
      </c>
      <c r="V26" s="31">
        <f>SUM('[1]DANAO CITY'!N26)</f>
        <v>0</v>
      </c>
      <c r="W26" s="31">
        <f>SUM([1]GINATILAN!N26)</f>
        <v>0</v>
      </c>
      <c r="X26" s="31">
        <f>'[1]LAPU-LAPU CITY'!N26</f>
        <v>4</v>
      </c>
      <c r="Y26" s="31">
        <f>SUM([1]MADRIDEJOS!N26)</f>
        <v>0</v>
      </c>
      <c r="Z26" s="31">
        <f>'[1]MANDAUE CITY'!N26</f>
        <v>87</v>
      </c>
      <c r="AA26" s="31">
        <f>SUM([1]MEDELLIN!N26)</f>
        <v>0</v>
      </c>
      <c r="AB26" s="31">
        <f>([1]MINGLANILLA!N26)</f>
        <v>0</v>
      </c>
      <c r="AC26" s="31">
        <f>SUM([1]MOALBOAL!N26)</f>
        <v>0</v>
      </c>
      <c r="AD26" s="31">
        <f>SUM([1]OSLOB!N26)</f>
        <v>0</v>
      </c>
      <c r="AE26" s="31">
        <f>SUM([1]PINAMUNGAHAN!N26)</f>
        <v>0</v>
      </c>
      <c r="AF26" s="31">
        <f>SUM([1]PILAR!N26)</f>
        <v>0</v>
      </c>
      <c r="AG26" s="31">
        <f>SUM([1]PORO!N26)</f>
        <v>0</v>
      </c>
      <c r="AH26" s="31">
        <f>SUM([1]RONDA!N26)</f>
        <v>0</v>
      </c>
      <c r="AI26" s="31">
        <f>([1]SAMBOAN!N26)</f>
        <v>0</v>
      </c>
      <c r="AJ26" s="31">
        <f>SUM('[1]SAN FERNANDO'!N26)</f>
        <v>0</v>
      </c>
      <c r="AK26" s="31">
        <f>SUM('[1]SAN FRANCISCO'!N26)</f>
        <v>0</v>
      </c>
      <c r="AL26" s="31">
        <f>SUM('[1]SAN REMiGIO'!N26)</f>
        <v>0</v>
      </c>
      <c r="AM26" s="31">
        <f>SUM('[1]SANTA FE'!N26)</f>
        <v>0</v>
      </c>
      <c r="AN26" s="31">
        <f>SUM([1]SANTANDER!N26)</f>
        <v>0</v>
      </c>
      <c r="AO26" s="31">
        <f>SUM([1]SIBONGA!N26)</f>
        <v>0</v>
      </c>
      <c r="AP26" s="31">
        <f>SUM([1]SOGOD!N26)</f>
        <v>0</v>
      </c>
      <c r="AQ26" s="31">
        <f>[1]TABOGON!N26</f>
        <v>0</v>
      </c>
      <c r="AR26" s="31">
        <f>SUM([1]TUBURAN!N26)</f>
        <v>0</v>
      </c>
      <c r="AS26" s="31">
        <f>SUM('[1]TOLEDO CITY'!N26)</f>
        <v>0</v>
      </c>
      <c r="AT26" s="31">
        <f>([1]TUDELA!N26)</f>
        <v>0</v>
      </c>
      <c r="AU26" s="32">
        <f t="shared" si="3"/>
        <v>91</v>
      </c>
      <c r="AV26" s="33">
        <f t="shared" si="4"/>
        <v>1.008228697290967E-4</v>
      </c>
      <c r="AW26" s="32">
        <v>166</v>
      </c>
      <c r="AX26" s="34">
        <f t="shared" si="5"/>
        <v>-0.45180722891566266</v>
      </c>
      <c r="AY26" s="6"/>
      <c r="AZ26" s="6"/>
      <c r="BA26" s="6"/>
    </row>
    <row r="27" spans="1:53" ht="12.75" customHeight="1" x14ac:dyDescent="0.25">
      <c r="A27" s="30" t="s">
        <v>65</v>
      </c>
      <c r="B27" s="31">
        <f>SUM([1]ALCANTARA!N27)</f>
        <v>0</v>
      </c>
      <c r="C27" s="31">
        <f>SUM([1]ALCOY!N27)</f>
        <v>0</v>
      </c>
      <c r="D27" s="31">
        <f>SUM([1]ALEGRIA!N27)</f>
        <v>0</v>
      </c>
      <c r="E27" s="31">
        <f>SUM([1]ALOGUINSAN!N27)</f>
        <v>0</v>
      </c>
      <c r="F27" s="31">
        <f>SUM([1]ARGAO!N27)</f>
        <v>0</v>
      </c>
      <c r="G27" s="31">
        <f>SUM([1]ASTURIAS!N27)</f>
        <v>0</v>
      </c>
      <c r="H27" s="31">
        <f>SUM([1]BADIAN!N27)</f>
        <v>0</v>
      </c>
      <c r="I27" s="31">
        <f>SUM([1]BALAMBAN!N27)</f>
        <v>0</v>
      </c>
      <c r="J27" s="31">
        <f>SUM([1]BANTAYAN!N27)</f>
        <v>0</v>
      </c>
      <c r="K27" s="31">
        <f>([1]BARILI!N27)</f>
        <v>0</v>
      </c>
      <c r="L27" s="31">
        <f>SUM('[1]BOGO CITY'!N27)</f>
        <v>0</v>
      </c>
      <c r="M27" s="31">
        <f>SUM([1]BOLJOON!N27)</f>
        <v>0</v>
      </c>
      <c r="N27" s="31">
        <f>SUM([1]BORBOn!N27)</f>
        <v>0</v>
      </c>
      <c r="O27" s="31">
        <f>SUM('[1]CARCAR CITY'!N27)</f>
        <v>0</v>
      </c>
      <c r="P27" s="31">
        <f>SUM([1]CARMEN!N27)</f>
        <v>0</v>
      </c>
      <c r="Q27" s="31">
        <f>'[1]CEBU CITY'!N27</f>
        <v>56</v>
      </c>
      <c r="R27" s="31">
        <f>SUM([1]CORDOVA!N27)</f>
        <v>0</v>
      </c>
      <c r="S27" s="31">
        <f>'[1]CITY OF NAGA'!N27</f>
        <v>0</v>
      </c>
      <c r="T27" s="31">
        <f>SUM([1]DAANBANTAYAN!N27)</f>
        <v>0</v>
      </c>
      <c r="U27" s="31">
        <f>SUM([1]DALAGUETE!N27)</f>
        <v>0</v>
      </c>
      <c r="V27" s="31">
        <f>SUM('[1]DANAO CITY'!N27)</f>
        <v>0</v>
      </c>
      <c r="W27" s="31">
        <f>SUM([1]GINATILAN!N27)</f>
        <v>0</v>
      </c>
      <c r="X27" s="31">
        <f>'[1]LAPU-LAPU CITY'!N27</f>
        <v>15</v>
      </c>
      <c r="Y27" s="31">
        <f>SUM([1]MADRIDEJOS!N27)</f>
        <v>0</v>
      </c>
      <c r="Z27" s="31">
        <f>'[1]MANDAUE CITY'!N27</f>
        <v>17</v>
      </c>
      <c r="AA27" s="31">
        <f>SUM([1]MEDELLIN!N27)</f>
        <v>0</v>
      </c>
      <c r="AB27" s="31">
        <f>([1]MINGLANILLA!N27)</f>
        <v>0</v>
      </c>
      <c r="AC27" s="31">
        <f>SUM([1]MOALBOAL!N27)</f>
        <v>0</v>
      </c>
      <c r="AD27" s="31">
        <f>SUM([1]OSLOB!N27)</f>
        <v>15</v>
      </c>
      <c r="AE27" s="31">
        <f>SUM([1]PINAMUNGAHAN!N27)</f>
        <v>0</v>
      </c>
      <c r="AF27" s="31">
        <f>SUM([1]PILAR!N27)</f>
        <v>0</v>
      </c>
      <c r="AG27" s="31">
        <f>SUM([1]PORO!N27)</f>
        <v>0</v>
      </c>
      <c r="AH27" s="31">
        <f>SUM([1]RONDA!N27)</f>
        <v>0</v>
      </c>
      <c r="AI27" s="31">
        <f>([1]SAMBOAN!N27)</f>
        <v>0</v>
      </c>
      <c r="AJ27" s="31">
        <f>SUM('[1]SAN FERNANDO'!N27)</f>
        <v>0</v>
      </c>
      <c r="AK27" s="31">
        <f>SUM('[1]SAN FRANCISCO'!N27)</f>
        <v>0</v>
      </c>
      <c r="AL27" s="31">
        <f>SUM('[1]SAN REMiGIO'!N27)</f>
        <v>0</v>
      </c>
      <c r="AM27" s="31">
        <f>SUM('[1]SANTA FE'!N27)</f>
        <v>0</v>
      </c>
      <c r="AN27" s="31">
        <f>SUM([1]SANTANDER!N27)</f>
        <v>0</v>
      </c>
      <c r="AO27" s="31">
        <f>SUM([1]SIBONGA!N27)</f>
        <v>0</v>
      </c>
      <c r="AP27" s="31">
        <f>SUM([1]SOGOD!N27)</f>
        <v>0</v>
      </c>
      <c r="AQ27" s="31">
        <f>[1]TABOGON!N27</f>
        <v>0</v>
      </c>
      <c r="AR27" s="31">
        <f>SUM([1]TUBURAN!N27)</f>
        <v>0</v>
      </c>
      <c r="AS27" s="31">
        <f>SUM('[1]TOLEDO CITY'!N27)</f>
        <v>0</v>
      </c>
      <c r="AT27" s="31">
        <f>([1]TUDELA!N27)</f>
        <v>0</v>
      </c>
      <c r="AU27" s="32">
        <f t="shared" si="3"/>
        <v>103</v>
      </c>
      <c r="AV27" s="33">
        <f t="shared" si="4"/>
        <v>1.141181932098567E-4</v>
      </c>
      <c r="AW27" s="32">
        <v>2513</v>
      </c>
      <c r="AX27" s="34">
        <f t="shared" si="5"/>
        <v>-0.95901313171508162</v>
      </c>
      <c r="AY27" s="6"/>
      <c r="AZ27" s="6"/>
      <c r="BA27" s="6"/>
    </row>
    <row r="28" spans="1:53" ht="12.75" customHeight="1" x14ac:dyDescent="0.25">
      <c r="A28" s="30" t="s">
        <v>66</v>
      </c>
      <c r="B28" s="31">
        <f>SUM([1]ALCANTARA!N28)</f>
        <v>0</v>
      </c>
      <c r="C28" s="31">
        <f>SUM([1]ALCOY!N28)</f>
        <v>0</v>
      </c>
      <c r="D28" s="31">
        <f>SUM([1]ALEGRIA!N28)</f>
        <v>0</v>
      </c>
      <c r="E28" s="31">
        <f>SUM([1]ALOGUINSAN!N28)</f>
        <v>0</v>
      </c>
      <c r="F28" s="31">
        <f>SUM([1]ARGAO!N28)</f>
        <v>0</v>
      </c>
      <c r="G28" s="31">
        <f>SUM([1]ASTURIAS!N28)</f>
        <v>0</v>
      </c>
      <c r="H28" s="31">
        <f>SUM([1]BADIAN!N28)</f>
        <v>0</v>
      </c>
      <c r="I28" s="31">
        <f>SUM([1]BALAMBAN!N28)</f>
        <v>0</v>
      </c>
      <c r="J28" s="31">
        <f>SUM([1]BANTAYAN!N28)</f>
        <v>0</v>
      </c>
      <c r="K28" s="31">
        <f>([1]BARILI!N28)</f>
        <v>0</v>
      </c>
      <c r="L28" s="31">
        <f>SUM('[1]BOGO CITY'!N28)</f>
        <v>0</v>
      </c>
      <c r="M28" s="31">
        <f>SUM([1]BOLJOON!N28)</f>
        <v>0</v>
      </c>
      <c r="N28" s="31">
        <f>SUM([1]BORBOn!N28)</f>
        <v>0</v>
      </c>
      <c r="O28" s="31">
        <f>SUM('[1]CARCAR CITY'!N28)</f>
        <v>0</v>
      </c>
      <c r="P28" s="31">
        <f>SUM([1]CARMEN!N28)</f>
        <v>0</v>
      </c>
      <c r="Q28" s="31">
        <f>'[1]CEBU CITY'!N28</f>
        <v>0</v>
      </c>
      <c r="R28" s="31">
        <f>SUM([1]CORDOVA!N28)</f>
        <v>0</v>
      </c>
      <c r="S28" s="31">
        <f>'[1]CITY OF NAGA'!N28</f>
        <v>0</v>
      </c>
      <c r="T28" s="31">
        <f>SUM([1]DAANBANTAYAN!N28)</f>
        <v>0</v>
      </c>
      <c r="U28" s="31">
        <f>SUM([1]DALAGUETE!N28)</f>
        <v>0</v>
      </c>
      <c r="V28" s="31">
        <f>SUM('[1]DANAO CITY'!N28)</f>
        <v>0</v>
      </c>
      <c r="W28" s="31">
        <f>SUM([1]GINATILAN!N28)</f>
        <v>0</v>
      </c>
      <c r="X28" s="31">
        <f>'[1]LAPU-LAPU CITY'!N28</f>
        <v>4</v>
      </c>
      <c r="Y28" s="31">
        <f>SUM([1]MADRIDEJOS!N28)</f>
        <v>0</v>
      </c>
      <c r="Z28" s="31">
        <f>'[1]MANDAUE CITY'!N28</f>
        <v>2</v>
      </c>
      <c r="AA28" s="31">
        <f>SUM([1]MEDELLIN!N28)</f>
        <v>0</v>
      </c>
      <c r="AB28" s="31">
        <f>([1]MINGLANILLA!N28)</f>
        <v>0</v>
      </c>
      <c r="AC28" s="31">
        <f>SUM([1]MOALBOAL!N28)</f>
        <v>0</v>
      </c>
      <c r="AD28" s="31">
        <f>SUM([1]OSLOB!N28)</f>
        <v>0</v>
      </c>
      <c r="AE28" s="31">
        <f>SUM([1]PINAMUNGAHAN!N28)</f>
        <v>0</v>
      </c>
      <c r="AF28" s="31">
        <f>SUM([1]PILAR!N28)</f>
        <v>0</v>
      </c>
      <c r="AG28" s="31">
        <f>SUM([1]PORO!N28)</f>
        <v>0</v>
      </c>
      <c r="AH28" s="31">
        <f>SUM([1]RONDA!N28)</f>
        <v>0</v>
      </c>
      <c r="AI28" s="31">
        <f>([1]SAMBOAN!N28)</f>
        <v>0</v>
      </c>
      <c r="AJ28" s="31">
        <f>SUM('[1]SAN FERNANDO'!N28)</f>
        <v>0</v>
      </c>
      <c r="AK28" s="31">
        <f>SUM('[1]SAN FRANCISCO'!N28)</f>
        <v>0</v>
      </c>
      <c r="AL28" s="31">
        <f>SUM('[1]SAN REMiGIO'!N28)</f>
        <v>0</v>
      </c>
      <c r="AM28" s="31">
        <f>SUM('[1]SANTA FE'!N28)</f>
        <v>0</v>
      </c>
      <c r="AN28" s="31">
        <f>SUM([1]SANTANDER!N28)</f>
        <v>0</v>
      </c>
      <c r="AO28" s="31">
        <f>SUM([1]SIBONGA!N28)</f>
        <v>0</v>
      </c>
      <c r="AP28" s="31">
        <f>SUM([1]SOGOD!N28)</f>
        <v>0</v>
      </c>
      <c r="AQ28" s="31">
        <f>[1]TABOGON!N28</f>
        <v>0</v>
      </c>
      <c r="AR28" s="31">
        <f>SUM([1]TUBURAN!N28)</f>
        <v>0</v>
      </c>
      <c r="AS28" s="31">
        <f>SUM('[1]TOLEDO CITY'!N28)</f>
        <v>0</v>
      </c>
      <c r="AT28" s="31">
        <f>([1]TUDELA!N28)</f>
        <v>0</v>
      </c>
      <c r="AU28" s="32">
        <f t="shared" si="3"/>
        <v>6</v>
      </c>
      <c r="AV28" s="33">
        <f t="shared" si="4"/>
        <v>6.6476617403800023E-6</v>
      </c>
      <c r="AW28" s="32">
        <v>254</v>
      </c>
      <c r="AX28" s="34">
        <f t="shared" si="5"/>
        <v>-0.97637795275590555</v>
      </c>
      <c r="AY28" s="6"/>
      <c r="AZ28" s="6"/>
      <c r="BA28" s="6"/>
    </row>
    <row r="29" spans="1:53" ht="12.75" customHeight="1" x14ac:dyDescent="0.25">
      <c r="A29" s="30" t="s">
        <v>67</v>
      </c>
      <c r="B29" s="31">
        <f>SUM([1]ALCANTARA!N29)</f>
        <v>0</v>
      </c>
      <c r="C29" s="31">
        <f>SUM([1]ALCOY!N29)</f>
        <v>0</v>
      </c>
      <c r="D29" s="31">
        <f>SUM([1]ALEGRIA!N29)</f>
        <v>0</v>
      </c>
      <c r="E29" s="31">
        <f>SUM([1]ALOGUINSAN!N29)</f>
        <v>0</v>
      </c>
      <c r="F29" s="31">
        <f>SUM([1]ARGAO!N29)</f>
        <v>0</v>
      </c>
      <c r="G29" s="31">
        <f>SUM([1]ASTURIAS!N29)</f>
        <v>0</v>
      </c>
      <c r="H29" s="31">
        <f>SUM([1]BADIAN!N29)</f>
        <v>0</v>
      </c>
      <c r="I29" s="31">
        <f>SUM([1]BALAMBAN!N29)</f>
        <v>0</v>
      </c>
      <c r="J29" s="31">
        <f>SUM([1]BANTAYAN!N29)</f>
        <v>0</v>
      </c>
      <c r="K29" s="31">
        <f>([1]BARILI!N29)</f>
        <v>0</v>
      </c>
      <c r="L29" s="31">
        <f>SUM('[1]BOGO CITY'!N29)</f>
        <v>0</v>
      </c>
      <c r="M29" s="31">
        <f>SUM([1]BOLJOON!N29)</f>
        <v>0</v>
      </c>
      <c r="N29" s="31">
        <f>SUM([1]BORBOn!N29)</f>
        <v>0</v>
      </c>
      <c r="O29" s="31">
        <f>SUM('[1]CARCAR CITY'!N29)</f>
        <v>0</v>
      </c>
      <c r="P29" s="31">
        <f>SUM([1]CARMEN!N29)</f>
        <v>0</v>
      </c>
      <c r="Q29" s="31">
        <f>'[1]CEBU CITY'!N29</f>
        <v>76</v>
      </c>
      <c r="R29" s="31">
        <f>SUM([1]CORDOVA!N29)</f>
        <v>0</v>
      </c>
      <c r="S29" s="31">
        <f>'[1]CITY OF NAGA'!N29</f>
        <v>0</v>
      </c>
      <c r="T29" s="31">
        <f>SUM([1]DAANBANTAYAN!N29)</f>
        <v>0</v>
      </c>
      <c r="U29" s="31">
        <f>SUM([1]DALAGUETE!N29)</f>
        <v>0</v>
      </c>
      <c r="V29" s="31">
        <f>SUM('[1]DANAO CITY'!N29)</f>
        <v>0</v>
      </c>
      <c r="W29" s="31">
        <f>SUM([1]GINATILAN!N29)</f>
        <v>0</v>
      </c>
      <c r="X29" s="31">
        <f>'[1]LAPU-LAPU CITY'!N29</f>
        <v>14</v>
      </c>
      <c r="Y29" s="31">
        <f>SUM([1]MADRIDEJOS!N29)</f>
        <v>0</v>
      </c>
      <c r="Z29" s="31">
        <f>'[1]MANDAUE CITY'!N29</f>
        <v>3</v>
      </c>
      <c r="AA29" s="31">
        <f>SUM([1]MEDELLIN!N29)</f>
        <v>0</v>
      </c>
      <c r="AB29" s="31">
        <f>([1]MINGLANILLA!N29)</f>
        <v>0</v>
      </c>
      <c r="AC29" s="31">
        <f>SUM([1]MOALBOAL!N29)</f>
        <v>0</v>
      </c>
      <c r="AD29" s="31">
        <f>SUM([1]OSLOB!N29)</f>
        <v>5</v>
      </c>
      <c r="AE29" s="31">
        <f>SUM([1]PINAMUNGAHAN!N29)</f>
        <v>0</v>
      </c>
      <c r="AF29" s="31">
        <f>SUM([1]PILAR!N29)</f>
        <v>0</v>
      </c>
      <c r="AG29" s="31">
        <f>SUM([1]PORO!N29)</f>
        <v>0</v>
      </c>
      <c r="AH29" s="31">
        <f>SUM([1]RONDA!N29)</f>
        <v>0</v>
      </c>
      <c r="AI29" s="31">
        <f>([1]SAMBOAN!N29)</f>
        <v>0</v>
      </c>
      <c r="AJ29" s="31">
        <f>SUM('[1]SAN FERNANDO'!N29)</f>
        <v>0</v>
      </c>
      <c r="AK29" s="31">
        <f>SUM('[1]SAN FRANCISCO'!N29)</f>
        <v>0</v>
      </c>
      <c r="AL29" s="31">
        <f>SUM('[1]SAN REMiGIO'!N29)</f>
        <v>0</v>
      </c>
      <c r="AM29" s="31">
        <f>SUM('[1]SANTA FE'!N29)</f>
        <v>3</v>
      </c>
      <c r="AN29" s="31">
        <f>SUM([1]SANTANDER!N29)</f>
        <v>0</v>
      </c>
      <c r="AO29" s="31">
        <f>SUM([1]SIBONGA!N29)</f>
        <v>0</v>
      </c>
      <c r="AP29" s="31">
        <f>SUM([1]SOGOD!N29)</f>
        <v>0</v>
      </c>
      <c r="AQ29" s="31">
        <f>[1]TABOGON!N29</f>
        <v>0</v>
      </c>
      <c r="AR29" s="31">
        <f>SUM([1]TUBURAN!N29)</f>
        <v>0</v>
      </c>
      <c r="AS29" s="31">
        <f>SUM('[1]TOLEDO CITY'!N29)</f>
        <v>0</v>
      </c>
      <c r="AT29" s="31">
        <f>([1]TUDELA!N29)</f>
        <v>0</v>
      </c>
      <c r="AU29" s="32">
        <f t="shared" si="3"/>
        <v>101</v>
      </c>
      <c r="AV29" s="33">
        <f t="shared" si="4"/>
        <v>1.1190230596306337E-4</v>
      </c>
      <c r="AW29" s="32">
        <v>4191</v>
      </c>
      <c r="AX29" s="34">
        <f t="shared" si="5"/>
        <v>-0.97590073968026725</v>
      </c>
      <c r="AY29" s="6"/>
      <c r="AZ29" s="6"/>
      <c r="BA29" s="6"/>
    </row>
    <row r="30" spans="1:53" ht="12.75" customHeight="1" x14ac:dyDescent="0.25">
      <c r="A30" s="30" t="s">
        <v>68</v>
      </c>
      <c r="B30" s="31">
        <f>SUM([1]ALCANTARA!N30)</f>
        <v>0</v>
      </c>
      <c r="C30" s="31">
        <f>SUM([1]ALCOY!N30)</f>
        <v>0</v>
      </c>
      <c r="D30" s="31">
        <f>SUM([1]ALEGRIA!N30)</f>
        <v>0</v>
      </c>
      <c r="E30" s="31">
        <f>SUM([1]ALOGUINSAN!N30)</f>
        <v>0</v>
      </c>
      <c r="F30" s="31">
        <f>SUM([1]ARGAO!N30)</f>
        <v>0</v>
      </c>
      <c r="G30" s="31">
        <f>SUM([1]ASTURIAS!N30)</f>
        <v>0</v>
      </c>
      <c r="H30" s="31">
        <f>SUM([1]BADIAN!N30)</f>
        <v>0</v>
      </c>
      <c r="I30" s="31">
        <f>SUM([1]BALAMBAN!N30)</f>
        <v>0</v>
      </c>
      <c r="J30" s="31">
        <f>SUM([1]BANTAYAN!N30)</f>
        <v>0</v>
      </c>
      <c r="K30" s="31">
        <f>([1]BARILI!N30)</f>
        <v>0</v>
      </c>
      <c r="L30" s="31">
        <f>SUM('[1]BOGO CITY'!N30)</f>
        <v>0</v>
      </c>
      <c r="M30" s="31">
        <f>SUM([1]BOLJOON!N30)</f>
        <v>0</v>
      </c>
      <c r="N30" s="31">
        <f>SUM([1]BORBOn!N30)</f>
        <v>0</v>
      </c>
      <c r="O30" s="31">
        <f>SUM('[1]CARCAR CITY'!N30)</f>
        <v>0</v>
      </c>
      <c r="P30" s="31">
        <f>SUM([1]CARMEN!N30)</f>
        <v>0</v>
      </c>
      <c r="Q30" s="31">
        <f>'[1]CEBU CITY'!N30</f>
        <v>17</v>
      </c>
      <c r="R30" s="31">
        <f>SUM([1]CORDOVA!N30)</f>
        <v>0</v>
      </c>
      <c r="S30" s="31">
        <f>'[1]CITY OF NAGA'!N30</f>
        <v>0</v>
      </c>
      <c r="T30" s="31">
        <f>SUM([1]DAANBANTAYAN!N30)</f>
        <v>0</v>
      </c>
      <c r="U30" s="31">
        <f>SUM([1]DALAGUETE!N30)</f>
        <v>0</v>
      </c>
      <c r="V30" s="31">
        <f>SUM('[1]DANAO CITY'!N30)</f>
        <v>0</v>
      </c>
      <c r="W30" s="31">
        <f>SUM([1]GINATILAN!N30)</f>
        <v>0</v>
      </c>
      <c r="X30" s="31">
        <f>'[1]LAPU-LAPU CITY'!N30</f>
        <v>18</v>
      </c>
      <c r="Y30" s="31">
        <f>SUM([1]MADRIDEJOS!N30)</f>
        <v>0</v>
      </c>
      <c r="Z30" s="31">
        <f>'[1]MANDAUE CITY'!N30</f>
        <v>58</v>
      </c>
      <c r="AA30" s="31">
        <f>SUM([1]MEDELLIN!N30)</f>
        <v>0</v>
      </c>
      <c r="AB30" s="31">
        <f>([1]MINGLANILLA!N30)</f>
        <v>0</v>
      </c>
      <c r="AC30" s="31">
        <f>SUM([1]MOALBOAL!N30)</f>
        <v>0</v>
      </c>
      <c r="AD30" s="31">
        <f>SUM([1]OSLOB!N30)</f>
        <v>0</v>
      </c>
      <c r="AE30" s="31">
        <f>SUM([1]PINAMUNGAHAN!N30)</f>
        <v>0</v>
      </c>
      <c r="AF30" s="31">
        <f>SUM([1]PILAR!N30)</f>
        <v>0</v>
      </c>
      <c r="AG30" s="31">
        <f>SUM([1]PORO!N30)</f>
        <v>0</v>
      </c>
      <c r="AH30" s="31">
        <f>SUM([1]RONDA!N30)</f>
        <v>0</v>
      </c>
      <c r="AI30" s="31">
        <f>([1]SAMBOAN!N30)</f>
        <v>0</v>
      </c>
      <c r="AJ30" s="31">
        <f>SUM('[1]SAN FERNANDO'!N30)</f>
        <v>0</v>
      </c>
      <c r="AK30" s="31">
        <f>SUM('[1]SAN FRANCISCO'!N30)</f>
        <v>0</v>
      </c>
      <c r="AL30" s="31">
        <f>SUM('[1]SAN REMiGIO'!N30)</f>
        <v>0</v>
      </c>
      <c r="AM30" s="31">
        <f>SUM('[1]SANTA FE'!N30)</f>
        <v>3</v>
      </c>
      <c r="AN30" s="31">
        <f>SUM([1]SANTANDER!N30)</f>
        <v>0</v>
      </c>
      <c r="AO30" s="31">
        <f>SUM([1]SIBONGA!N30)</f>
        <v>0</v>
      </c>
      <c r="AP30" s="31">
        <f>SUM([1]SOGOD!N30)</f>
        <v>0</v>
      </c>
      <c r="AQ30" s="31">
        <f>[1]TABOGON!N30</f>
        <v>0</v>
      </c>
      <c r="AR30" s="31">
        <f>SUM([1]TUBURAN!N30)</f>
        <v>0</v>
      </c>
      <c r="AS30" s="31">
        <f>SUM('[1]TOLEDO CITY'!N30)</f>
        <v>0</v>
      </c>
      <c r="AT30" s="31">
        <f>([1]TUDELA!N30)</f>
        <v>0</v>
      </c>
      <c r="AU30" s="32">
        <f t="shared" si="3"/>
        <v>96</v>
      </c>
      <c r="AV30" s="33">
        <f t="shared" si="4"/>
        <v>1.0636258784608004E-4</v>
      </c>
      <c r="AW30" s="32">
        <v>3094</v>
      </c>
      <c r="AX30" s="34">
        <f t="shared" si="5"/>
        <v>-0.96897220426632191</v>
      </c>
      <c r="AY30" s="6"/>
      <c r="AZ30" s="6"/>
      <c r="BA30" s="6"/>
    </row>
    <row r="31" spans="1:53" ht="12.75" customHeight="1" x14ac:dyDescent="0.25">
      <c r="A31" s="30" t="s">
        <v>69</v>
      </c>
      <c r="B31" s="31">
        <f>SUM([1]ALCANTARA!N31)</f>
        <v>0</v>
      </c>
      <c r="C31" s="31">
        <f>SUM([1]ALCOY!N31)</f>
        <v>0</v>
      </c>
      <c r="D31" s="31">
        <f>SUM([1]ALEGRIA!N31)</f>
        <v>0</v>
      </c>
      <c r="E31" s="31">
        <f>SUM([1]ALOGUINSAN!N31)</f>
        <v>0</v>
      </c>
      <c r="F31" s="31">
        <f>SUM([1]ARGAO!N31)</f>
        <v>0</v>
      </c>
      <c r="G31" s="31">
        <f>SUM([1]ASTURIAS!N31)</f>
        <v>0</v>
      </c>
      <c r="H31" s="31">
        <f>SUM([1]BADIAN!N31)</f>
        <v>0</v>
      </c>
      <c r="I31" s="31">
        <f>SUM([1]BALAMBAN!N31)</f>
        <v>0</v>
      </c>
      <c r="J31" s="31">
        <f>SUM([1]BANTAYAN!N31)</f>
        <v>0</v>
      </c>
      <c r="K31" s="31">
        <f>([1]BARILI!N31)</f>
        <v>0</v>
      </c>
      <c r="L31" s="31">
        <f>SUM('[1]BOGO CITY'!N31)</f>
        <v>0</v>
      </c>
      <c r="M31" s="31">
        <f>SUM([1]BOLJOON!N31)</f>
        <v>0</v>
      </c>
      <c r="N31" s="31">
        <f>SUM([1]BORBOn!N31)</f>
        <v>0</v>
      </c>
      <c r="O31" s="31">
        <f>SUM('[1]CARCAR CITY'!N31)</f>
        <v>0</v>
      </c>
      <c r="P31" s="31">
        <f>SUM([1]CARMEN!N31)</f>
        <v>0</v>
      </c>
      <c r="Q31" s="31">
        <f>'[1]CEBU CITY'!N31</f>
        <v>0</v>
      </c>
      <c r="R31" s="31">
        <f>SUM([1]CORDOVA!N31)</f>
        <v>0</v>
      </c>
      <c r="S31" s="31">
        <f>'[1]CITY OF NAGA'!N31</f>
        <v>0</v>
      </c>
      <c r="T31" s="31">
        <f>SUM([1]DAANBANTAYAN!N31)</f>
        <v>0</v>
      </c>
      <c r="U31" s="31">
        <f>SUM([1]DALAGUETE!N31)</f>
        <v>0</v>
      </c>
      <c r="V31" s="31">
        <f>SUM('[1]DANAO CITY'!N31)</f>
        <v>0</v>
      </c>
      <c r="W31" s="31">
        <f>SUM([1]GINATILAN!N31)</f>
        <v>0</v>
      </c>
      <c r="X31" s="31">
        <f>'[1]LAPU-LAPU CITY'!N31</f>
        <v>4</v>
      </c>
      <c r="Y31" s="31">
        <f>SUM([1]MADRIDEJOS!N31)</f>
        <v>0</v>
      </c>
      <c r="Z31" s="31">
        <f>'[1]MANDAUE CITY'!N31</f>
        <v>40</v>
      </c>
      <c r="AA31" s="31">
        <f>SUM([1]MEDELLIN!N31)</f>
        <v>0</v>
      </c>
      <c r="AB31" s="31">
        <f>([1]MINGLANILLA!N31)</f>
        <v>0</v>
      </c>
      <c r="AC31" s="31">
        <f>SUM([1]MOALBOAL!N31)</f>
        <v>0</v>
      </c>
      <c r="AD31" s="31">
        <f>SUM([1]OSLOB!N31)</f>
        <v>0</v>
      </c>
      <c r="AE31" s="31">
        <f>SUM([1]PINAMUNGAHAN!N31)</f>
        <v>0</v>
      </c>
      <c r="AF31" s="31">
        <f>SUM([1]PILAR!N31)</f>
        <v>0</v>
      </c>
      <c r="AG31" s="31">
        <f>SUM([1]PORO!N31)</f>
        <v>0</v>
      </c>
      <c r="AH31" s="31">
        <f>SUM([1]RONDA!N31)</f>
        <v>0</v>
      </c>
      <c r="AI31" s="31">
        <f>([1]SAMBOAN!N31)</f>
        <v>0</v>
      </c>
      <c r="AJ31" s="31">
        <f>SUM('[1]SAN FERNANDO'!N31)</f>
        <v>0</v>
      </c>
      <c r="AK31" s="31">
        <f>SUM('[1]SAN FRANCISCO'!N31)</f>
        <v>0</v>
      </c>
      <c r="AL31" s="31">
        <f>SUM('[1]SAN REMiGIO'!N31)</f>
        <v>0</v>
      </c>
      <c r="AM31" s="31">
        <f>SUM('[1]SANTA FE'!N31)</f>
        <v>0</v>
      </c>
      <c r="AN31" s="31">
        <f>SUM([1]SANTANDER!N31)</f>
        <v>0</v>
      </c>
      <c r="AO31" s="31">
        <f>SUM([1]SIBONGA!N31)</f>
        <v>0</v>
      </c>
      <c r="AP31" s="31">
        <f>SUM([1]SOGOD!N31)</f>
        <v>0</v>
      </c>
      <c r="AQ31" s="31">
        <f>[1]TABOGON!N31</f>
        <v>0</v>
      </c>
      <c r="AR31" s="31">
        <f>SUM([1]TUBURAN!N31)</f>
        <v>0</v>
      </c>
      <c r="AS31" s="31">
        <f>SUM('[1]TOLEDO CITY'!N31)</f>
        <v>6</v>
      </c>
      <c r="AT31" s="31">
        <f>([1]TUDELA!N31)</f>
        <v>0</v>
      </c>
      <c r="AU31" s="32">
        <f t="shared" si="3"/>
        <v>50</v>
      </c>
      <c r="AV31" s="33">
        <f t="shared" si="4"/>
        <v>5.5397181169833352E-5</v>
      </c>
      <c r="AW31" s="32">
        <v>992</v>
      </c>
      <c r="AX31" s="34">
        <f t="shared" si="5"/>
        <v>-0.94959677419354838</v>
      </c>
      <c r="AY31" s="6"/>
      <c r="AZ31" s="6"/>
      <c r="BA31" s="6"/>
    </row>
    <row r="32" spans="1:53" ht="12.75" customHeight="1" x14ac:dyDescent="0.25">
      <c r="A32" s="51" t="s">
        <v>70</v>
      </c>
      <c r="B32" s="52">
        <f t="shared" ref="B32:AU32" si="6">SUM(B23:B31)</f>
        <v>0</v>
      </c>
      <c r="C32" s="52">
        <f t="shared" si="6"/>
        <v>0</v>
      </c>
      <c r="D32" s="52">
        <f t="shared" si="6"/>
        <v>0</v>
      </c>
      <c r="E32" s="52">
        <f t="shared" si="6"/>
        <v>0</v>
      </c>
      <c r="F32" s="52">
        <f t="shared" si="6"/>
        <v>0</v>
      </c>
      <c r="G32" s="52">
        <f t="shared" si="6"/>
        <v>0</v>
      </c>
      <c r="H32" s="52">
        <f t="shared" si="6"/>
        <v>0</v>
      </c>
      <c r="I32" s="52">
        <f t="shared" si="6"/>
        <v>0</v>
      </c>
      <c r="J32" s="52">
        <f t="shared" si="6"/>
        <v>0</v>
      </c>
      <c r="K32" s="52">
        <f t="shared" si="6"/>
        <v>0</v>
      </c>
      <c r="L32" s="52">
        <f t="shared" si="6"/>
        <v>0</v>
      </c>
      <c r="M32" s="52">
        <f t="shared" si="6"/>
        <v>0</v>
      </c>
      <c r="N32" s="52">
        <f t="shared" si="6"/>
        <v>0</v>
      </c>
      <c r="O32" s="52">
        <f t="shared" si="6"/>
        <v>0</v>
      </c>
      <c r="P32" s="52">
        <f t="shared" si="6"/>
        <v>0</v>
      </c>
      <c r="Q32" s="52">
        <f t="shared" si="6"/>
        <v>160</v>
      </c>
      <c r="R32" s="52">
        <f t="shared" si="6"/>
        <v>0</v>
      </c>
      <c r="S32" s="52">
        <f t="shared" si="6"/>
        <v>0</v>
      </c>
      <c r="T32" s="52">
        <f t="shared" si="6"/>
        <v>0</v>
      </c>
      <c r="U32" s="52">
        <f t="shared" si="6"/>
        <v>0</v>
      </c>
      <c r="V32" s="52">
        <f t="shared" si="6"/>
        <v>0</v>
      </c>
      <c r="W32" s="52">
        <f t="shared" si="6"/>
        <v>0</v>
      </c>
      <c r="X32" s="52">
        <f t="shared" si="6"/>
        <v>72</v>
      </c>
      <c r="Y32" s="52">
        <f t="shared" si="6"/>
        <v>0</v>
      </c>
      <c r="Z32" s="52">
        <f t="shared" si="6"/>
        <v>211</v>
      </c>
      <c r="AA32" s="52">
        <f t="shared" si="6"/>
        <v>0</v>
      </c>
      <c r="AB32" s="52">
        <f t="shared" si="6"/>
        <v>0</v>
      </c>
      <c r="AC32" s="52">
        <f t="shared" si="6"/>
        <v>0</v>
      </c>
      <c r="AD32" s="52">
        <f t="shared" si="6"/>
        <v>20</v>
      </c>
      <c r="AE32" s="52">
        <f t="shared" si="6"/>
        <v>0</v>
      </c>
      <c r="AF32" s="52">
        <f t="shared" si="6"/>
        <v>0</v>
      </c>
      <c r="AG32" s="52">
        <f t="shared" si="6"/>
        <v>0</v>
      </c>
      <c r="AH32" s="52">
        <f t="shared" si="6"/>
        <v>0</v>
      </c>
      <c r="AI32" s="52">
        <f t="shared" si="6"/>
        <v>0</v>
      </c>
      <c r="AJ32" s="52">
        <f t="shared" si="6"/>
        <v>0</v>
      </c>
      <c r="AK32" s="52">
        <f t="shared" si="6"/>
        <v>0</v>
      </c>
      <c r="AL32" s="52">
        <f t="shared" si="6"/>
        <v>0</v>
      </c>
      <c r="AM32" s="52">
        <f t="shared" si="6"/>
        <v>7</v>
      </c>
      <c r="AN32" s="52">
        <f t="shared" si="6"/>
        <v>0</v>
      </c>
      <c r="AO32" s="52">
        <f t="shared" si="6"/>
        <v>0</v>
      </c>
      <c r="AP32" s="52">
        <f t="shared" si="6"/>
        <v>0</v>
      </c>
      <c r="AQ32" s="52">
        <f t="shared" si="6"/>
        <v>0</v>
      </c>
      <c r="AR32" s="52">
        <f t="shared" si="6"/>
        <v>0</v>
      </c>
      <c r="AS32" s="52">
        <f t="shared" si="6"/>
        <v>7</v>
      </c>
      <c r="AT32" s="52">
        <f t="shared" si="6"/>
        <v>0</v>
      </c>
      <c r="AU32" s="52">
        <f t="shared" si="6"/>
        <v>477</v>
      </c>
      <c r="AV32" s="53">
        <f t="shared" si="4"/>
        <v>5.2848910836021017E-4</v>
      </c>
      <c r="AW32" s="52">
        <v>12738</v>
      </c>
      <c r="AX32" s="54">
        <f t="shared" si="5"/>
        <v>-0.96255299105040037</v>
      </c>
      <c r="AY32" s="55"/>
      <c r="AZ32" s="55"/>
      <c r="BA32" s="55"/>
    </row>
    <row r="33" spans="1:53" ht="12.75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8"/>
      <c r="AW33" s="59"/>
      <c r="AX33" s="60"/>
      <c r="AY33" s="24"/>
      <c r="AZ33" s="24"/>
      <c r="BA33" s="24"/>
    </row>
    <row r="34" spans="1:53" ht="12.75" customHeight="1" x14ac:dyDescent="0.25">
      <c r="A34" s="48" t="s">
        <v>71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61"/>
      <c r="AW34" s="62"/>
      <c r="AX34" s="63"/>
      <c r="AY34" s="64"/>
      <c r="AZ34" s="64"/>
      <c r="BA34" s="64"/>
    </row>
    <row r="35" spans="1:53" ht="12.75" customHeight="1" x14ac:dyDescent="0.25">
      <c r="A35" s="30" t="s">
        <v>72</v>
      </c>
      <c r="B35" s="31">
        <f>SUM([1]ALCANTARA!N35)</f>
        <v>0</v>
      </c>
      <c r="C35" s="31">
        <f>SUM([1]ALCOY!N35)</f>
        <v>0</v>
      </c>
      <c r="D35" s="31">
        <f>SUM([1]ALEGRIA!N35)</f>
        <v>0</v>
      </c>
      <c r="E35" s="31">
        <f>SUM([1]ALOGUINSAN!N35)</f>
        <v>0</v>
      </c>
      <c r="F35" s="31">
        <f>SUM([1]ARGAO!N35)</f>
        <v>0</v>
      </c>
      <c r="G35" s="31">
        <f>SUM([1]ASTURIAS!N35)</f>
        <v>0</v>
      </c>
      <c r="H35" s="31">
        <f>SUM([1]BADIAN!N35)</f>
        <v>0</v>
      </c>
      <c r="I35" s="31">
        <f>SUM([1]BALAMBAN!N35)</f>
        <v>3</v>
      </c>
      <c r="J35" s="31">
        <f>SUM([1]BANTAYAN!N35)</f>
        <v>0</v>
      </c>
      <c r="K35" s="31">
        <f>([1]BARILI!N35)</f>
        <v>0</v>
      </c>
      <c r="L35" s="31">
        <f>SUM('[1]BOGO CITY'!N35)</f>
        <v>0</v>
      </c>
      <c r="M35" s="31">
        <f>SUM([1]BOLJOON!N35)</f>
        <v>0</v>
      </c>
      <c r="N35" s="31">
        <f>SUM([1]BORBOn!N35)</f>
        <v>0</v>
      </c>
      <c r="O35" s="31">
        <f>SUM('[1]CARCAR CITY'!N35)</f>
        <v>0</v>
      </c>
      <c r="P35" s="31">
        <f>SUM([1]CARMEN!N35)</f>
        <v>0</v>
      </c>
      <c r="Q35" s="31">
        <f>'[1]CEBU CITY'!N35</f>
        <v>860</v>
      </c>
      <c r="R35" s="31">
        <f>SUM([1]CORDOVA!N35)</f>
        <v>0</v>
      </c>
      <c r="S35" s="31">
        <f>'[1]CITY OF NAGA'!N35</f>
        <v>0</v>
      </c>
      <c r="T35" s="31">
        <f>SUM([1]DAANBANTAYAN!N35)</f>
        <v>1</v>
      </c>
      <c r="U35" s="31">
        <f>SUM([1]DALAGUETE!N35)</f>
        <v>10</v>
      </c>
      <c r="V35" s="31">
        <f>SUM('[1]DANAO CITY'!N35)</f>
        <v>0</v>
      </c>
      <c r="W35" s="31">
        <f>SUM([1]GINATILAN!N35)</f>
        <v>0</v>
      </c>
      <c r="X35" s="31">
        <f>'[1]LAPU-LAPU CITY'!N35</f>
        <v>1053</v>
      </c>
      <c r="Y35" s="31">
        <f>SUM([1]MADRIDEJOS!N35)</f>
        <v>0</v>
      </c>
      <c r="Z35" s="31">
        <f>'[1]MANDAUE CITY'!N35</f>
        <v>24149</v>
      </c>
      <c r="AA35" s="31">
        <f>SUM([1]MEDELLIN!N35)</f>
        <v>0</v>
      </c>
      <c r="AB35" s="31">
        <f>([1]MINGLANILLA!N35)</f>
        <v>0</v>
      </c>
      <c r="AC35" s="31">
        <f>SUM([1]MOALBOAL!N35)</f>
        <v>0</v>
      </c>
      <c r="AD35" s="31">
        <f>SUM([1]OSLOB!N35)</f>
        <v>99</v>
      </c>
      <c r="AE35" s="31">
        <f>SUM([1]PINAMUNGAHAN!N35)</f>
        <v>0</v>
      </c>
      <c r="AF35" s="31">
        <f>SUM([1]PILAR!N35)</f>
        <v>0</v>
      </c>
      <c r="AG35" s="31">
        <f>SUM([1]PORO!N35)</f>
        <v>0</v>
      </c>
      <c r="AH35" s="31">
        <f>SUM([1]RONDA!N35)</f>
        <v>0</v>
      </c>
      <c r="AI35" s="31">
        <f>([1]SAMBOAN!N35)</f>
        <v>0</v>
      </c>
      <c r="AJ35" s="31">
        <f>SUM('[1]SAN FERNANDO'!N35)</f>
        <v>0</v>
      </c>
      <c r="AK35" s="31">
        <f>SUM('[1]SAN FRANCISCO'!N35)</f>
        <v>0</v>
      </c>
      <c r="AL35" s="31">
        <f>SUM('[1]SAN REMiGIO'!N35)</f>
        <v>0</v>
      </c>
      <c r="AM35" s="31">
        <f>SUM('[1]SANTA FE'!N35)</f>
        <v>16</v>
      </c>
      <c r="AN35" s="31">
        <f>SUM([1]SANTANDER!N35)</f>
        <v>0</v>
      </c>
      <c r="AO35" s="31">
        <f>SUM([1]SIBONGA!N35)</f>
        <v>0</v>
      </c>
      <c r="AP35" s="31">
        <f>SUM([1]SOGOD!N35)</f>
        <v>0</v>
      </c>
      <c r="AQ35" s="31">
        <f>[1]TABOGON!N35</f>
        <v>0</v>
      </c>
      <c r="AR35" s="31">
        <f>SUM([1]TUBURAN!N35)</f>
        <v>0</v>
      </c>
      <c r="AS35" s="31">
        <f>SUM('[1]TOLEDO CITY'!N35)</f>
        <v>28</v>
      </c>
      <c r="AT35" s="31">
        <f>([1]TUDELA!N35)</f>
        <v>0</v>
      </c>
      <c r="AU35" s="32">
        <f>SUM(B35:AT35)</f>
        <v>26219</v>
      </c>
      <c r="AV35" s="33">
        <f t="shared" ref="AV35:AV40" si="7">AU35/$AU$135</f>
        <v>2.9049173861837214E-2</v>
      </c>
      <c r="AW35" s="32">
        <v>52523</v>
      </c>
      <c r="AX35" s="34">
        <f t="shared" ref="AX35:AX40" si="8">(AU35-AW35)/AW35</f>
        <v>-0.50080916931629949</v>
      </c>
      <c r="AY35" s="6"/>
      <c r="AZ35" s="6"/>
      <c r="BA35" s="6"/>
    </row>
    <row r="36" spans="1:53" ht="12.75" customHeight="1" x14ac:dyDescent="0.25">
      <c r="A36" s="30" t="s">
        <v>73</v>
      </c>
      <c r="B36" s="31">
        <f>SUM([1]ALCANTARA!N36)</f>
        <v>0</v>
      </c>
      <c r="C36" s="31">
        <f>SUM([1]ALCOY!N36)</f>
        <v>0</v>
      </c>
      <c r="D36" s="31">
        <f>SUM([1]ALEGRIA!N36)</f>
        <v>0</v>
      </c>
      <c r="E36" s="31">
        <f>SUM([1]ALOGUINSAN!N36)</f>
        <v>0</v>
      </c>
      <c r="F36" s="31">
        <f>SUM([1]ARGAO!N36)</f>
        <v>0</v>
      </c>
      <c r="G36" s="31">
        <f>SUM([1]ASTURIAS!N36)</f>
        <v>0</v>
      </c>
      <c r="H36" s="31">
        <f>SUM([1]BADIAN!N36)</f>
        <v>0</v>
      </c>
      <c r="I36" s="31">
        <f>SUM([1]BALAMBAN!N36)</f>
        <v>0</v>
      </c>
      <c r="J36" s="31">
        <f>SUM([1]BANTAYAN!N36)</f>
        <v>0</v>
      </c>
      <c r="K36" s="31">
        <f>([1]BARILI!N36)</f>
        <v>0</v>
      </c>
      <c r="L36" s="31">
        <f>SUM('[1]BOGO CITY'!N36)</f>
        <v>0</v>
      </c>
      <c r="M36" s="31">
        <f>SUM([1]BOLJOON!N36)</f>
        <v>0</v>
      </c>
      <c r="N36" s="31">
        <f>SUM([1]BORBOn!N36)</f>
        <v>0</v>
      </c>
      <c r="O36" s="31">
        <f>SUM('[1]CARCAR CITY'!N36)</f>
        <v>0</v>
      </c>
      <c r="P36" s="31">
        <f>SUM([1]CARMEN!N36)</f>
        <v>0</v>
      </c>
      <c r="Q36" s="31">
        <f>'[1]CEBU CITY'!N36</f>
        <v>9</v>
      </c>
      <c r="R36" s="31">
        <f>SUM([1]CORDOVA!N36)</f>
        <v>0</v>
      </c>
      <c r="S36" s="31">
        <f>'[1]CITY OF NAGA'!N36</f>
        <v>0</v>
      </c>
      <c r="T36" s="31">
        <f>SUM([1]DAANBANTAYAN!N36)</f>
        <v>0</v>
      </c>
      <c r="U36" s="31">
        <f>SUM([1]DALAGUETE!N36)</f>
        <v>0</v>
      </c>
      <c r="V36" s="31">
        <f>SUM('[1]DANAO CITY'!N36)</f>
        <v>0</v>
      </c>
      <c r="W36" s="31">
        <f>SUM([1]GINATILAN!N36)</f>
        <v>0</v>
      </c>
      <c r="X36" s="31">
        <f>'[1]LAPU-LAPU CITY'!N36</f>
        <v>10</v>
      </c>
      <c r="Y36" s="31">
        <f>SUM([1]MADRIDEJOS!N36)</f>
        <v>0</v>
      </c>
      <c r="Z36" s="31">
        <f>'[1]MANDAUE CITY'!N36</f>
        <v>30</v>
      </c>
      <c r="AA36" s="31">
        <f>SUM([1]MEDELLIN!N36)</f>
        <v>0</v>
      </c>
      <c r="AB36" s="31">
        <f>([1]MINGLANILLA!N36)</f>
        <v>0</v>
      </c>
      <c r="AC36" s="31">
        <f>SUM([1]MOALBOAL!N36)</f>
        <v>0</v>
      </c>
      <c r="AD36" s="31">
        <f>SUM([1]OSLOB!N36)</f>
        <v>0</v>
      </c>
      <c r="AE36" s="31">
        <f>SUM([1]PINAMUNGAHAN!N36)</f>
        <v>0</v>
      </c>
      <c r="AF36" s="31">
        <f>SUM([1]PILAR!N36)</f>
        <v>0</v>
      </c>
      <c r="AG36" s="31">
        <f>SUM([1]PORO!N36)</f>
        <v>0</v>
      </c>
      <c r="AH36" s="31">
        <f>SUM([1]RONDA!N36)</f>
        <v>0</v>
      </c>
      <c r="AI36" s="31">
        <f>([1]SAMBOAN!N36)</f>
        <v>0</v>
      </c>
      <c r="AJ36" s="31">
        <f>SUM('[1]SAN FERNANDO'!N36)</f>
        <v>0</v>
      </c>
      <c r="AK36" s="31">
        <f>SUM('[1]SAN FRANCISCO'!N36)</f>
        <v>0</v>
      </c>
      <c r="AL36" s="31">
        <f>SUM('[1]SAN REMiGIO'!N36)</f>
        <v>0</v>
      </c>
      <c r="AM36" s="31">
        <f>SUM('[1]SANTA FE'!N36)</f>
        <v>0</v>
      </c>
      <c r="AN36" s="31">
        <f>SUM([1]SANTANDER!N36)</f>
        <v>0</v>
      </c>
      <c r="AO36" s="31">
        <f>SUM([1]SIBONGA!N36)</f>
        <v>0</v>
      </c>
      <c r="AP36" s="31">
        <f>SUM([1]SOGOD!N36)</f>
        <v>0</v>
      </c>
      <c r="AQ36" s="31">
        <f>[1]TABOGON!N36</f>
        <v>0</v>
      </c>
      <c r="AR36" s="31">
        <f>SUM([1]TUBURAN!N36)</f>
        <v>0</v>
      </c>
      <c r="AS36" s="31">
        <f>SUM('[1]TOLEDO CITY'!N36)</f>
        <v>0</v>
      </c>
      <c r="AT36" s="31">
        <f>([1]TUDELA!N36)</f>
        <v>0</v>
      </c>
      <c r="AU36" s="32">
        <f>SUM(B36:AT36)</f>
        <v>49</v>
      </c>
      <c r="AV36" s="33">
        <f t="shared" si="7"/>
        <v>5.4289237546436685E-5</v>
      </c>
      <c r="AW36" s="32">
        <v>3583</v>
      </c>
      <c r="AX36" s="34">
        <f t="shared" si="8"/>
        <v>-0.98632430923806869</v>
      </c>
      <c r="AY36" s="6"/>
      <c r="AZ36" s="6"/>
      <c r="BA36" s="6"/>
    </row>
    <row r="37" spans="1:53" ht="12.75" customHeight="1" x14ac:dyDescent="0.25">
      <c r="A37" s="30" t="s">
        <v>74</v>
      </c>
      <c r="B37" s="31">
        <f>SUM([1]ALCANTARA!N37)</f>
        <v>0</v>
      </c>
      <c r="C37" s="31">
        <f>SUM([1]ALCOY!N37)</f>
        <v>0</v>
      </c>
      <c r="D37" s="31">
        <f>SUM([1]ALEGRIA!N37)</f>
        <v>0</v>
      </c>
      <c r="E37" s="31">
        <f>SUM([1]ALOGUINSAN!N37)</f>
        <v>0</v>
      </c>
      <c r="F37" s="31">
        <f>SUM([1]ARGAO!N37)</f>
        <v>0</v>
      </c>
      <c r="G37" s="31">
        <f>SUM([1]ASTURIAS!N37)</f>
        <v>0</v>
      </c>
      <c r="H37" s="31">
        <f>SUM([1]BADIAN!N37)</f>
        <v>0</v>
      </c>
      <c r="I37" s="31">
        <f>SUM([1]BALAMBAN!N37)</f>
        <v>1</v>
      </c>
      <c r="J37" s="31">
        <f>SUM([1]BANTAYAN!N37)</f>
        <v>0</v>
      </c>
      <c r="K37" s="31">
        <f>([1]BARILI!N37)</f>
        <v>0</v>
      </c>
      <c r="L37" s="31">
        <f>SUM('[1]BOGO CITY'!N37)</f>
        <v>0</v>
      </c>
      <c r="M37" s="31">
        <f>SUM([1]BOLJOON!N37)</f>
        <v>0</v>
      </c>
      <c r="N37" s="31">
        <f>SUM([1]BORBOn!N37)</f>
        <v>0</v>
      </c>
      <c r="O37" s="31">
        <f>SUM('[1]CARCAR CITY'!N37)</f>
        <v>0</v>
      </c>
      <c r="P37" s="31">
        <f>SUM([1]CARMEN!N37)</f>
        <v>0</v>
      </c>
      <c r="Q37" s="31">
        <f>'[1]CEBU CITY'!N37</f>
        <v>631</v>
      </c>
      <c r="R37" s="31">
        <f>SUM([1]CORDOVA!N37)</f>
        <v>1</v>
      </c>
      <c r="S37" s="31">
        <f>'[1]CITY OF NAGA'!N37</f>
        <v>0</v>
      </c>
      <c r="T37" s="31">
        <f>SUM([1]DAANBANTAYAN!N37)</f>
        <v>0</v>
      </c>
      <c r="U37" s="31">
        <f>SUM([1]DALAGUETE!N37)</f>
        <v>0</v>
      </c>
      <c r="V37" s="31">
        <f>SUM('[1]DANAO CITY'!N37)</f>
        <v>2447</v>
      </c>
      <c r="W37" s="31">
        <f>SUM([1]GINATILAN!N37)</f>
        <v>0</v>
      </c>
      <c r="X37" s="31">
        <f>'[1]LAPU-LAPU CITY'!N37</f>
        <v>238</v>
      </c>
      <c r="Y37" s="31">
        <f>SUM([1]MADRIDEJOS!N37)</f>
        <v>0</v>
      </c>
      <c r="Z37" s="31">
        <f>'[1]MANDAUE CITY'!N37</f>
        <v>876</v>
      </c>
      <c r="AA37" s="31">
        <f>SUM([1]MEDELLIN!N37)</f>
        <v>0</v>
      </c>
      <c r="AB37" s="31">
        <f>([1]MINGLANILLA!N37)</f>
        <v>0</v>
      </c>
      <c r="AC37" s="31">
        <f>SUM([1]MOALBOAL!N37)</f>
        <v>0</v>
      </c>
      <c r="AD37" s="31">
        <f>SUM([1]OSLOB!N37)</f>
        <v>29</v>
      </c>
      <c r="AE37" s="31">
        <f>SUM([1]PINAMUNGAHAN!N37)</f>
        <v>0</v>
      </c>
      <c r="AF37" s="31">
        <f>SUM([1]PILAR!N37)</f>
        <v>0</v>
      </c>
      <c r="AG37" s="31">
        <f>SUM([1]PORO!N37)</f>
        <v>0</v>
      </c>
      <c r="AH37" s="31">
        <f>SUM([1]RONDA!N37)</f>
        <v>0</v>
      </c>
      <c r="AI37" s="31">
        <f>([1]SAMBOAN!N37)</f>
        <v>0</v>
      </c>
      <c r="AJ37" s="31">
        <f>SUM('[1]SAN FERNANDO'!N37)</f>
        <v>0</v>
      </c>
      <c r="AK37" s="31">
        <f>SUM('[1]SAN FRANCISCO'!N37)</f>
        <v>0</v>
      </c>
      <c r="AL37" s="31">
        <f>SUM('[1]SAN REMiGIO'!N37)</f>
        <v>0</v>
      </c>
      <c r="AM37" s="31">
        <f>SUM('[1]SANTA FE'!N37)</f>
        <v>8</v>
      </c>
      <c r="AN37" s="31">
        <f>SUM([1]SANTANDER!N37)</f>
        <v>0</v>
      </c>
      <c r="AO37" s="31">
        <f>SUM([1]SIBONGA!N37)</f>
        <v>0</v>
      </c>
      <c r="AP37" s="31">
        <f>SUM([1]SOGOD!N37)</f>
        <v>0</v>
      </c>
      <c r="AQ37" s="31">
        <f>[1]TABOGON!N37</f>
        <v>0</v>
      </c>
      <c r="AR37" s="31">
        <f>SUM([1]TUBURAN!N37)</f>
        <v>0</v>
      </c>
      <c r="AS37" s="31">
        <f>SUM('[1]TOLEDO CITY'!N37)</f>
        <v>6</v>
      </c>
      <c r="AT37" s="31">
        <f>([1]TUDELA!N37)</f>
        <v>0</v>
      </c>
      <c r="AU37" s="32">
        <f>SUM(B37:AT37)</f>
        <v>4237</v>
      </c>
      <c r="AV37" s="33">
        <f t="shared" si="7"/>
        <v>4.6943571323316783E-3</v>
      </c>
      <c r="AW37" s="32">
        <v>91010</v>
      </c>
      <c r="AX37" s="34">
        <f t="shared" si="8"/>
        <v>-0.95344467640918584</v>
      </c>
      <c r="AY37" s="6"/>
      <c r="AZ37" s="6"/>
      <c r="BA37" s="6"/>
    </row>
    <row r="38" spans="1:53" ht="12.75" customHeight="1" x14ac:dyDescent="0.25">
      <c r="A38" s="30" t="s">
        <v>75</v>
      </c>
      <c r="B38" s="31">
        <f>SUM([1]ALCANTARA!N38)</f>
        <v>0</v>
      </c>
      <c r="C38" s="31">
        <f>SUM([1]ALCOY!N38)</f>
        <v>0</v>
      </c>
      <c r="D38" s="31">
        <f>SUM([1]ALEGRIA!N38)</f>
        <v>0</v>
      </c>
      <c r="E38" s="31">
        <f>SUM([1]ALOGUINSAN!N38)</f>
        <v>0</v>
      </c>
      <c r="F38" s="31">
        <f>SUM([1]ARGAO!N38)</f>
        <v>0</v>
      </c>
      <c r="G38" s="31">
        <f>SUM([1]ASTURIAS!N38)</f>
        <v>0</v>
      </c>
      <c r="H38" s="31">
        <f>SUM([1]BADIAN!N38)</f>
        <v>0</v>
      </c>
      <c r="I38" s="31">
        <f>SUM([1]BALAMBAN!N38)</f>
        <v>5</v>
      </c>
      <c r="J38" s="31">
        <f>SUM([1]BANTAYAN!N38)</f>
        <v>0</v>
      </c>
      <c r="K38" s="31">
        <f>([1]BARILI!N38)</f>
        <v>0</v>
      </c>
      <c r="L38" s="31">
        <f>SUM('[1]BOGO CITY'!N38)</f>
        <v>0</v>
      </c>
      <c r="M38" s="31">
        <f>SUM([1]BOLJOON!N38)</f>
        <v>0</v>
      </c>
      <c r="N38" s="31">
        <f>SUM([1]BORBOn!N38)</f>
        <v>0</v>
      </c>
      <c r="O38" s="31">
        <f>SUM('[1]CARCAR CITY'!N38)</f>
        <v>0</v>
      </c>
      <c r="P38" s="31">
        <f>SUM([1]CARMEN!N38)</f>
        <v>0</v>
      </c>
      <c r="Q38" s="31">
        <f>'[1]CEBU CITY'!N38</f>
        <v>723</v>
      </c>
      <c r="R38" s="31">
        <f>SUM([1]CORDOVA!N38)</f>
        <v>4</v>
      </c>
      <c r="S38" s="31">
        <f>'[1]CITY OF NAGA'!N38</f>
        <v>0</v>
      </c>
      <c r="T38" s="31">
        <f>SUM([1]DAANBANTAYAN!N38)</f>
        <v>4</v>
      </c>
      <c r="U38" s="31">
        <f>SUM([1]DALAGUETE!N38)</f>
        <v>0</v>
      </c>
      <c r="V38" s="31">
        <f>SUM('[1]DANAO CITY'!N38)</f>
        <v>59</v>
      </c>
      <c r="W38" s="31">
        <f>SUM([1]GINATILAN!N38)</f>
        <v>0</v>
      </c>
      <c r="X38" s="31">
        <f>'[1]LAPU-LAPU CITY'!N38</f>
        <v>2250</v>
      </c>
      <c r="Y38" s="31">
        <f>SUM([1]MADRIDEJOS!N38)</f>
        <v>0</v>
      </c>
      <c r="Z38" s="31">
        <f>'[1]MANDAUE CITY'!N38</f>
        <v>350</v>
      </c>
      <c r="AA38" s="31">
        <f>SUM([1]MEDELLIN!N38)</f>
        <v>0</v>
      </c>
      <c r="AB38" s="31">
        <f>([1]MINGLANILLA!N38)</f>
        <v>0</v>
      </c>
      <c r="AC38" s="31">
        <f>SUM([1]MOALBOAL!N38)</f>
        <v>0</v>
      </c>
      <c r="AD38" s="31">
        <f>SUM([1]OSLOB!N38)</f>
        <v>78</v>
      </c>
      <c r="AE38" s="31">
        <f>SUM([1]PINAMUNGAHAN!N38)</f>
        <v>0</v>
      </c>
      <c r="AF38" s="31">
        <f>SUM([1]PILAR!N38)</f>
        <v>0</v>
      </c>
      <c r="AG38" s="31">
        <f>SUM([1]PORO!N38)</f>
        <v>1</v>
      </c>
      <c r="AH38" s="31">
        <f>SUM([1]RONDA!N38)</f>
        <v>0</v>
      </c>
      <c r="AI38" s="31">
        <f>([1]SAMBOAN!N38)</f>
        <v>0</v>
      </c>
      <c r="AJ38" s="31">
        <f>SUM('[1]SAN FERNANDO'!N38)</f>
        <v>0</v>
      </c>
      <c r="AK38" s="31">
        <f>SUM('[1]SAN FRANCISCO'!N38)</f>
        <v>0</v>
      </c>
      <c r="AL38" s="31">
        <f>SUM('[1]SAN REMiGIO'!N38)</f>
        <v>0</v>
      </c>
      <c r="AM38" s="31">
        <f>SUM('[1]SANTA FE'!N38)</f>
        <v>5</v>
      </c>
      <c r="AN38" s="31">
        <f>SUM([1]SANTANDER!N38)</f>
        <v>0</v>
      </c>
      <c r="AO38" s="31">
        <f>SUM([1]SIBONGA!N38)</f>
        <v>0</v>
      </c>
      <c r="AP38" s="31">
        <f>SUM([1]SOGOD!N38)</f>
        <v>0</v>
      </c>
      <c r="AQ38" s="31">
        <f>[1]TABOGON!N38</f>
        <v>0</v>
      </c>
      <c r="AR38" s="31">
        <f>SUM([1]TUBURAN!N38)</f>
        <v>0</v>
      </c>
      <c r="AS38" s="31">
        <f>SUM('[1]TOLEDO CITY'!N38)</f>
        <v>3</v>
      </c>
      <c r="AT38" s="31">
        <f>([1]TUDELA!N38)</f>
        <v>0</v>
      </c>
      <c r="AU38" s="32">
        <f>SUM(B38:AT38)</f>
        <v>3482</v>
      </c>
      <c r="AV38" s="33">
        <f t="shared" si="7"/>
        <v>3.8578596966671948E-3</v>
      </c>
      <c r="AW38" s="32">
        <v>169812</v>
      </c>
      <c r="AX38" s="34">
        <f t="shared" si="8"/>
        <v>-0.97949497090900528</v>
      </c>
      <c r="AY38" s="6"/>
      <c r="AZ38" s="6"/>
      <c r="BA38" s="6"/>
    </row>
    <row r="39" spans="1:53" ht="12.75" customHeight="1" x14ac:dyDescent="0.25">
      <c r="A39" s="30" t="s">
        <v>76</v>
      </c>
      <c r="B39" s="31">
        <f>SUM([1]ALCANTARA!N39)</f>
        <v>0</v>
      </c>
      <c r="C39" s="31">
        <f>SUM([1]ALCOY!N39)</f>
        <v>0</v>
      </c>
      <c r="D39" s="31">
        <f>SUM([1]ALEGRIA!N39)</f>
        <v>0</v>
      </c>
      <c r="E39" s="31">
        <f>SUM([1]ALOGUINSAN!N39)</f>
        <v>0</v>
      </c>
      <c r="F39" s="31">
        <f>SUM([1]ARGAO!N39)</f>
        <v>0</v>
      </c>
      <c r="G39" s="31">
        <f>SUM([1]ASTURIAS!N39)</f>
        <v>0</v>
      </c>
      <c r="H39" s="31">
        <f>SUM([1]BADIAN!N39)</f>
        <v>0</v>
      </c>
      <c r="I39" s="31">
        <f>SUM([1]BALAMBAN!N39)</f>
        <v>1</v>
      </c>
      <c r="J39" s="31">
        <f>SUM([1]BANTAYAN!N39)</f>
        <v>0</v>
      </c>
      <c r="K39" s="31">
        <f>([1]BARILI!N39)</f>
        <v>0</v>
      </c>
      <c r="L39" s="31">
        <f>SUM('[1]BOGO CITY'!N39)</f>
        <v>0</v>
      </c>
      <c r="M39" s="31">
        <f>SUM([1]BOLJOON!N39)</f>
        <v>0</v>
      </c>
      <c r="N39" s="31">
        <f>SUM([1]BORBOn!N39)</f>
        <v>0</v>
      </c>
      <c r="O39" s="31">
        <f>SUM('[1]CARCAR CITY'!N39)</f>
        <v>0</v>
      </c>
      <c r="P39" s="31">
        <f>SUM([1]CARMEN!N39)</f>
        <v>0</v>
      </c>
      <c r="Q39" s="31">
        <f>'[1]CEBU CITY'!N39</f>
        <v>58</v>
      </c>
      <c r="R39" s="31">
        <f>SUM([1]CORDOVA!N39)</f>
        <v>0</v>
      </c>
      <c r="S39" s="31">
        <f>'[1]CITY OF NAGA'!N39</f>
        <v>0</v>
      </c>
      <c r="T39" s="31">
        <f>SUM([1]DAANBANTAYAN!N39)</f>
        <v>0</v>
      </c>
      <c r="U39" s="31">
        <f>SUM([1]DALAGUETE!N39)</f>
        <v>0</v>
      </c>
      <c r="V39" s="31">
        <f>SUM('[1]DANAO CITY'!N39)</f>
        <v>0</v>
      </c>
      <c r="W39" s="31">
        <f>SUM([1]GINATILAN!N39)</f>
        <v>0</v>
      </c>
      <c r="X39" s="31">
        <f>'[1]LAPU-LAPU CITY'!N39</f>
        <v>25</v>
      </c>
      <c r="Y39" s="31">
        <f>SUM([1]MADRIDEJOS!N39)</f>
        <v>0</v>
      </c>
      <c r="Z39" s="31">
        <f>'[1]MANDAUE CITY'!N39</f>
        <v>53</v>
      </c>
      <c r="AA39" s="31">
        <f>SUM([1]MEDELLIN!N39)</f>
        <v>0</v>
      </c>
      <c r="AB39" s="31">
        <f>([1]MINGLANILLA!N39)</f>
        <v>0</v>
      </c>
      <c r="AC39" s="31">
        <f>SUM([1]MOALBOAL!N39)</f>
        <v>0</v>
      </c>
      <c r="AD39" s="31">
        <f>SUM([1]OSLOB!N39)</f>
        <v>4</v>
      </c>
      <c r="AE39" s="31">
        <f>SUM([1]PINAMUNGAHAN!N39)</f>
        <v>0</v>
      </c>
      <c r="AF39" s="31">
        <f>SUM([1]PILAR!N39)</f>
        <v>0</v>
      </c>
      <c r="AG39" s="31">
        <f>SUM([1]PORO!N39)</f>
        <v>0</v>
      </c>
      <c r="AH39" s="31">
        <f>SUM([1]RONDA!N39)</f>
        <v>0</v>
      </c>
      <c r="AI39" s="31">
        <f>([1]SAMBOAN!N39)</f>
        <v>0</v>
      </c>
      <c r="AJ39" s="31">
        <f>SUM('[1]SAN FERNANDO'!N39)</f>
        <v>0</v>
      </c>
      <c r="AK39" s="31">
        <f>SUM('[1]SAN FRANCISCO'!N39)</f>
        <v>0</v>
      </c>
      <c r="AL39" s="31">
        <f>SUM('[1]SAN REMiGIO'!N39)</f>
        <v>0</v>
      </c>
      <c r="AM39" s="31">
        <f>SUM('[1]SANTA FE'!N39)</f>
        <v>2</v>
      </c>
      <c r="AN39" s="31">
        <f>SUM([1]SANTANDER!N39)</f>
        <v>0</v>
      </c>
      <c r="AO39" s="31">
        <f>SUM([1]SIBONGA!N39)</f>
        <v>0</v>
      </c>
      <c r="AP39" s="31">
        <f>SUM([1]SOGOD!N39)</f>
        <v>0</v>
      </c>
      <c r="AQ39" s="31">
        <f>[1]TABOGON!N39</f>
        <v>0</v>
      </c>
      <c r="AR39" s="31">
        <f>SUM([1]TUBURAN!N39)</f>
        <v>0</v>
      </c>
      <c r="AS39" s="31">
        <f>SUM('[1]TOLEDO CITY'!N39)</f>
        <v>0</v>
      </c>
      <c r="AT39" s="31">
        <f>([1]TUDELA!N39)</f>
        <v>0</v>
      </c>
      <c r="AU39" s="32">
        <f>SUM(B39:AT39)</f>
        <v>143</v>
      </c>
      <c r="AV39" s="33">
        <f t="shared" si="7"/>
        <v>1.5843593814572339E-4</v>
      </c>
      <c r="AW39" s="32">
        <v>15167</v>
      </c>
      <c r="AX39" s="34">
        <f t="shared" si="8"/>
        <v>-0.99057163578822438</v>
      </c>
      <c r="AY39" s="6"/>
      <c r="AZ39" s="6"/>
      <c r="BA39" s="6"/>
    </row>
    <row r="40" spans="1:53" ht="12.75" customHeight="1" x14ac:dyDescent="0.25">
      <c r="A40" s="51" t="s">
        <v>77</v>
      </c>
      <c r="B40" s="52">
        <f t="shared" ref="B40:AU40" si="9">SUM(B35:B39)</f>
        <v>0</v>
      </c>
      <c r="C40" s="52">
        <f t="shared" si="9"/>
        <v>0</v>
      </c>
      <c r="D40" s="52">
        <f t="shared" si="9"/>
        <v>0</v>
      </c>
      <c r="E40" s="52">
        <f t="shared" si="9"/>
        <v>0</v>
      </c>
      <c r="F40" s="52">
        <f t="shared" si="9"/>
        <v>0</v>
      </c>
      <c r="G40" s="52">
        <f t="shared" si="9"/>
        <v>0</v>
      </c>
      <c r="H40" s="52">
        <f t="shared" si="9"/>
        <v>0</v>
      </c>
      <c r="I40" s="52">
        <f t="shared" si="9"/>
        <v>10</v>
      </c>
      <c r="J40" s="52">
        <f t="shared" si="9"/>
        <v>0</v>
      </c>
      <c r="K40" s="52">
        <f t="shared" si="9"/>
        <v>0</v>
      </c>
      <c r="L40" s="52">
        <f t="shared" si="9"/>
        <v>0</v>
      </c>
      <c r="M40" s="52">
        <f t="shared" si="9"/>
        <v>0</v>
      </c>
      <c r="N40" s="52">
        <f t="shared" si="9"/>
        <v>0</v>
      </c>
      <c r="O40" s="52">
        <f t="shared" si="9"/>
        <v>0</v>
      </c>
      <c r="P40" s="52">
        <f t="shared" si="9"/>
        <v>0</v>
      </c>
      <c r="Q40" s="52">
        <f t="shared" si="9"/>
        <v>2281</v>
      </c>
      <c r="R40" s="52">
        <f t="shared" si="9"/>
        <v>5</v>
      </c>
      <c r="S40" s="52">
        <f t="shared" si="9"/>
        <v>0</v>
      </c>
      <c r="T40" s="52">
        <f t="shared" si="9"/>
        <v>5</v>
      </c>
      <c r="U40" s="52">
        <f t="shared" si="9"/>
        <v>10</v>
      </c>
      <c r="V40" s="52">
        <f t="shared" si="9"/>
        <v>2506</v>
      </c>
      <c r="W40" s="52">
        <f t="shared" si="9"/>
        <v>0</v>
      </c>
      <c r="X40" s="52">
        <f t="shared" si="9"/>
        <v>3576</v>
      </c>
      <c r="Y40" s="52">
        <f t="shared" si="9"/>
        <v>0</v>
      </c>
      <c r="Z40" s="52">
        <f t="shared" si="9"/>
        <v>25458</v>
      </c>
      <c r="AA40" s="52">
        <f t="shared" si="9"/>
        <v>0</v>
      </c>
      <c r="AB40" s="52">
        <f t="shared" si="9"/>
        <v>0</v>
      </c>
      <c r="AC40" s="52">
        <f t="shared" si="9"/>
        <v>0</v>
      </c>
      <c r="AD40" s="52">
        <f t="shared" si="9"/>
        <v>210</v>
      </c>
      <c r="AE40" s="52">
        <f t="shared" si="9"/>
        <v>0</v>
      </c>
      <c r="AF40" s="52">
        <f t="shared" si="9"/>
        <v>0</v>
      </c>
      <c r="AG40" s="52">
        <f t="shared" si="9"/>
        <v>1</v>
      </c>
      <c r="AH40" s="52">
        <f t="shared" si="9"/>
        <v>0</v>
      </c>
      <c r="AI40" s="52">
        <f t="shared" si="9"/>
        <v>0</v>
      </c>
      <c r="AJ40" s="52">
        <f t="shared" si="9"/>
        <v>0</v>
      </c>
      <c r="AK40" s="52">
        <f t="shared" si="9"/>
        <v>0</v>
      </c>
      <c r="AL40" s="52">
        <f t="shared" si="9"/>
        <v>0</v>
      </c>
      <c r="AM40" s="52">
        <f t="shared" si="9"/>
        <v>31</v>
      </c>
      <c r="AN40" s="52">
        <f t="shared" si="9"/>
        <v>0</v>
      </c>
      <c r="AO40" s="52">
        <f t="shared" si="9"/>
        <v>0</v>
      </c>
      <c r="AP40" s="52">
        <f t="shared" si="9"/>
        <v>0</v>
      </c>
      <c r="AQ40" s="52">
        <f t="shared" si="9"/>
        <v>0</v>
      </c>
      <c r="AR40" s="52">
        <f t="shared" si="9"/>
        <v>0</v>
      </c>
      <c r="AS40" s="52">
        <f t="shared" si="9"/>
        <v>37</v>
      </c>
      <c r="AT40" s="52">
        <f t="shared" si="9"/>
        <v>0</v>
      </c>
      <c r="AU40" s="52">
        <f t="shared" si="9"/>
        <v>34130</v>
      </c>
      <c r="AV40" s="53">
        <f t="shared" si="7"/>
        <v>3.7814115866528247E-2</v>
      </c>
      <c r="AW40" s="52">
        <v>332095</v>
      </c>
      <c r="AX40" s="54">
        <f t="shared" si="8"/>
        <v>-0.89722820277330284</v>
      </c>
      <c r="AY40" s="55"/>
      <c r="AZ40" s="55"/>
      <c r="BA40" s="55"/>
    </row>
    <row r="41" spans="1:53" ht="12.75" customHeight="1" x14ac:dyDescent="0.25">
      <c r="A41" s="56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8"/>
      <c r="AW41" s="59"/>
      <c r="AX41" s="60"/>
      <c r="AY41" s="24"/>
      <c r="AZ41" s="24"/>
      <c r="BA41" s="24"/>
    </row>
    <row r="42" spans="1:53" ht="12.75" customHeight="1" x14ac:dyDescent="0.25">
      <c r="A42" s="48" t="s">
        <v>78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61"/>
      <c r="AW42" s="62"/>
      <c r="AX42" s="63"/>
      <c r="AY42" s="29"/>
      <c r="AZ42" s="29"/>
      <c r="BA42" s="29"/>
    </row>
    <row r="43" spans="1:53" ht="12.75" customHeight="1" x14ac:dyDescent="0.25">
      <c r="A43" s="30" t="s">
        <v>79</v>
      </c>
      <c r="B43" s="31">
        <f>SUM([1]ALCANTARA!N43)</f>
        <v>0</v>
      </c>
      <c r="C43" s="31">
        <f>SUM([1]ALCOY!N43)</f>
        <v>0</v>
      </c>
      <c r="D43" s="31">
        <f>SUM([1]ALEGRIA!N43)</f>
        <v>0</v>
      </c>
      <c r="E43" s="31">
        <f>SUM([1]ALOGUINSAN!N43)</f>
        <v>0</v>
      </c>
      <c r="F43" s="31">
        <f>SUM([1]ARGAO!N43)</f>
        <v>0</v>
      </c>
      <c r="G43" s="31">
        <f>SUM([1]ASTURIAS!N43)</f>
        <v>0</v>
      </c>
      <c r="H43" s="31">
        <f>SUM([1]BADIAN!N43)</f>
        <v>0</v>
      </c>
      <c r="I43" s="31">
        <f>SUM([1]BALAMBAN!N43)</f>
        <v>0</v>
      </c>
      <c r="J43" s="31">
        <f>SUM([1]BANTAYAN!N43)</f>
        <v>0</v>
      </c>
      <c r="K43" s="31">
        <f>([1]BARILI!N43)</f>
        <v>0</v>
      </c>
      <c r="L43" s="31">
        <f>SUM('[1]BOGO CITY'!N43)</f>
        <v>0</v>
      </c>
      <c r="M43" s="31">
        <f>SUM([1]BOLJOON!N43)</f>
        <v>0</v>
      </c>
      <c r="N43" s="31">
        <f>SUM([1]BORBOn!N43)</f>
        <v>0</v>
      </c>
      <c r="O43" s="31">
        <f>SUM('[1]CARCAR CITY'!N43)</f>
        <v>0</v>
      </c>
      <c r="P43" s="31">
        <f>SUM([1]CARMEN!N43)</f>
        <v>0</v>
      </c>
      <c r="Q43" s="31">
        <f>'[1]CEBU CITY'!N43</f>
        <v>1</v>
      </c>
      <c r="R43" s="31">
        <f>SUM([1]CORDOVA!N43)</f>
        <v>0</v>
      </c>
      <c r="S43" s="31">
        <f>'[1]CITY OF NAGA'!N43</f>
        <v>0</v>
      </c>
      <c r="T43" s="31">
        <f>SUM([1]DAANBANTAYAN!N43)</f>
        <v>0</v>
      </c>
      <c r="U43" s="31">
        <f>SUM([1]DALAGUETE!N43)</f>
        <v>0</v>
      </c>
      <c r="V43" s="31">
        <f>SUM('[1]DANAO CITY'!N43)</f>
        <v>0</v>
      </c>
      <c r="W43" s="31">
        <f>SUM([1]GINATILAN!N43)</f>
        <v>0</v>
      </c>
      <c r="X43" s="31">
        <f>'[1]LAPU-LAPU CITY'!N43</f>
        <v>17</v>
      </c>
      <c r="Y43" s="31">
        <f>SUM([1]MADRIDEJOS!N43)</f>
        <v>0</v>
      </c>
      <c r="Z43" s="31">
        <f>'[1]MANDAUE CITY'!N43</f>
        <v>1</v>
      </c>
      <c r="AA43" s="31">
        <f>SUM([1]MEDELLIN!N43)</f>
        <v>0</v>
      </c>
      <c r="AB43" s="31">
        <f>([1]MINGLANILLA!N43)</f>
        <v>0</v>
      </c>
      <c r="AC43" s="31">
        <f>SUM([1]MOALBOAL!N43)</f>
        <v>0</v>
      </c>
      <c r="AD43" s="31">
        <f>SUM([1]OSLOB!N43)</f>
        <v>0</v>
      </c>
      <c r="AE43" s="31">
        <f>SUM([1]PINAMUNGAHAN!N43)</f>
        <v>0</v>
      </c>
      <c r="AF43" s="31">
        <f>SUM([1]PILAR!N43)</f>
        <v>0</v>
      </c>
      <c r="AG43" s="31">
        <f>SUM([1]PORO!N43)</f>
        <v>0</v>
      </c>
      <c r="AH43" s="31">
        <f>SUM([1]RONDA!N43)</f>
        <v>0</v>
      </c>
      <c r="AI43" s="31">
        <f>([1]SAMBOAN!N43)</f>
        <v>0</v>
      </c>
      <c r="AJ43" s="31">
        <f>SUM('[1]SAN FERNANDO'!N43)</f>
        <v>0</v>
      </c>
      <c r="AK43" s="31">
        <f>SUM('[1]SAN FRANCISCO'!N43)</f>
        <v>0</v>
      </c>
      <c r="AL43" s="31">
        <f>SUM('[1]SAN REMiGIO'!N43)</f>
        <v>0</v>
      </c>
      <c r="AM43" s="31">
        <f>SUM('[1]SANTA FE'!N43)</f>
        <v>0</v>
      </c>
      <c r="AN43" s="31">
        <f>SUM([1]SANTANDER!N43)</f>
        <v>0</v>
      </c>
      <c r="AO43" s="31">
        <f>SUM([1]SIBONGA!N43)</f>
        <v>0</v>
      </c>
      <c r="AP43" s="31">
        <f>SUM([1]SOGOD!N43)</f>
        <v>0</v>
      </c>
      <c r="AQ43" s="31">
        <f>[1]TABOGON!N43</f>
        <v>0</v>
      </c>
      <c r="AR43" s="31">
        <f>SUM([1]TUBURAN!N43)</f>
        <v>0</v>
      </c>
      <c r="AS43" s="31">
        <f>SUM('[1]TOLEDO CITY'!N43)</f>
        <v>0</v>
      </c>
      <c r="AT43" s="31">
        <f>([1]TUDELA!N43)</f>
        <v>0</v>
      </c>
      <c r="AU43" s="32">
        <f t="shared" ref="AU43:AU48" si="10">SUM(B43:AT43)</f>
        <v>19</v>
      </c>
      <c r="AV43" s="33">
        <f t="shared" ref="AV43:AV49" si="11">AU43/$AU$135</f>
        <v>2.1050928844536675E-5</v>
      </c>
      <c r="AW43" s="32">
        <v>92</v>
      </c>
      <c r="AX43" s="34">
        <f t="shared" ref="AX43:AX49" si="12">(AU43-AW43)/AW43</f>
        <v>-0.79347826086956519</v>
      </c>
      <c r="AY43" s="6"/>
      <c r="AZ43" s="6"/>
      <c r="BA43" s="6"/>
    </row>
    <row r="44" spans="1:53" ht="12.75" customHeight="1" x14ac:dyDescent="0.25">
      <c r="A44" s="30" t="s">
        <v>80</v>
      </c>
      <c r="B44" s="31">
        <f>SUM([1]ALCANTARA!N44)</f>
        <v>0</v>
      </c>
      <c r="C44" s="31">
        <f>SUM([1]ALCOY!N44)</f>
        <v>0</v>
      </c>
      <c r="D44" s="31">
        <f>SUM([1]ALEGRIA!N44)</f>
        <v>0</v>
      </c>
      <c r="E44" s="31">
        <f>SUM([1]ALOGUINSAN!N44)</f>
        <v>0</v>
      </c>
      <c r="F44" s="31">
        <f>SUM([1]ARGAO!N44)</f>
        <v>0</v>
      </c>
      <c r="G44" s="31">
        <f>SUM([1]ASTURIAS!N44)</f>
        <v>0</v>
      </c>
      <c r="H44" s="31">
        <f>SUM([1]BADIAN!N44)</f>
        <v>0</v>
      </c>
      <c r="I44" s="31">
        <f>SUM([1]BALAMBAN!N44)</f>
        <v>3</v>
      </c>
      <c r="J44" s="31">
        <f>SUM([1]BANTAYAN!N44)</f>
        <v>0</v>
      </c>
      <c r="K44" s="31">
        <f>([1]BARILI!N44)</f>
        <v>0</v>
      </c>
      <c r="L44" s="31">
        <f>SUM('[1]BOGO CITY'!N44)</f>
        <v>0</v>
      </c>
      <c r="M44" s="31">
        <f>SUM([1]BOLJOON!N44)</f>
        <v>0</v>
      </c>
      <c r="N44" s="31">
        <f>SUM([1]BORBOn!N44)</f>
        <v>0</v>
      </c>
      <c r="O44" s="31">
        <f>SUM('[1]CARCAR CITY'!N44)</f>
        <v>0</v>
      </c>
      <c r="P44" s="31">
        <f>SUM([1]CARMEN!N44)</f>
        <v>0</v>
      </c>
      <c r="Q44" s="31">
        <f>'[1]CEBU CITY'!N44</f>
        <v>74</v>
      </c>
      <c r="R44" s="31">
        <f>SUM([1]CORDOVA!N44)</f>
        <v>4</v>
      </c>
      <c r="S44" s="31">
        <f>'[1]CITY OF NAGA'!N44</f>
        <v>0</v>
      </c>
      <c r="T44" s="31">
        <f>SUM([1]DAANBANTAYAN!N44)</f>
        <v>0</v>
      </c>
      <c r="U44" s="31">
        <f>SUM([1]DALAGUETE!N44)</f>
        <v>0</v>
      </c>
      <c r="V44" s="31">
        <f>SUM('[1]DANAO CITY'!N44)</f>
        <v>0</v>
      </c>
      <c r="W44" s="31">
        <f>SUM([1]GINATILAN!N44)</f>
        <v>0</v>
      </c>
      <c r="X44" s="31">
        <f>'[1]LAPU-LAPU CITY'!N44</f>
        <v>147</v>
      </c>
      <c r="Y44" s="31">
        <f>SUM([1]MADRIDEJOS!N44)</f>
        <v>0</v>
      </c>
      <c r="Z44" s="31">
        <f>'[1]MANDAUE CITY'!N44</f>
        <v>170</v>
      </c>
      <c r="AA44" s="31">
        <f>SUM([1]MEDELLIN!N44)</f>
        <v>0</v>
      </c>
      <c r="AB44" s="31">
        <f>([1]MINGLANILLA!N44)</f>
        <v>0</v>
      </c>
      <c r="AC44" s="31">
        <f>SUM([1]MOALBOAL!N44)</f>
        <v>0</v>
      </c>
      <c r="AD44" s="31">
        <f>SUM([1]OSLOB!N44)</f>
        <v>0</v>
      </c>
      <c r="AE44" s="31">
        <f>SUM([1]PINAMUNGAHAN!N44)</f>
        <v>0</v>
      </c>
      <c r="AF44" s="31">
        <f>SUM([1]PILAR!N44)</f>
        <v>0</v>
      </c>
      <c r="AG44" s="31">
        <f>SUM([1]PORO!N44)</f>
        <v>0</v>
      </c>
      <c r="AH44" s="31">
        <f>SUM([1]RONDA!N44)</f>
        <v>0</v>
      </c>
      <c r="AI44" s="31">
        <f>([1]SAMBOAN!N44)</f>
        <v>0</v>
      </c>
      <c r="AJ44" s="31">
        <f>SUM('[1]SAN FERNANDO'!N44)</f>
        <v>0</v>
      </c>
      <c r="AK44" s="31">
        <f>SUM('[1]SAN FRANCISCO'!N44)</f>
        <v>0</v>
      </c>
      <c r="AL44" s="31">
        <f>SUM('[1]SAN REMiGIO'!N44)</f>
        <v>0</v>
      </c>
      <c r="AM44" s="31">
        <f>SUM('[1]SANTA FE'!N44)</f>
        <v>13</v>
      </c>
      <c r="AN44" s="31">
        <f>SUM([1]SANTANDER!N44)</f>
        <v>0</v>
      </c>
      <c r="AO44" s="31">
        <f>SUM([1]SIBONGA!N44)</f>
        <v>0</v>
      </c>
      <c r="AP44" s="31">
        <f>SUM([1]SOGOD!N44)</f>
        <v>0</v>
      </c>
      <c r="AQ44" s="31">
        <f>[1]TABOGON!N44</f>
        <v>0</v>
      </c>
      <c r="AR44" s="31">
        <f>SUM([1]TUBURAN!N44)</f>
        <v>0</v>
      </c>
      <c r="AS44" s="31">
        <f>SUM('[1]TOLEDO CITY'!N44)</f>
        <v>0</v>
      </c>
      <c r="AT44" s="31">
        <f>([1]TUDELA!N44)</f>
        <v>0</v>
      </c>
      <c r="AU44" s="32">
        <f t="shared" si="10"/>
        <v>411</v>
      </c>
      <c r="AV44" s="33">
        <f t="shared" si="11"/>
        <v>4.5536482921603019E-4</v>
      </c>
      <c r="AW44" s="32">
        <v>2447</v>
      </c>
      <c r="AX44" s="34">
        <f t="shared" si="12"/>
        <v>-0.83203923171230076</v>
      </c>
      <c r="AY44" s="6"/>
      <c r="AZ44" s="6"/>
      <c r="BA44" s="6"/>
    </row>
    <row r="45" spans="1:53" ht="12.75" customHeight="1" x14ac:dyDescent="0.25">
      <c r="A45" s="30" t="s">
        <v>81</v>
      </c>
      <c r="B45" s="31">
        <f>SUM([1]ALCANTARA!N45)</f>
        <v>0</v>
      </c>
      <c r="C45" s="31">
        <f>SUM([1]ALCOY!N45)</f>
        <v>0</v>
      </c>
      <c r="D45" s="31">
        <f>SUM([1]ALEGRIA!N45)</f>
        <v>0</v>
      </c>
      <c r="E45" s="31">
        <f>SUM([1]ALOGUINSAN!N45)</f>
        <v>0</v>
      </c>
      <c r="F45" s="31">
        <f>SUM([1]ARGAO!N45)</f>
        <v>0</v>
      </c>
      <c r="G45" s="31">
        <f>SUM([1]ASTURIAS!N45)</f>
        <v>0</v>
      </c>
      <c r="H45" s="31">
        <f>SUM([1]BADIAN!N45)</f>
        <v>0</v>
      </c>
      <c r="I45" s="31">
        <f>SUM([1]BALAMBAN!N45)</f>
        <v>0</v>
      </c>
      <c r="J45" s="31">
        <f>SUM([1]BANTAYAN!N45)</f>
        <v>0</v>
      </c>
      <c r="K45" s="31">
        <f>([1]BARILI!N45)</f>
        <v>0</v>
      </c>
      <c r="L45" s="31">
        <f>SUM('[1]BOGO CITY'!N45)</f>
        <v>0</v>
      </c>
      <c r="M45" s="31">
        <f>SUM([1]BOLJOON!N45)</f>
        <v>0</v>
      </c>
      <c r="N45" s="31">
        <f>SUM([1]BORBOn!N45)</f>
        <v>0</v>
      </c>
      <c r="O45" s="31">
        <f>SUM('[1]CARCAR CITY'!N45)</f>
        <v>0</v>
      </c>
      <c r="P45" s="31">
        <f>SUM([1]CARMEN!N45)</f>
        <v>0</v>
      </c>
      <c r="Q45" s="31">
        <f>'[1]CEBU CITY'!N45</f>
        <v>25</v>
      </c>
      <c r="R45" s="31">
        <f>SUM([1]CORDOVA!N45)</f>
        <v>0</v>
      </c>
      <c r="S45" s="31">
        <f>'[1]CITY OF NAGA'!N45</f>
        <v>0</v>
      </c>
      <c r="T45" s="31">
        <f>SUM([1]DAANBANTAYAN!N45)</f>
        <v>0</v>
      </c>
      <c r="U45" s="31">
        <f>SUM([1]DALAGUETE!N45)</f>
        <v>0</v>
      </c>
      <c r="V45" s="31">
        <f>SUM('[1]DANAO CITY'!N45)</f>
        <v>0</v>
      </c>
      <c r="W45" s="31">
        <f>SUM([1]GINATILAN!N45)</f>
        <v>0</v>
      </c>
      <c r="X45" s="31">
        <f>'[1]LAPU-LAPU CITY'!N45</f>
        <v>4</v>
      </c>
      <c r="Y45" s="31">
        <f>SUM([1]MADRIDEJOS!N45)</f>
        <v>0</v>
      </c>
      <c r="Z45" s="31">
        <f>'[1]MANDAUE CITY'!N45</f>
        <v>14</v>
      </c>
      <c r="AA45" s="31">
        <f>SUM([1]MEDELLIN!N45)</f>
        <v>0</v>
      </c>
      <c r="AB45" s="31">
        <f>([1]MINGLANILLA!N45)</f>
        <v>0</v>
      </c>
      <c r="AC45" s="31">
        <f>SUM([1]MOALBOAL!N45)</f>
        <v>0</v>
      </c>
      <c r="AD45" s="31">
        <f>SUM([1]OSLOB!N45)</f>
        <v>0</v>
      </c>
      <c r="AE45" s="31">
        <f>SUM([1]PINAMUNGAHAN!N45)</f>
        <v>0</v>
      </c>
      <c r="AF45" s="31">
        <f>SUM([1]PILAR!N45)</f>
        <v>0</v>
      </c>
      <c r="AG45" s="31">
        <f>SUM([1]PORO!N45)</f>
        <v>0</v>
      </c>
      <c r="AH45" s="31">
        <f>SUM([1]RONDA!N45)</f>
        <v>0</v>
      </c>
      <c r="AI45" s="31">
        <f>([1]SAMBOAN!N45)</f>
        <v>0</v>
      </c>
      <c r="AJ45" s="31">
        <f>SUM('[1]SAN FERNANDO'!N45)</f>
        <v>0</v>
      </c>
      <c r="AK45" s="31">
        <f>SUM('[1]SAN FRANCISCO'!N45)</f>
        <v>0</v>
      </c>
      <c r="AL45" s="31">
        <f>SUM('[1]SAN REMiGIO'!N45)</f>
        <v>0</v>
      </c>
      <c r="AM45" s="31">
        <f>SUM('[1]SANTA FE'!N45)</f>
        <v>13</v>
      </c>
      <c r="AN45" s="31">
        <f>SUM([1]SANTANDER!N45)</f>
        <v>0</v>
      </c>
      <c r="AO45" s="31">
        <f>SUM([1]SIBONGA!N45)</f>
        <v>0</v>
      </c>
      <c r="AP45" s="31">
        <f>SUM([1]SOGOD!N45)</f>
        <v>0</v>
      </c>
      <c r="AQ45" s="31">
        <f>[1]TABOGON!N45</f>
        <v>0</v>
      </c>
      <c r="AR45" s="31">
        <f>SUM([1]TUBURAN!N45)</f>
        <v>0</v>
      </c>
      <c r="AS45" s="31">
        <f>SUM('[1]TOLEDO CITY'!N45)</f>
        <v>0</v>
      </c>
      <c r="AT45" s="31">
        <f>([1]TUDELA!N45)</f>
        <v>0</v>
      </c>
      <c r="AU45" s="32">
        <f t="shared" si="10"/>
        <v>56</v>
      </c>
      <c r="AV45" s="33">
        <f t="shared" si="11"/>
        <v>6.2044842910213353E-5</v>
      </c>
      <c r="AW45" s="32">
        <v>335</v>
      </c>
      <c r="AX45" s="34">
        <f t="shared" si="12"/>
        <v>-0.83283582089552244</v>
      </c>
      <c r="AY45" s="6"/>
      <c r="AZ45" s="6"/>
      <c r="BA45" s="6"/>
    </row>
    <row r="46" spans="1:53" ht="12.75" customHeight="1" x14ac:dyDescent="0.25">
      <c r="A46" s="30" t="s">
        <v>82</v>
      </c>
      <c r="B46" s="31">
        <f>SUM([1]ALCANTARA!N46)</f>
        <v>0</v>
      </c>
      <c r="C46" s="31">
        <f>SUM([1]ALCOY!N46)</f>
        <v>0</v>
      </c>
      <c r="D46" s="31">
        <f>SUM([1]ALEGRIA!N46)</f>
        <v>0</v>
      </c>
      <c r="E46" s="31">
        <f>SUM([1]ALOGUINSAN!N46)</f>
        <v>0</v>
      </c>
      <c r="F46" s="31">
        <f>SUM([1]ARGAO!N46)</f>
        <v>0</v>
      </c>
      <c r="G46" s="31">
        <f>SUM([1]ASTURIAS!N46)</f>
        <v>0</v>
      </c>
      <c r="H46" s="31">
        <f>SUM([1]BADIAN!N46)</f>
        <v>0</v>
      </c>
      <c r="I46" s="31">
        <f>SUM([1]BALAMBAN!N46)</f>
        <v>0</v>
      </c>
      <c r="J46" s="31">
        <f>SUM([1]BANTAYAN!N46)</f>
        <v>0</v>
      </c>
      <c r="K46" s="31">
        <f>([1]BARILI!N46)</f>
        <v>0</v>
      </c>
      <c r="L46" s="31">
        <f>SUM('[1]BOGO CITY'!N46)</f>
        <v>0</v>
      </c>
      <c r="M46" s="31">
        <f>SUM([1]BOLJOON!N46)</f>
        <v>0</v>
      </c>
      <c r="N46" s="31">
        <f>SUM([1]BORBOn!N46)</f>
        <v>0</v>
      </c>
      <c r="O46" s="31">
        <f>SUM('[1]CARCAR CITY'!N46)</f>
        <v>0</v>
      </c>
      <c r="P46" s="31">
        <f>SUM([1]CARMEN!N46)</f>
        <v>0</v>
      </c>
      <c r="Q46" s="31">
        <f>'[1]CEBU CITY'!N46</f>
        <v>0</v>
      </c>
      <c r="R46" s="31">
        <f>SUM([1]CORDOVA!N46)</f>
        <v>0</v>
      </c>
      <c r="S46" s="31">
        <f>'[1]CITY OF NAGA'!N46</f>
        <v>0</v>
      </c>
      <c r="T46" s="31">
        <f>SUM([1]DAANBANTAYAN!N46)</f>
        <v>0</v>
      </c>
      <c r="U46" s="31">
        <f>SUM([1]DALAGUETE!N46)</f>
        <v>0</v>
      </c>
      <c r="V46" s="31">
        <f>SUM('[1]DANAO CITY'!N46)</f>
        <v>0</v>
      </c>
      <c r="W46" s="31">
        <f>SUM([1]GINATILAN!N46)</f>
        <v>0</v>
      </c>
      <c r="X46" s="31">
        <f>'[1]LAPU-LAPU CITY'!N46</f>
        <v>0</v>
      </c>
      <c r="Y46" s="31">
        <f>SUM([1]MADRIDEJOS!N46)</f>
        <v>0</v>
      </c>
      <c r="Z46" s="31">
        <f>'[1]MANDAUE CITY'!N46</f>
        <v>0</v>
      </c>
      <c r="AA46" s="31">
        <f>SUM([1]MEDELLIN!N46)</f>
        <v>0</v>
      </c>
      <c r="AB46" s="31">
        <f>([1]MINGLANILLA!N46)</f>
        <v>0</v>
      </c>
      <c r="AC46" s="31">
        <f>SUM([1]MOALBOAL!N46)</f>
        <v>0</v>
      </c>
      <c r="AD46" s="31">
        <f>SUM([1]OSLOB!N46)</f>
        <v>0</v>
      </c>
      <c r="AE46" s="31">
        <f>SUM([1]PINAMUNGAHAN!N46)</f>
        <v>0</v>
      </c>
      <c r="AF46" s="31">
        <f>SUM([1]PILAR!N46)</f>
        <v>0</v>
      </c>
      <c r="AG46" s="31">
        <f>SUM([1]PORO!N46)</f>
        <v>0</v>
      </c>
      <c r="AH46" s="31">
        <f>SUM([1]RONDA!N46)</f>
        <v>0</v>
      </c>
      <c r="AI46" s="31">
        <f>([1]SAMBOAN!N46)</f>
        <v>0</v>
      </c>
      <c r="AJ46" s="31">
        <f>SUM('[1]SAN FERNANDO'!N46)</f>
        <v>0</v>
      </c>
      <c r="AK46" s="31">
        <f>SUM('[1]SAN FRANCISCO'!N46)</f>
        <v>0</v>
      </c>
      <c r="AL46" s="31">
        <f>SUM('[1]SAN REMiGIO'!N46)</f>
        <v>0</v>
      </c>
      <c r="AM46" s="31">
        <f>SUM('[1]SANTA FE'!N46)</f>
        <v>2</v>
      </c>
      <c r="AN46" s="31">
        <f>SUM([1]SANTANDER!N46)</f>
        <v>0</v>
      </c>
      <c r="AO46" s="31">
        <f>SUM([1]SIBONGA!N46)</f>
        <v>0</v>
      </c>
      <c r="AP46" s="31">
        <f>SUM([1]SOGOD!N46)</f>
        <v>0</v>
      </c>
      <c r="AQ46" s="31">
        <f>[1]TABOGON!N46</f>
        <v>0</v>
      </c>
      <c r="AR46" s="31">
        <f>SUM([1]TUBURAN!N46)</f>
        <v>0</v>
      </c>
      <c r="AS46" s="31">
        <f>SUM('[1]TOLEDO CITY'!N46)</f>
        <v>0</v>
      </c>
      <c r="AT46" s="31">
        <f>([1]TUDELA!N46)</f>
        <v>0</v>
      </c>
      <c r="AU46" s="32">
        <f t="shared" si="10"/>
        <v>2</v>
      </c>
      <c r="AV46" s="33">
        <f t="shared" si="11"/>
        <v>2.215887246793334E-6</v>
      </c>
      <c r="AW46" s="32">
        <v>108</v>
      </c>
      <c r="AX46" s="34">
        <f t="shared" si="12"/>
        <v>-0.98148148148148151</v>
      </c>
      <c r="AY46" s="6"/>
      <c r="AZ46" s="6"/>
      <c r="BA46" s="6"/>
    </row>
    <row r="47" spans="1:53" ht="12.75" customHeight="1" x14ac:dyDescent="0.25">
      <c r="A47" s="30" t="s">
        <v>83</v>
      </c>
      <c r="B47" s="31">
        <f>SUM([1]ALCANTARA!N47)</f>
        <v>0</v>
      </c>
      <c r="C47" s="31">
        <f>SUM([1]ALCOY!N47)</f>
        <v>0</v>
      </c>
      <c r="D47" s="31">
        <f>SUM([1]ALEGRIA!N47)</f>
        <v>0</v>
      </c>
      <c r="E47" s="31">
        <f>SUM([1]ALOGUINSAN!N47)</f>
        <v>0</v>
      </c>
      <c r="F47" s="31">
        <f>SUM([1]ARGAO!N47)</f>
        <v>0</v>
      </c>
      <c r="G47" s="31">
        <f>SUM([1]ASTURIAS!N47)</f>
        <v>0</v>
      </c>
      <c r="H47" s="31">
        <f>SUM([1]BADIAN!N47)</f>
        <v>0</v>
      </c>
      <c r="I47" s="31">
        <f>SUM([1]BALAMBAN!N47)</f>
        <v>0</v>
      </c>
      <c r="J47" s="31">
        <f>SUM([1]BANTAYAN!N47)</f>
        <v>0</v>
      </c>
      <c r="K47" s="31">
        <f>([1]BARILI!N47)</f>
        <v>0</v>
      </c>
      <c r="L47" s="31">
        <f>SUM('[1]BOGO CITY'!N47)</f>
        <v>0</v>
      </c>
      <c r="M47" s="31">
        <f>SUM([1]BOLJOON!N47)</f>
        <v>0</v>
      </c>
      <c r="N47" s="31">
        <f>SUM([1]BORBOn!N47)</f>
        <v>0</v>
      </c>
      <c r="O47" s="31">
        <f>SUM('[1]CARCAR CITY'!N47)</f>
        <v>0</v>
      </c>
      <c r="P47" s="31">
        <f>SUM([1]CARMEN!N47)</f>
        <v>0</v>
      </c>
      <c r="Q47" s="31">
        <f>'[1]CEBU CITY'!N47</f>
        <v>2</v>
      </c>
      <c r="R47" s="31">
        <f>SUM([1]CORDOVA!N47)</f>
        <v>0</v>
      </c>
      <c r="S47" s="31">
        <f>'[1]CITY OF NAGA'!N47</f>
        <v>0</v>
      </c>
      <c r="T47" s="31">
        <f>SUM([1]DAANBANTAYAN!N47)</f>
        <v>0</v>
      </c>
      <c r="U47" s="31">
        <f>SUM([1]DALAGUETE!N47)</f>
        <v>0</v>
      </c>
      <c r="V47" s="31">
        <f>SUM('[1]DANAO CITY'!N47)</f>
        <v>0</v>
      </c>
      <c r="W47" s="31">
        <f>SUM([1]GINATILAN!N47)</f>
        <v>0</v>
      </c>
      <c r="X47" s="31">
        <f>'[1]LAPU-LAPU CITY'!N47</f>
        <v>0</v>
      </c>
      <c r="Y47" s="31">
        <f>SUM([1]MADRIDEJOS!N47)</f>
        <v>0</v>
      </c>
      <c r="Z47" s="31">
        <f>'[1]MANDAUE CITY'!N47</f>
        <v>2</v>
      </c>
      <c r="AA47" s="31">
        <f>SUM([1]MEDELLIN!N47)</f>
        <v>0</v>
      </c>
      <c r="AB47" s="31">
        <f>([1]MINGLANILLA!N47)</f>
        <v>0</v>
      </c>
      <c r="AC47" s="31">
        <f>SUM([1]MOALBOAL!N47)</f>
        <v>0</v>
      </c>
      <c r="AD47" s="31">
        <f>SUM([1]OSLOB!N47)</f>
        <v>0</v>
      </c>
      <c r="AE47" s="31">
        <f>SUM([1]PINAMUNGAHAN!N47)</f>
        <v>0</v>
      </c>
      <c r="AF47" s="31">
        <f>SUM([1]PILAR!N47)</f>
        <v>0</v>
      </c>
      <c r="AG47" s="31">
        <f>SUM([1]PORO!N47)</f>
        <v>0</v>
      </c>
      <c r="AH47" s="31">
        <f>SUM([1]RONDA!N47)</f>
        <v>0</v>
      </c>
      <c r="AI47" s="31">
        <f>([1]SAMBOAN!N47)</f>
        <v>0</v>
      </c>
      <c r="AJ47" s="31">
        <f>SUM('[1]SAN FERNANDO'!N47)</f>
        <v>0</v>
      </c>
      <c r="AK47" s="31">
        <f>SUM('[1]SAN FRANCISCO'!N47)</f>
        <v>0</v>
      </c>
      <c r="AL47" s="31">
        <f>SUM('[1]SAN REMiGIO'!N47)</f>
        <v>0</v>
      </c>
      <c r="AM47" s="31">
        <f>SUM('[1]SANTA FE'!N47)</f>
        <v>0</v>
      </c>
      <c r="AN47" s="31">
        <f>SUM([1]SANTANDER!N47)</f>
        <v>0</v>
      </c>
      <c r="AO47" s="31">
        <f>SUM([1]SIBONGA!N47)</f>
        <v>0</v>
      </c>
      <c r="AP47" s="31">
        <f>SUM([1]SOGOD!N47)</f>
        <v>0</v>
      </c>
      <c r="AQ47" s="31">
        <f>[1]TABOGON!N47</f>
        <v>0</v>
      </c>
      <c r="AR47" s="31">
        <f>SUM([1]TUBURAN!N47)</f>
        <v>0</v>
      </c>
      <c r="AS47" s="31">
        <f>SUM('[1]TOLEDO CITY'!N47)</f>
        <v>0</v>
      </c>
      <c r="AT47" s="31">
        <f>([1]TUDELA!N47)</f>
        <v>0</v>
      </c>
      <c r="AU47" s="32">
        <f t="shared" si="10"/>
        <v>4</v>
      </c>
      <c r="AV47" s="33">
        <f t="shared" si="11"/>
        <v>4.4317744935866679E-6</v>
      </c>
      <c r="AW47" s="32">
        <v>89</v>
      </c>
      <c r="AX47" s="34">
        <f t="shared" si="12"/>
        <v>-0.9550561797752809</v>
      </c>
      <c r="AY47" s="6"/>
      <c r="AZ47" s="6"/>
      <c r="BA47" s="6"/>
    </row>
    <row r="48" spans="1:53" ht="12.75" customHeight="1" x14ac:dyDescent="0.25">
      <c r="A48" s="30" t="s">
        <v>84</v>
      </c>
      <c r="B48" s="31">
        <f>SUM([1]ALCANTARA!N48)</f>
        <v>0</v>
      </c>
      <c r="C48" s="31">
        <f>SUM([1]ALCOY!N48)</f>
        <v>0</v>
      </c>
      <c r="D48" s="31">
        <f>SUM([1]ALEGRIA!N48)</f>
        <v>0</v>
      </c>
      <c r="E48" s="31">
        <f>SUM([1]ALOGUINSAN!N48)</f>
        <v>0</v>
      </c>
      <c r="F48" s="31">
        <f>SUM([1]ARGAO!N48)</f>
        <v>0</v>
      </c>
      <c r="G48" s="31">
        <f>SUM([1]ASTURIAS!N48)</f>
        <v>0</v>
      </c>
      <c r="H48" s="31">
        <f>SUM([1]BADIAN!N48)</f>
        <v>0</v>
      </c>
      <c r="I48" s="31">
        <f>SUM([1]BALAMBAN!N48)</f>
        <v>0</v>
      </c>
      <c r="J48" s="31">
        <f>SUM([1]BANTAYAN!N48)</f>
        <v>0</v>
      </c>
      <c r="K48" s="31">
        <f>([1]BARILI!N48)</f>
        <v>0</v>
      </c>
      <c r="L48" s="31">
        <f>SUM('[1]BOGO CITY'!N48)</f>
        <v>0</v>
      </c>
      <c r="M48" s="31">
        <f>SUM([1]BOLJOON!N48)</f>
        <v>0</v>
      </c>
      <c r="N48" s="31">
        <f>SUM([1]BORBOn!N48)</f>
        <v>0</v>
      </c>
      <c r="O48" s="31">
        <f>SUM('[1]CARCAR CITY'!N48)</f>
        <v>0</v>
      </c>
      <c r="P48" s="31">
        <f>SUM([1]CARMEN!N48)</f>
        <v>0</v>
      </c>
      <c r="Q48" s="31">
        <f>'[1]CEBU CITY'!N48</f>
        <v>8</v>
      </c>
      <c r="R48" s="31">
        <f>SUM([1]CORDOVA!N48)</f>
        <v>0</v>
      </c>
      <c r="S48" s="31">
        <f>'[1]CITY OF NAGA'!N48</f>
        <v>0</v>
      </c>
      <c r="T48" s="31">
        <f>SUM([1]DAANBANTAYAN!N48)</f>
        <v>0</v>
      </c>
      <c r="U48" s="31">
        <f>SUM([1]DALAGUETE!N48)</f>
        <v>0</v>
      </c>
      <c r="V48" s="31">
        <f>SUM('[1]DANAO CITY'!N48)</f>
        <v>0</v>
      </c>
      <c r="W48" s="31">
        <f>SUM([1]GINATILAN!N48)</f>
        <v>0</v>
      </c>
      <c r="X48" s="31">
        <f>'[1]LAPU-LAPU CITY'!N48</f>
        <v>0</v>
      </c>
      <c r="Y48" s="31">
        <f>SUM([1]MADRIDEJOS!N48)</f>
        <v>0</v>
      </c>
      <c r="Z48" s="31">
        <f>'[1]MANDAUE CITY'!N48</f>
        <v>22</v>
      </c>
      <c r="AA48" s="31">
        <f>SUM([1]MEDELLIN!N48)</f>
        <v>0</v>
      </c>
      <c r="AB48" s="31">
        <f>([1]MINGLANILLA!N48)</f>
        <v>0</v>
      </c>
      <c r="AC48" s="31">
        <f>SUM([1]MOALBOAL!N48)</f>
        <v>0</v>
      </c>
      <c r="AD48" s="31">
        <f>SUM([1]OSLOB!N48)</f>
        <v>0</v>
      </c>
      <c r="AE48" s="31">
        <f>SUM([1]PINAMUNGAHAN!N48)</f>
        <v>0</v>
      </c>
      <c r="AF48" s="31">
        <f>SUM([1]PILAR!N48)</f>
        <v>0</v>
      </c>
      <c r="AG48" s="31">
        <f>SUM([1]PORO!N48)</f>
        <v>0</v>
      </c>
      <c r="AH48" s="31">
        <f>SUM([1]RONDA!N48)</f>
        <v>0</v>
      </c>
      <c r="AI48" s="31">
        <f>([1]SAMBOAN!N48)</f>
        <v>0</v>
      </c>
      <c r="AJ48" s="31">
        <f>SUM('[1]SAN FERNANDO'!N48)</f>
        <v>0</v>
      </c>
      <c r="AK48" s="31">
        <f>SUM('[1]SAN FRANCISCO'!N48)</f>
        <v>0</v>
      </c>
      <c r="AL48" s="31">
        <f>SUM('[1]SAN REMiGIO'!N48)</f>
        <v>0</v>
      </c>
      <c r="AM48" s="31">
        <f>SUM('[1]SANTA FE'!N48)</f>
        <v>0</v>
      </c>
      <c r="AN48" s="31">
        <f>SUM([1]SANTANDER!N48)</f>
        <v>0</v>
      </c>
      <c r="AO48" s="31">
        <f>SUM([1]SIBONGA!N48)</f>
        <v>0</v>
      </c>
      <c r="AP48" s="31">
        <f>SUM([1]SOGOD!N48)</f>
        <v>0</v>
      </c>
      <c r="AQ48" s="31">
        <f>[1]TABOGON!N48</f>
        <v>0</v>
      </c>
      <c r="AR48" s="31">
        <f>SUM([1]TUBURAN!N48)</f>
        <v>0</v>
      </c>
      <c r="AS48" s="31">
        <f>SUM('[1]TOLEDO CITY'!N48)</f>
        <v>0</v>
      </c>
      <c r="AT48" s="31">
        <f>([1]TUDELA!N48)</f>
        <v>0</v>
      </c>
      <c r="AU48" s="32">
        <f t="shared" si="10"/>
        <v>30</v>
      </c>
      <c r="AV48" s="33">
        <f t="shared" si="11"/>
        <v>3.323830870190001E-5</v>
      </c>
      <c r="AW48" s="32">
        <v>256</v>
      </c>
      <c r="AX48" s="34">
        <f t="shared" si="12"/>
        <v>-0.8828125</v>
      </c>
      <c r="AY48" s="6"/>
      <c r="AZ48" s="6"/>
      <c r="BA48" s="6"/>
    </row>
    <row r="49" spans="1:53" ht="12.75" customHeight="1" x14ac:dyDescent="0.25">
      <c r="A49" s="51" t="s">
        <v>70</v>
      </c>
      <c r="B49" s="52">
        <f t="shared" ref="B49:AU49" si="13">SUM(B43:B48)</f>
        <v>0</v>
      </c>
      <c r="C49" s="52">
        <f t="shared" si="13"/>
        <v>0</v>
      </c>
      <c r="D49" s="52">
        <f t="shared" si="13"/>
        <v>0</v>
      </c>
      <c r="E49" s="52">
        <f t="shared" si="13"/>
        <v>0</v>
      </c>
      <c r="F49" s="52">
        <f t="shared" si="13"/>
        <v>0</v>
      </c>
      <c r="G49" s="52">
        <f t="shared" si="13"/>
        <v>0</v>
      </c>
      <c r="H49" s="52">
        <f t="shared" si="13"/>
        <v>0</v>
      </c>
      <c r="I49" s="52">
        <f t="shared" si="13"/>
        <v>3</v>
      </c>
      <c r="J49" s="52">
        <f t="shared" si="13"/>
        <v>0</v>
      </c>
      <c r="K49" s="52">
        <f t="shared" si="13"/>
        <v>0</v>
      </c>
      <c r="L49" s="52">
        <f t="shared" si="13"/>
        <v>0</v>
      </c>
      <c r="M49" s="52">
        <f t="shared" si="13"/>
        <v>0</v>
      </c>
      <c r="N49" s="52">
        <f t="shared" si="13"/>
        <v>0</v>
      </c>
      <c r="O49" s="52">
        <f t="shared" si="13"/>
        <v>0</v>
      </c>
      <c r="P49" s="52">
        <f t="shared" si="13"/>
        <v>0</v>
      </c>
      <c r="Q49" s="52">
        <f t="shared" si="13"/>
        <v>110</v>
      </c>
      <c r="R49" s="52">
        <f t="shared" si="13"/>
        <v>4</v>
      </c>
      <c r="S49" s="52">
        <f t="shared" si="13"/>
        <v>0</v>
      </c>
      <c r="T49" s="52">
        <f t="shared" si="13"/>
        <v>0</v>
      </c>
      <c r="U49" s="52">
        <f t="shared" si="13"/>
        <v>0</v>
      </c>
      <c r="V49" s="52">
        <f t="shared" si="13"/>
        <v>0</v>
      </c>
      <c r="W49" s="52">
        <f t="shared" si="13"/>
        <v>0</v>
      </c>
      <c r="X49" s="52">
        <f t="shared" si="13"/>
        <v>168</v>
      </c>
      <c r="Y49" s="52">
        <f t="shared" si="13"/>
        <v>0</v>
      </c>
      <c r="Z49" s="52">
        <f t="shared" si="13"/>
        <v>209</v>
      </c>
      <c r="AA49" s="52">
        <f t="shared" si="13"/>
        <v>0</v>
      </c>
      <c r="AB49" s="52">
        <f t="shared" si="13"/>
        <v>0</v>
      </c>
      <c r="AC49" s="52">
        <f t="shared" si="13"/>
        <v>0</v>
      </c>
      <c r="AD49" s="52">
        <f t="shared" si="13"/>
        <v>0</v>
      </c>
      <c r="AE49" s="52">
        <f t="shared" si="13"/>
        <v>0</v>
      </c>
      <c r="AF49" s="52">
        <f t="shared" si="13"/>
        <v>0</v>
      </c>
      <c r="AG49" s="52">
        <f t="shared" si="13"/>
        <v>0</v>
      </c>
      <c r="AH49" s="52">
        <f t="shared" si="13"/>
        <v>0</v>
      </c>
      <c r="AI49" s="52">
        <f t="shared" si="13"/>
        <v>0</v>
      </c>
      <c r="AJ49" s="52">
        <f t="shared" si="13"/>
        <v>0</v>
      </c>
      <c r="AK49" s="52">
        <f t="shared" si="13"/>
        <v>0</v>
      </c>
      <c r="AL49" s="52">
        <f t="shared" si="13"/>
        <v>0</v>
      </c>
      <c r="AM49" s="52">
        <f t="shared" si="13"/>
        <v>28</v>
      </c>
      <c r="AN49" s="52">
        <f t="shared" si="13"/>
        <v>0</v>
      </c>
      <c r="AO49" s="52">
        <f t="shared" si="13"/>
        <v>0</v>
      </c>
      <c r="AP49" s="52">
        <f t="shared" si="13"/>
        <v>0</v>
      </c>
      <c r="AQ49" s="52">
        <f t="shared" si="13"/>
        <v>0</v>
      </c>
      <c r="AR49" s="52">
        <f t="shared" si="13"/>
        <v>0</v>
      </c>
      <c r="AS49" s="52">
        <f t="shared" si="13"/>
        <v>0</v>
      </c>
      <c r="AT49" s="52">
        <f t="shared" si="13"/>
        <v>0</v>
      </c>
      <c r="AU49" s="52">
        <f t="shared" si="13"/>
        <v>522</v>
      </c>
      <c r="AV49" s="53">
        <f t="shared" si="11"/>
        <v>5.7834657141306019E-4</v>
      </c>
      <c r="AW49" s="52">
        <v>3327</v>
      </c>
      <c r="AX49" s="54">
        <f t="shared" si="12"/>
        <v>-0.84310189359783594</v>
      </c>
      <c r="AY49" s="55"/>
      <c r="AZ49" s="55"/>
      <c r="BA49" s="55"/>
    </row>
    <row r="50" spans="1:53" ht="12.75" customHeight="1" x14ac:dyDescent="0.25">
      <c r="A50" s="56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8"/>
      <c r="AW50" s="59"/>
      <c r="AX50" s="60"/>
      <c r="AY50" s="24"/>
      <c r="AZ50" s="24"/>
      <c r="BA50" s="24"/>
    </row>
    <row r="51" spans="1:53" ht="12.75" customHeight="1" x14ac:dyDescent="0.25">
      <c r="A51" s="48" t="s">
        <v>85</v>
      </c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61"/>
      <c r="AW51" s="62"/>
      <c r="AX51" s="63"/>
      <c r="AY51" s="29"/>
      <c r="AZ51" s="29"/>
      <c r="BA51" s="29"/>
    </row>
    <row r="52" spans="1:53" ht="12.75" customHeight="1" x14ac:dyDescent="0.25">
      <c r="A52" s="30" t="s">
        <v>86</v>
      </c>
      <c r="B52" s="31">
        <f>SUM([1]ALCANTARA!N52)</f>
        <v>0</v>
      </c>
      <c r="C52" s="31">
        <f>SUM([1]ALCOY!N52)</f>
        <v>0</v>
      </c>
      <c r="D52" s="31">
        <f>SUM([1]ALEGRIA!N52)</f>
        <v>0</v>
      </c>
      <c r="E52" s="31">
        <f>SUM([1]ALOGUINSAN!N52)</f>
        <v>0</v>
      </c>
      <c r="F52" s="31">
        <f>SUM([1]ARGAO!N52)</f>
        <v>0</v>
      </c>
      <c r="G52" s="31">
        <f>SUM([1]ASTURIAS!N52)</f>
        <v>0</v>
      </c>
      <c r="H52" s="31">
        <f>SUM([1]BADIAN!N52)</f>
        <v>0</v>
      </c>
      <c r="I52" s="31">
        <f>SUM([1]BALAMBAN!N52)</f>
        <v>0</v>
      </c>
      <c r="J52" s="31">
        <f>SUM([1]BANTAYAN!N52)</f>
        <v>0</v>
      </c>
      <c r="K52" s="31">
        <f>([1]BARILI!N52)</f>
        <v>0</v>
      </c>
      <c r="L52" s="31">
        <f>SUM('[1]BOGO CITY'!N52)</f>
        <v>0</v>
      </c>
      <c r="M52" s="31">
        <f>SUM([1]BOLJOON!N52)</f>
        <v>0</v>
      </c>
      <c r="N52" s="31">
        <f>SUM([1]BORBOn!N52)</f>
        <v>0</v>
      </c>
      <c r="O52" s="31">
        <f>SUM('[1]CARCAR CITY'!N52)</f>
        <v>0</v>
      </c>
      <c r="P52" s="31">
        <f>SUM([1]CARMEN!N52)</f>
        <v>0</v>
      </c>
      <c r="Q52" s="31">
        <f>'[1]CEBU CITY'!N52</f>
        <v>0</v>
      </c>
      <c r="R52" s="31">
        <f>SUM([1]CORDOVA!N52)</f>
        <v>0</v>
      </c>
      <c r="S52" s="31">
        <f>'[1]CITY OF NAGA'!N52</f>
        <v>0</v>
      </c>
      <c r="T52" s="31">
        <f>SUM([1]DAANBANTAYAN!N52)</f>
        <v>0</v>
      </c>
      <c r="U52" s="31">
        <f>SUM([1]DALAGUETE!N52)</f>
        <v>0</v>
      </c>
      <c r="V52" s="31">
        <f>SUM('[1]DANAO CITY'!N52)</f>
        <v>0</v>
      </c>
      <c r="W52" s="31">
        <f>SUM([1]GINATILAN!N52)</f>
        <v>0</v>
      </c>
      <c r="X52" s="31">
        <f>'[1]LAPU-LAPU CITY'!N52</f>
        <v>0</v>
      </c>
      <c r="Y52" s="31">
        <f>SUM([1]MADRIDEJOS!N52)</f>
        <v>0</v>
      </c>
      <c r="Z52" s="31">
        <f>'[1]MANDAUE CITY'!N52</f>
        <v>9</v>
      </c>
      <c r="AA52" s="31">
        <f>SUM([1]MEDELLIN!N52)</f>
        <v>0</v>
      </c>
      <c r="AB52" s="31">
        <f>([1]MINGLANILLA!N52)</f>
        <v>0</v>
      </c>
      <c r="AC52" s="31">
        <f>SUM([1]MOALBOAL!N52)</f>
        <v>0</v>
      </c>
      <c r="AD52" s="31">
        <f>SUM([1]OSLOB!N52)</f>
        <v>0</v>
      </c>
      <c r="AE52" s="31">
        <f>SUM([1]PINAMUNGAHAN!N52)</f>
        <v>0</v>
      </c>
      <c r="AF52" s="31">
        <f>SUM([1]PILAR!N52)</f>
        <v>0</v>
      </c>
      <c r="AG52" s="31">
        <f>SUM([1]PORO!N52)</f>
        <v>0</v>
      </c>
      <c r="AH52" s="31">
        <f>SUM([1]RONDA!N52)</f>
        <v>0</v>
      </c>
      <c r="AI52" s="31">
        <f>([1]SAMBOAN!N52)</f>
        <v>0</v>
      </c>
      <c r="AJ52" s="31">
        <f>SUM('[1]SAN FERNANDO'!N52)</f>
        <v>0</v>
      </c>
      <c r="AK52" s="31">
        <f>SUM('[1]SAN FRANCISCO'!N52)</f>
        <v>0</v>
      </c>
      <c r="AL52" s="31">
        <f>SUM('[1]SAN REMiGIO'!N52)</f>
        <v>0</v>
      </c>
      <c r="AM52" s="31">
        <f>SUM('[1]SANTA FE'!N52)</f>
        <v>0</v>
      </c>
      <c r="AN52" s="31">
        <f>SUM([1]SANTANDER!N52)</f>
        <v>0</v>
      </c>
      <c r="AO52" s="31">
        <f>SUM([1]SIBONGA!N52)</f>
        <v>0</v>
      </c>
      <c r="AP52" s="31">
        <f>SUM([1]SOGOD!N52)</f>
        <v>0</v>
      </c>
      <c r="AQ52" s="31">
        <f>[1]TABOGON!N52</f>
        <v>0</v>
      </c>
      <c r="AR52" s="31">
        <f>SUM([1]TUBURAN!N52)</f>
        <v>0</v>
      </c>
      <c r="AS52" s="31">
        <f>SUM('[1]TOLEDO CITY'!N52)</f>
        <v>0</v>
      </c>
      <c r="AT52" s="31">
        <f>([1]TUDELA!N52)</f>
        <v>0</v>
      </c>
      <c r="AU52" s="32">
        <f t="shared" ref="AU52:AU58" si="14">SUM(B52:AT52)</f>
        <v>9</v>
      </c>
      <c r="AV52" s="33">
        <f t="shared" ref="AV52:AV59" si="15">AU52/$AU$135</f>
        <v>9.9714926105700043E-6</v>
      </c>
      <c r="AW52" s="32">
        <v>440</v>
      </c>
      <c r="AX52" s="34">
        <f t="shared" ref="AX52:AX59" si="16">(AU52-AW52)/AW52</f>
        <v>-0.9795454545454545</v>
      </c>
      <c r="AY52" s="6"/>
      <c r="AZ52" s="6"/>
      <c r="BA52" s="6"/>
    </row>
    <row r="53" spans="1:53" ht="12.75" customHeight="1" x14ac:dyDescent="0.25">
      <c r="A53" s="30" t="s">
        <v>87</v>
      </c>
      <c r="B53" s="31">
        <f>SUM([1]ALCANTARA!N53)</f>
        <v>0</v>
      </c>
      <c r="C53" s="31">
        <f>SUM([1]ALCOY!N53)</f>
        <v>0</v>
      </c>
      <c r="D53" s="31">
        <f>SUM([1]ALEGRIA!N53)</f>
        <v>0</v>
      </c>
      <c r="E53" s="31">
        <f>SUM([1]ALOGUINSAN!N53)</f>
        <v>0</v>
      </c>
      <c r="F53" s="31">
        <f>SUM([1]ARGAO!N53)</f>
        <v>0</v>
      </c>
      <c r="G53" s="31">
        <f>SUM([1]ASTURIAS!N53)</f>
        <v>0</v>
      </c>
      <c r="H53" s="31">
        <f>SUM([1]BADIAN!N53)</f>
        <v>0</v>
      </c>
      <c r="I53" s="31">
        <f>SUM([1]BALAMBAN!N53)</f>
        <v>0</v>
      </c>
      <c r="J53" s="31">
        <f>SUM([1]BANTAYAN!N53)</f>
        <v>0</v>
      </c>
      <c r="K53" s="31">
        <f>([1]BARILI!N53)</f>
        <v>0</v>
      </c>
      <c r="L53" s="31">
        <f>SUM('[1]BOGO CITY'!N53)</f>
        <v>0</v>
      </c>
      <c r="M53" s="31">
        <f>SUM([1]BOLJOON!N53)</f>
        <v>0</v>
      </c>
      <c r="N53" s="31">
        <f>SUM([1]BORBOn!N53)</f>
        <v>0</v>
      </c>
      <c r="O53" s="31">
        <f>SUM('[1]CARCAR CITY'!N53)</f>
        <v>0</v>
      </c>
      <c r="P53" s="31">
        <f>SUM([1]CARMEN!N53)</f>
        <v>0</v>
      </c>
      <c r="Q53" s="31">
        <f>'[1]CEBU CITY'!N53</f>
        <v>0</v>
      </c>
      <c r="R53" s="31">
        <f>SUM([1]CORDOVA!N53)</f>
        <v>0</v>
      </c>
      <c r="S53" s="31">
        <f>'[1]CITY OF NAGA'!N53</f>
        <v>0</v>
      </c>
      <c r="T53" s="31">
        <f>SUM([1]DAANBANTAYAN!N53)</f>
        <v>0</v>
      </c>
      <c r="U53" s="31">
        <f>SUM([1]DALAGUETE!N53)</f>
        <v>0</v>
      </c>
      <c r="V53" s="31">
        <f>SUM('[1]DANAO CITY'!N53)</f>
        <v>0</v>
      </c>
      <c r="W53" s="31">
        <f>SUM([1]GINATILAN!N53)</f>
        <v>0</v>
      </c>
      <c r="X53" s="31">
        <f>'[1]LAPU-LAPU CITY'!N53</f>
        <v>0</v>
      </c>
      <c r="Y53" s="31">
        <f>SUM([1]MADRIDEJOS!N53)</f>
        <v>0</v>
      </c>
      <c r="Z53" s="31">
        <f>'[1]MANDAUE CITY'!N53</f>
        <v>25</v>
      </c>
      <c r="AA53" s="31">
        <f>SUM([1]MEDELLIN!N53)</f>
        <v>0</v>
      </c>
      <c r="AB53" s="31">
        <f>([1]MINGLANILLA!N53)</f>
        <v>0</v>
      </c>
      <c r="AC53" s="31">
        <f>SUM([1]MOALBOAL!N53)</f>
        <v>0</v>
      </c>
      <c r="AD53" s="31">
        <f>SUM([1]OSLOB!N53)</f>
        <v>0</v>
      </c>
      <c r="AE53" s="31">
        <f>SUM([1]PINAMUNGAHAN!N53)</f>
        <v>0</v>
      </c>
      <c r="AF53" s="31">
        <f>SUM([1]PILAR!N53)</f>
        <v>0</v>
      </c>
      <c r="AG53" s="31">
        <f>SUM([1]PORO!N53)</f>
        <v>0</v>
      </c>
      <c r="AH53" s="31">
        <f>SUM([1]RONDA!N53)</f>
        <v>0</v>
      </c>
      <c r="AI53" s="31">
        <f>([1]SAMBOAN!N53)</f>
        <v>0</v>
      </c>
      <c r="AJ53" s="31">
        <f>SUM('[1]SAN FERNANDO'!N53)</f>
        <v>0</v>
      </c>
      <c r="AK53" s="31">
        <f>SUM('[1]SAN FRANCISCO'!N53)</f>
        <v>0</v>
      </c>
      <c r="AL53" s="31">
        <f>SUM('[1]SAN REMiGIO'!N53)</f>
        <v>0</v>
      </c>
      <c r="AM53" s="31">
        <f>SUM('[1]SANTA FE'!N53)</f>
        <v>0</v>
      </c>
      <c r="AN53" s="31">
        <f>SUM([1]SANTANDER!N53)</f>
        <v>0</v>
      </c>
      <c r="AO53" s="31">
        <f>SUM([1]SIBONGA!N53)</f>
        <v>0</v>
      </c>
      <c r="AP53" s="31">
        <f>SUM([1]SOGOD!N53)</f>
        <v>0</v>
      </c>
      <c r="AQ53" s="31">
        <f>[1]TABOGON!N53</f>
        <v>0</v>
      </c>
      <c r="AR53" s="31">
        <f>SUM([1]TUBURAN!N53)</f>
        <v>0</v>
      </c>
      <c r="AS53" s="31">
        <f>SUM('[1]TOLEDO CITY'!N53)</f>
        <v>0</v>
      </c>
      <c r="AT53" s="31">
        <f>([1]TUDELA!N53)</f>
        <v>0</v>
      </c>
      <c r="AU53" s="32">
        <f t="shared" si="14"/>
        <v>25</v>
      </c>
      <c r="AV53" s="33">
        <f t="shared" si="15"/>
        <v>2.7698590584916676E-5</v>
      </c>
      <c r="AW53" s="32">
        <v>214</v>
      </c>
      <c r="AX53" s="34">
        <f t="shared" si="16"/>
        <v>-0.88317757009345799</v>
      </c>
      <c r="AY53" s="6"/>
      <c r="AZ53" s="6"/>
      <c r="BA53" s="6"/>
    </row>
    <row r="54" spans="1:53" ht="12.75" customHeight="1" x14ac:dyDescent="0.25">
      <c r="A54" s="30" t="s">
        <v>88</v>
      </c>
      <c r="B54" s="31">
        <f>SUM([1]ALCANTARA!N54)</f>
        <v>0</v>
      </c>
      <c r="C54" s="31">
        <f>SUM([1]ALCOY!N54)</f>
        <v>0</v>
      </c>
      <c r="D54" s="31">
        <f>SUM([1]ALEGRIA!N54)</f>
        <v>0</v>
      </c>
      <c r="E54" s="31">
        <f>SUM([1]ALOGUINSAN!N54)</f>
        <v>0</v>
      </c>
      <c r="F54" s="31">
        <f>SUM([1]ARGAO!N54)</f>
        <v>0</v>
      </c>
      <c r="G54" s="31">
        <f>SUM([1]ASTURIAS!N54)</f>
        <v>0</v>
      </c>
      <c r="H54" s="31">
        <f>SUM([1]BADIAN!N54)</f>
        <v>0</v>
      </c>
      <c r="I54" s="31">
        <f>SUM([1]BALAMBAN!N54)</f>
        <v>0</v>
      </c>
      <c r="J54" s="31">
        <f>SUM([1]BANTAYAN!N54)</f>
        <v>0</v>
      </c>
      <c r="K54" s="31">
        <f>([1]BARILI!N54)</f>
        <v>0</v>
      </c>
      <c r="L54" s="31">
        <f>SUM('[1]BOGO CITY'!N54)</f>
        <v>0</v>
      </c>
      <c r="M54" s="31">
        <f>SUM([1]BOLJOON!N54)</f>
        <v>0</v>
      </c>
      <c r="N54" s="31">
        <f>SUM([1]BORBOn!N54)</f>
        <v>0</v>
      </c>
      <c r="O54" s="31">
        <f>SUM('[1]CARCAR CITY'!N54)</f>
        <v>0</v>
      </c>
      <c r="P54" s="31">
        <f>SUM([1]CARMEN!N54)</f>
        <v>0</v>
      </c>
      <c r="Q54" s="31">
        <f>'[1]CEBU CITY'!N54</f>
        <v>16</v>
      </c>
      <c r="R54" s="31">
        <f>SUM([1]CORDOVA!N54)</f>
        <v>0</v>
      </c>
      <c r="S54" s="31">
        <f>'[1]CITY OF NAGA'!N54</f>
        <v>0</v>
      </c>
      <c r="T54" s="31">
        <f>SUM([1]DAANBANTAYAN!N54)</f>
        <v>0</v>
      </c>
      <c r="U54" s="31">
        <f>SUM([1]DALAGUETE!N54)</f>
        <v>0</v>
      </c>
      <c r="V54" s="31">
        <f>SUM('[1]DANAO CITY'!N54)</f>
        <v>0</v>
      </c>
      <c r="W54" s="31">
        <f>SUM([1]GINATILAN!N54)</f>
        <v>0</v>
      </c>
      <c r="X54" s="31">
        <f>'[1]LAPU-LAPU CITY'!N54</f>
        <v>40</v>
      </c>
      <c r="Y54" s="31">
        <f>SUM([1]MADRIDEJOS!N54)</f>
        <v>0</v>
      </c>
      <c r="Z54" s="31">
        <f>'[1]MANDAUE CITY'!N54</f>
        <v>2</v>
      </c>
      <c r="AA54" s="31">
        <f>SUM([1]MEDELLIN!N54)</f>
        <v>0</v>
      </c>
      <c r="AB54" s="31">
        <f>([1]MINGLANILLA!N54)</f>
        <v>0</v>
      </c>
      <c r="AC54" s="31">
        <f>SUM([1]MOALBOAL!N54)</f>
        <v>0</v>
      </c>
      <c r="AD54" s="31">
        <f>SUM([1]OSLOB!N54)</f>
        <v>0</v>
      </c>
      <c r="AE54" s="31">
        <f>SUM([1]PINAMUNGAHAN!N54)</f>
        <v>0</v>
      </c>
      <c r="AF54" s="31">
        <f>SUM([1]PILAR!N54)</f>
        <v>0</v>
      </c>
      <c r="AG54" s="31">
        <f>SUM([1]PORO!N54)</f>
        <v>0</v>
      </c>
      <c r="AH54" s="31">
        <f>SUM([1]RONDA!N54)</f>
        <v>0</v>
      </c>
      <c r="AI54" s="31">
        <f>([1]SAMBOAN!N54)</f>
        <v>0</v>
      </c>
      <c r="AJ54" s="31">
        <f>SUM('[1]SAN FERNANDO'!N54)</f>
        <v>0</v>
      </c>
      <c r="AK54" s="31">
        <f>SUM('[1]SAN FRANCISCO'!N54)</f>
        <v>0</v>
      </c>
      <c r="AL54" s="31">
        <f>SUM('[1]SAN REMiGIO'!N54)</f>
        <v>0</v>
      </c>
      <c r="AM54" s="31">
        <f>SUM('[1]SANTA FE'!N54)</f>
        <v>0</v>
      </c>
      <c r="AN54" s="31">
        <f>SUM([1]SANTANDER!N54)</f>
        <v>0</v>
      </c>
      <c r="AO54" s="31">
        <f>SUM([1]SIBONGA!N54)</f>
        <v>0</v>
      </c>
      <c r="AP54" s="31">
        <f>SUM([1]SOGOD!N54)</f>
        <v>0</v>
      </c>
      <c r="AQ54" s="31">
        <f>[1]TABOGON!N54</f>
        <v>0</v>
      </c>
      <c r="AR54" s="31">
        <f>SUM([1]TUBURAN!N54)</f>
        <v>0</v>
      </c>
      <c r="AS54" s="31">
        <f>SUM('[1]TOLEDO CITY'!N54)</f>
        <v>0</v>
      </c>
      <c r="AT54" s="31">
        <f>([1]TUDELA!N54)</f>
        <v>0</v>
      </c>
      <c r="AU54" s="32">
        <f t="shared" si="14"/>
        <v>58</v>
      </c>
      <c r="AV54" s="33">
        <f t="shared" si="15"/>
        <v>6.4260730157006686E-5</v>
      </c>
      <c r="AW54" s="32">
        <v>2296</v>
      </c>
      <c r="AX54" s="34">
        <f t="shared" si="16"/>
        <v>-0.97473867595818819</v>
      </c>
      <c r="AY54" s="6"/>
      <c r="AZ54" s="6"/>
      <c r="BA54" s="6"/>
    </row>
    <row r="55" spans="1:53" ht="12.75" customHeight="1" x14ac:dyDescent="0.25">
      <c r="A55" s="30" t="s">
        <v>89</v>
      </c>
      <c r="B55" s="31">
        <f>SUM([1]ALCANTARA!N55)</f>
        <v>0</v>
      </c>
      <c r="C55" s="31">
        <f>SUM([1]ALCOY!N55)</f>
        <v>0</v>
      </c>
      <c r="D55" s="31">
        <f>SUM([1]ALEGRIA!N55)</f>
        <v>0</v>
      </c>
      <c r="E55" s="31">
        <f>SUM([1]ALOGUINSAN!N55)</f>
        <v>0</v>
      </c>
      <c r="F55" s="31">
        <f>SUM([1]ARGAO!N55)</f>
        <v>0</v>
      </c>
      <c r="G55" s="31">
        <f>SUM([1]ASTURIAS!N55)</f>
        <v>0</v>
      </c>
      <c r="H55" s="31">
        <f>SUM([1]BADIAN!N55)</f>
        <v>0</v>
      </c>
      <c r="I55" s="31">
        <f>SUM([1]BALAMBAN!N55)</f>
        <v>0</v>
      </c>
      <c r="J55" s="31">
        <f>SUM([1]BANTAYAN!N55)</f>
        <v>0</v>
      </c>
      <c r="K55" s="31">
        <f>([1]BARILI!N55)</f>
        <v>0</v>
      </c>
      <c r="L55" s="31">
        <f>SUM('[1]BOGO CITY'!N55)</f>
        <v>0</v>
      </c>
      <c r="M55" s="31">
        <f>SUM([1]BOLJOON!N55)</f>
        <v>0</v>
      </c>
      <c r="N55" s="31">
        <f>SUM([1]BORBOn!N55)</f>
        <v>0</v>
      </c>
      <c r="O55" s="31">
        <f>SUM('[1]CARCAR CITY'!N55)</f>
        <v>0</v>
      </c>
      <c r="P55" s="31">
        <f>SUM([1]CARMEN!N55)</f>
        <v>0</v>
      </c>
      <c r="Q55" s="31">
        <f>'[1]CEBU CITY'!N55</f>
        <v>1</v>
      </c>
      <c r="R55" s="31">
        <f>SUM([1]CORDOVA!N55)</f>
        <v>0</v>
      </c>
      <c r="S55" s="31">
        <f>'[1]CITY OF NAGA'!N55</f>
        <v>0</v>
      </c>
      <c r="T55" s="31">
        <f>SUM([1]DAANBANTAYAN!N55)</f>
        <v>0</v>
      </c>
      <c r="U55" s="31">
        <f>SUM([1]DALAGUETE!N55)</f>
        <v>0</v>
      </c>
      <c r="V55" s="31">
        <f>SUM('[1]DANAO CITY'!N55)</f>
        <v>0</v>
      </c>
      <c r="W55" s="31">
        <f>SUM([1]GINATILAN!N55)</f>
        <v>0</v>
      </c>
      <c r="X55" s="31">
        <f>'[1]LAPU-LAPU CITY'!N55</f>
        <v>0</v>
      </c>
      <c r="Y55" s="31">
        <f>SUM([1]MADRIDEJOS!N55)</f>
        <v>0</v>
      </c>
      <c r="Z55" s="31">
        <f>'[1]MANDAUE CITY'!N55</f>
        <v>21</v>
      </c>
      <c r="AA55" s="31">
        <f>SUM([1]MEDELLIN!N55)</f>
        <v>0</v>
      </c>
      <c r="AB55" s="31">
        <f>([1]MINGLANILLA!N55)</f>
        <v>0</v>
      </c>
      <c r="AC55" s="31">
        <f>SUM([1]MOALBOAL!N55)</f>
        <v>0</v>
      </c>
      <c r="AD55" s="31">
        <f>SUM([1]OSLOB!N55)</f>
        <v>0</v>
      </c>
      <c r="AE55" s="31">
        <f>SUM([1]PINAMUNGAHAN!N55)</f>
        <v>0</v>
      </c>
      <c r="AF55" s="31">
        <f>SUM([1]PILAR!N55)</f>
        <v>0</v>
      </c>
      <c r="AG55" s="31">
        <f>SUM([1]PORO!N55)</f>
        <v>0</v>
      </c>
      <c r="AH55" s="31">
        <f>SUM([1]RONDA!N55)</f>
        <v>0</v>
      </c>
      <c r="AI55" s="31">
        <f>([1]SAMBOAN!N55)</f>
        <v>0</v>
      </c>
      <c r="AJ55" s="31">
        <f>SUM('[1]SAN FERNANDO'!N55)</f>
        <v>0</v>
      </c>
      <c r="AK55" s="31">
        <f>SUM('[1]SAN FRANCISCO'!N55)</f>
        <v>0</v>
      </c>
      <c r="AL55" s="31">
        <f>SUM('[1]SAN REMiGIO'!N55)</f>
        <v>0</v>
      </c>
      <c r="AM55" s="31">
        <f>SUM('[1]SANTA FE'!N55)</f>
        <v>12</v>
      </c>
      <c r="AN55" s="31">
        <f>SUM([1]SANTANDER!N55)</f>
        <v>0</v>
      </c>
      <c r="AO55" s="31">
        <f>SUM([1]SIBONGA!N55)</f>
        <v>0</v>
      </c>
      <c r="AP55" s="31">
        <f>SUM([1]SOGOD!N55)</f>
        <v>0</v>
      </c>
      <c r="AQ55" s="31">
        <f>[1]TABOGON!N55</f>
        <v>0</v>
      </c>
      <c r="AR55" s="31">
        <f>SUM([1]TUBURAN!N55)</f>
        <v>0</v>
      </c>
      <c r="AS55" s="31">
        <f>SUM('[1]TOLEDO CITY'!N55)</f>
        <v>0</v>
      </c>
      <c r="AT55" s="31">
        <f>([1]TUDELA!N55)</f>
        <v>0</v>
      </c>
      <c r="AU55" s="32">
        <f t="shared" si="14"/>
        <v>34</v>
      </c>
      <c r="AV55" s="33">
        <f t="shared" si="15"/>
        <v>3.7670083195486684E-5</v>
      </c>
      <c r="AW55" s="32">
        <v>198</v>
      </c>
      <c r="AX55" s="34">
        <f t="shared" si="16"/>
        <v>-0.82828282828282829</v>
      </c>
      <c r="AY55" s="6"/>
      <c r="AZ55" s="6"/>
      <c r="BA55" s="6"/>
    </row>
    <row r="56" spans="1:53" ht="12.75" customHeight="1" x14ac:dyDescent="0.25">
      <c r="A56" s="30" t="s">
        <v>90</v>
      </c>
      <c r="B56" s="31">
        <f>SUM([1]ALCANTARA!N56)</f>
        <v>0</v>
      </c>
      <c r="C56" s="31">
        <f>SUM([1]ALCOY!N56)</f>
        <v>0</v>
      </c>
      <c r="D56" s="31">
        <f>SUM([1]ALEGRIA!N56)</f>
        <v>0</v>
      </c>
      <c r="E56" s="31">
        <f>SUM([1]ALOGUINSAN!N56)</f>
        <v>0</v>
      </c>
      <c r="F56" s="31">
        <f>SUM([1]ARGAO!N56)</f>
        <v>0</v>
      </c>
      <c r="G56" s="31">
        <f>SUM([1]ASTURIAS!N56)</f>
        <v>0</v>
      </c>
      <c r="H56" s="31">
        <f>SUM([1]BADIAN!N56)</f>
        <v>0</v>
      </c>
      <c r="I56" s="31">
        <f>SUM([1]BALAMBAN!N56)</f>
        <v>0</v>
      </c>
      <c r="J56" s="31">
        <f>SUM([1]BANTAYAN!N56)</f>
        <v>0</v>
      </c>
      <c r="K56" s="31">
        <f>([1]BARILI!N56)</f>
        <v>0</v>
      </c>
      <c r="L56" s="31">
        <f>SUM('[1]BOGO CITY'!N56)</f>
        <v>0</v>
      </c>
      <c r="M56" s="31">
        <f>SUM([1]BOLJOON!N56)</f>
        <v>0</v>
      </c>
      <c r="N56" s="31">
        <f>SUM([1]BORBOn!N56)</f>
        <v>0</v>
      </c>
      <c r="O56" s="31">
        <f>SUM('[1]CARCAR CITY'!N56)</f>
        <v>0</v>
      </c>
      <c r="P56" s="31">
        <f>SUM([1]CARMEN!N56)</f>
        <v>0</v>
      </c>
      <c r="Q56" s="31">
        <f>'[1]CEBU CITY'!N56</f>
        <v>0</v>
      </c>
      <c r="R56" s="31">
        <f>SUM([1]CORDOVA!N56)</f>
        <v>0</v>
      </c>
      <c r="S56" s="31">
        <f>'[1]CITY OF NAGA'!N56</f>
        <v>0</v>
      </c>
      <c r="T56" s="31">
        <f>SUM([1]DAANBANTAYAN!N56)</f>
        <v>0</v>
      </c>
      <c r="U56" s="31">
        <f>SUM([1]DALAGUETE!N56)</f>
        <v>0</v>
      </c>
      <c r="V56" s="31">
        <f>SUM('[1]DANAO CITY'!N56)</f>
        <v>0</v>
      </c>
      <c r="W56" s="31">
        <f>SUM([1]GINATILAN!N56)</f>
        <v>0</v>
      </c>
      <c r="X56" s="31">
        <f>'[1]LAPU-LAPU CITY'!N56</f>
        <v>4</v>
      </c>
      <c r="Y56" s="31">
        <f>SUM([1]MADRIDEJOS!N56)</f>
        <v>0</v>
      </c>
      <c r="Z56" s="31">
        <f>'[1]MANDAUE CITY'!N56</f>
        <v>4</v>
      </c>
      <c r="AA56" s="31">
        <f>SUM([1]MEDELLIN!N56)</f>
        <v>0</v>
      </c>
      <c r="AB56" s="31">
        <f>([1]MINGLANILLA!N56)</f>
        <v>0</v>
      </c>
      <c r="AC56" s="31">
        <f>SUM([1]MOALBOAL!N56)</f>
        <v>0</v>
      </c>
      <c r="AD56" s="31">
        <f>SUM([1]OSLOB!N56)</f>
        <v>0</v>
      </c>
      <c r="AE56" s="31">
        <f>SUM([1]PINAMUNGAHAN!N56)</f>
        <v>0</v>
      </c>
      <c r="AF56" s="31">
        <f>SUM([1]PILAR!N56)</f>
        <v>0</v>
      </c>
      <c r="AG56" s="31">
        <f>SUM([1]PORO!N56)</f>
        <v>0</v>
      </c>
      <c r="AH56" s="31">
        <f>SUM([1]RONDA!N56)</f>
        <v>0</v>
      </c>
      <c r="AI56" s="31">
        <f>([1]SAMBOAN!N56)</f>
        <v>0</v>
      </c>
      <c r="AJ56" s="31">
        <f>SUM('[1]SAN FERNANDO'!N56)</f>
        <v>0</v>
      </c>
      <c r="AK56" s="31">
        <f>SUM('[1]SAN FRANCISCO'!N56)</f>
        <v>0</v>
      </c>
      <c r="AL56" s="31">
        <f>SUM('[1]SAN REMiGIO'!N56)</f>
        <v>0</v>
      </c>
      <c r="AM56" s="31">
        <f>SUM('[1]SANTA FE'!N56)</f>
        <v>0</v>
      </c>
      <c r="AN56" s="31">
        <f>SUM([1]SANTANDER!N56)</f>
        <v>0</v>
      </c>
      <c r="AO56" s="31">
        <f>SUM([1]SIBONGA!N56)</f>
        <v>0</v>
      </c>
      <c r="AP56" s="31">
        <f>SUM([1]SOGOD!N56)</f>
        <v>0</v>
      </c>
      <c r="AQ56" s="31">
        <f>[1]TABOGON!N56</f>
        <v>0</v>
      </c>
      <c r="AR56" s="31">
        <f>SUM([1]TUBURAN!N56)</f>
        <v>0</v>
      </c>
      <c r="AS56" s="31">
        <f>SUM('[1]TOLEDO CITY'!N56)</f>
        <v>0</v>
      </c>
      <c r="AT56" s="31">
        <f>([1]TUDELA!N56)</f>
        <v>0</v>
      </c>
      <c r="AU56" s="32">
        <f t="shared" si="14"/>
        <v>8</v>
      </c>
      <c r="AV56" s="33">
        <f t="shared" si="15"/>
        <v>8.8635489871733358E-6</v>
      </c>
      <c r="AW56" s="32">
        <v>171</v>
      </c>
      <c r="AX56" s="34">
        <f t="shared" si="16"/>
        <v>-0.95321637426900585</v>
      </c>
      <c r="AY56" s="6"/>
      <c r="AZ56" s="6"/>
      <c r="BA56" s="6"/>
    </row>
    <row r="57" spans="1:53" ht="12.75" customHeight="1" x14ac:dyDescent="0.25">
      <c r="A57" s="30" t="s">
        <v>91</v>
      </c>
      <c r="B57" s="31">
        <f>SUM([1]ALCANTARA!N57)</f>
        <v>0</v>
      </c>
      <c r="C57" s="31">
        <f>SUM([1]ALCOY!N57)</f>
        <v>0</v>
      </c>
      <c r="D57" s="31">
        <f>SUM([1]ALEGRIA!N57)</f>
        <v>0</v>
      </c>
      <c r="E57" s="31">
        <f>SUM([1]ALOGUINSAN!N57)</f>
        <v>0</v>
      </c>
      <c r="F57" s="31">
        <f>SUM([1]ARGAO!N57)</f>
        <v>0</v>
      </c>
      <c r="G57" s="31">
        <f>SUM([1]ASTURIAS!N57)</f>
        <v>0</v>
      </c>
      <c r="H57" s="31">
        <f>SUM([1]BADIAN!N57)</f>
        <v>0</v>
      </c>
      <c r="I57" s="31">
        <f>SUM([1]BALAMBAN!N57)</f>
        <v>0</v>
      </c>
      <c r="J57" s="31">
        <f>SUM([1]BANTAYAN!N57)</f>
        <v>0</v>
      </c>
      <c r="K57" s="31">
        <f>([1]BARILI!N57)</f>
        <v>0</v>
      </c>
      <c r="L57" s="31">
        <f>SUM('[1]BOGO CITY'!N57)</f>
        <v>0</v>
      </c>
      <c r="M57" s="31">
        <f>SUM([1]BOLJOON!N57)</f>
        <v>0</v>
      </c>
      <c r="N57" s="31">
        <f>SUM([1]BORBOn!N57)</f>
        <v>0</v>
      </c>
      <c r="O57" s="31">
        <f>SUM('[1]CARCAR CITY'!N57)</f>
        <v>0</v>
      </c>
      <c r="P57" s="31">
        <f>SUM([1]CARMEN!N57)</f>
        <v>0</v>
      </c>
      <c r="Q57" s="31">
        <f>'[1]CEBU CITY'!N57</f>
        <v>8</v>
      </c>
      <c r="R57" s="31">
        <f>SUM([1]CORDOVA!N57)</f>
        <v>0</v>
      </c>
      <c r="S57" s="31">
        <f>'[1]CITY OF NAGA'!N57</f>
        <v>0</v>
      </c>
      <c r="T57" s="31">
        <f>SUM([1]DAANBANTAYAN!N57)</f>
        <v>0</v>
      </c>
      <c r="U57" s="31">
        <f>SUM([1]DALAGUETE!N57)</f>
        <v>0</v>
      </c>
      <c r="V57" s="31">
        <f>SUM('[1]DANAO CITY'!N57)</f>
        <v>0</v>
      </c>
      <c r="W57" s="31">
        <f>SUM([1]GINATILAN!N57)</f>
        <v>0</v>
      </c>
      <c r="X57" s="31">
        <f>'[1]LAPU-LAPU CITY'!N57</f>
        <v>9</v>
      </c>
      <c r="Y57" s="31">
        <f>SUM([1]MADRIDEJOS!N57)</f>
        <v>0</v>
      </c>
      <c r="Z57" s="31">
        <f>'[1]MANDAUE CITY'!N57</f>
        <v>5</v>
      </c>
      <c r="AA57" s="31">
        <f>SUM([1]MEDELLIN!N57)</f>
        <v>0</v>
      </c>
      <c r="AB57" s="31">
        <f>([1]MINGLANILLA!N57)</f>
        <v>0</v>
      </c>
      <c r="AC57" s="31">
        <f>SUM([1]MOALBOAL!N57)</f>
        <v>0</v>
      </c>
      <c r="AD57" s="31">
        <f>SUM([1]OSLOB!N57)</f>
        <v>0</v>
      </c>
      <c r="AE57" s="31">
        <f>SUM([1]PINAMUNGAHAN!N57)</f>
        <v>0</v>
      </c>
      <c r="AF57" s="31">
        <f>SUM([1]PILAR!N57)</f>
        <v>0</v>
      </c>
      <c r="AG57" s="31">
        <f>SUM([1]PORO!N57)</f>
        <v>0</v>
      </c>
      <c r="AH57" s="31">
        <f>SUM([1]RONDA!N57)</f>
        <v>0</v>
      </c>
      <c r="AI57" s="31">
        <f>([1]SAMBOAN!N57)</f>
        <v>0</v>
      </c>
      <c r="AJ57" s="31">
        <f>SUM('[1]SAN FERNANDO'!N57)</f>
        <v>0</v>
      </c>
      <c r="AK57" s="31">
        <f>SUM('[1]SAN FRANCISCO'!N57)</f>
        <v>0</v>
      </c>
      <c r="AL57" s="31">
        <f>SUM('[1]SAN REMiGIO'!N57)</f>
        <v>0</v>
      </c>
      <c r="AM57" s="31">
        <f>SUM('[1]SANTA FE'!N57)</f>
        <v>0</v>
      </c>
      <c r="AN57" s="31">
        <f>SUM([1]SANTANDER!N57)</f>
        <v>0</v>
      </c>
      <c r="AO57" s="31">
        <f>SUM([1]SIBONGA!N57)</f>
        <v>0</v>
      </c>
      <c r="AP57" s="31">
        <f>SUM([1]SOGOD!N57)</f>
        <v>0</v>
      </c>
      <c r="AQ57" s="31">
        <f>[1]TABOGON!N57</f>
        <v>0</v>
      </c>
      <c r="AR57" s="31">
        <f>SUM([1]TUBURAN!N57)</f>
        <v>0</v>
      </c>
      <c r="AS57" s="31">
        <f>SUM('[1]TOLEDO CITY'!N57)</f>
        <v>0</v>
      </c>
      <c r="AT57" s="31">
        <f>([1]TUDELA!N57)</f>
        <v>0</v>
      </c>
      <c r="AU57" s="32">
        <f t="shared" si="14"/>
        <v>22</v>
      </c>
      <c r="AV57" s="33">
        <f t="shared" si="15"/>
        <v>2.4374759714726676E-5</v>
      </c>
      <c r="AW57" s="32">
        <v>1397</v>
      </c>
      <c r="AX57" s="34">
        <f t="shared" si="16"/>
        <v>-0.98425196850393704</v>
      </c>
      <c r="AY57" s="6"/>
      <c r="AZ57" s="6"/>
      <c r="BA57" s="6"/>
    </row>
    <row r="58" spans="1:53" ht="12.75" customHeight="1" x14ac:dyDescent="0.25">
      <c r="A58" s="30" t="s">
        <v>92</v>
      </c>
      <c r="B58" s="31">
        <f>SUM([1]ALCANTARA!N58)</f>
        <v>0</v>
      </c>
      <c r="C58" s="31">
        <f>SUM([1]ALCOY!N58)</f>
        <v>0</v>
      </c>
      <c r="D58" s="31">
        <f>SUM([1]ALEGRIA!N58)</f>
        <v>0</v>
      </c>
      <c r="E58" s="31">
        <f>SUM([1]ALOGUINSAN!N58)</f>
        <v>0</v>
      </c>
      <c r="F58" s="31">
        <f>SUM([1]ARGAO!N58)</f>
        <v>0</v>
      </c>
      <c r="G58" s="31">
        <f>SUM([1]ASTURIAS!N58)</f>
        <v>0</v>
      </c>
      <c r="H58" s="31">
        <f>SUM([1]BADIAN!N58)</f>
        <v>0</v>
      </c>
      <c r="I58" s="31">
        <f>SUM([1]BALAMBAN!N58)</f>
        <v>0</v>
      </c>
      <c r="J58" s="31">
        <f>SUM([1]BANTAYAN!N58)</f>
        <v>0</v>
      </c>
      <c r="K58" s="31">
        <f>([1]BARILI!N58)</f>
        <v>0</v>
      </c>
      <c r="L58" s="31">
        <f>SUM('[1]BOGO CITY'!N58)</f>
        <v>0</v>
      </c>
      <c r="M58" s="31">
        <f>SUM([1]BOLJOON!N58)</f>
        <v>0</v>
      </c>
      <c r="N58" s="31">
        <f>SUM([1]BORBOn!N58)</f>
        <v>0</v>
      </c>
      <c r="O58" s="31">
        <f>SUM('[1]CARCAR CITY'!N58)</f>
        <v>0</v>
      </c>
      <c r="P58" s="31">
        <f>SUM([1]CARMEN!N58)</f>
        <v>0</v>
      </c>
      <c r="Q58" s="31">
        <f>'[1]CEBU CITY'!N58</f>
        <v>19</v>
      </c>
      <c r="R58" s="31">
        <f>SUM([1]CORDOVA!N58)</f>
        <v>0</v>
      </c>
      <c r="S58" s="31">
        <f>'[1]CITY OF NAGA'!N58</f>
        <v>0</v>
      </c>
      <c r="T58" s="31">
        <f>SUM([1]DAANBANTAYAN!N58)</f>
        <v>0</v>
      </c>
      <c r="U58" s="31">
        <f>SUM([1]DALAGUETE!N58)</f>
        <v>0</v>
      </c>
      <c r="V58" s="31">
        <f>SUM('[1]DANAO CITY'!N58)</f>
        <v>0</v>
      </c>
      <c r="W58" s="31">
        <f>SUM([1]GINATILAN!N58)</f>
        <v>0</v>
      </c>
      <c r="X58" s="31">
        <f>'[1]LAPU-LAPU CITY'!N58</f>
        <v>7</v>
      </c>
      <c r="Y58" s="31">
        <f>SUM([1]MADRIDEJOS!N58)</f>
        <v>0</v>
      </c>
      <c r="Z58" s="31">
        <f>'[1]MANDAUE CITY'!N58</f>
        <v>0</v>
      </c>
      <c r="AA58" s="31">
        <f>SUM([1]MEDELLIN!N58)</f>
        <v>0</v>
      </c>
      <c r="AB58" s="31">
        <f>([1]MINGLANILLA!N58)</f>
        <v>0</v>
      </c>
      <c r="AC58" s="31">
        <f>SUM([1]MOALBOAL!N58)</f>
        <v>0</v>
      </c>
      <c r="AD58" s="31">
        <f>SUM([1]OSLOB!N58)</f>
        <v>0</v>
      </c>
      <c r="AE58" s="31">
        <f>SUM([1]PINAMUNGAHAN!N58)</f>
        <v>0</v>
      </c>
      <c r="AF58" s="31">
        <f>SUM([1]PILAR!N58)</f>
        <v>0</v>
      </c>
      <c r="AG58" s="31">
        <f>SUM([1]PORO!N58)</f>
        <v>0</v>
      </c>
      <c r="AH58" s="31">
        <f>SUM([1]RONDA!N58)</f>
        <v>0</v>
      </c>
      <c r="AI58" s="31">
        <f>([1]SAMBOAN!N58)</f>
        <v>0</v>
      </c>
      <c r="AJ58" s="31">
        <f>SUM('[1]SAN FERNANDO'!N58)</f>
        <v>0</v>
      </c>
      <c r="AK58" s="31">
        <f>SUM('[1]SAN FRANCISCO'!N58)</f>
        <v>0</v>
      </c>
      <c r="AL58" s="31">
        <f>SUM('[1]SAN REMiGIO'!N58)</f>
        <v>0</v>
      </c>
      <c r="AM58" s="31">
        <f>SUM('[1]SANTA FE'!N58)</f>
        <v>0</v>
      </c>
      <c r="AN58" s="31">
        <f>SUM([1]SANTANDER!N58)</f>
        <v>0</v>
      </c>
      <c r="AO58" s="31">
        <f>SUM([1]SIBONGA!N58)</f>
        <v>0</v>
      </c>
      <c r="AP58" s="31">
        <f>SUM([1]SOGOD!N58)</f>
        <v>0</v>
      </c>
      <c r="AQ58" s="31">
        <f>[1]TABOGON!N58</f>
        <v>0</v>
      </c>
      <c r="AR58" s="31">
        <f>SUM([1]TUBURAN!N58)</f>
        <v>0</v>
      </c>
      <c r="AS58" s="31">
        <f>SUM('[1]TOLEDO CITY'!N58)</f>
        <v>0</v>
      </c>
      <c r="AT58" s="31">
        <f>([1]TUDELA!N58)</f>
        <v>0</v>
      </c>
      <c r="AU58" s="32">
        <f t="shared" si="14"/>
        <v>26</v>
      </c>
      <c r="AV58" s="33">
        <f t="shared" si="15"/>
        <v>2.8806534208313343E-5</v>
      </c>
      <c r="AW58" s="32">
        <v>1105</v>
      </c>
      <c r="AX58" s="34">
        <f t="shared" si="16"/>
        <v>-0.97647058823529409</v>
      </c>
      <c r="AY58" s="6"/>
      <c r="AZ58" s="6"/>
      <c r="BA58" s="6"/>
    </row>
    <row r="59" spans="1:53" ht="12.75" customHeight="1" x14ac:dyDescent="0.25">
      <c r="A59" s="51" t="s">
        <v>70</v>
      </c>
      <c r="B59" s="52">
        <f t="shared" ref="B59:AU59" si="17">SUM(B52:B58)</f>
        <v>0</v>
      </c>
      <c r="C59" s="52">
        <f t="shared" si="17"/>
        <v>0</v>
      </c>
      <c r="D59" s="52">
        <f t="shared" si="17"/>
        <v>0</v>
      </c>
      <c r="E59" s="52">
        <f t="shared" si="17"/>
        <v>0</v>
      </c>
      <c r="F59" s="52">
        <f t="shared" si="17"/>
        <v>0</v>
      </c>
      <c r="G59" s="52">
        <f t="shared" si="17"/>
        <v>0</v>
      </c>
      <c r="H59" s="52">
        <f t="shared" si="17"/>
        <v>0</v>
      </c>
      <c r="I59" s="52">
        <f t="shared" si="17"/>
        <v>0</v>
      </c>
      <c r="J59" s="52">
        <f t="shared" si="17"/>
        <v>0</v>
      </c>
      <c r="K59" s="52">
        <f t="shared" si="17"/>
        <v>0</v>
      </c>
      <c r="L59" s="52">
        <f t="shared" si="17"/>
        <v>0</v>
      </c>
      <c r="M59" s="52">
        <f t="shared" si="17"/>
        <v>0</v>
      </c>
      <c r="N59" s="52">
        <f t="shared" si="17"/>
        <v>0</v>
      </c>
      <c r="O59" s="52">
        <f t="shared" si="17"/>
        <v>0</v>
      </c>
      <c r="P59" s="52">
        <f t="shared" si="17"/>
        <v>0</v>
      </c>
      <c r="Q59" s="52">
        <f t="shared" si="17"/>
        <v>44</v>
      </c>
      <c r="R59" s="52">
        <f t="shared" si="17"/>
        <v>0</v>
      </c>
      <c r="S59" s="52">
        <f t="shared" si="17"/>
        <v>0</v>
      </c>
      <c r="T59" s="52">
        <f t="shared" si="17"/>
        <v>0</v>
      </c>
      <c r="U59" s="52">
        <f t="shared" si="17"/>
        <v>0</v>
      </c>
      <c r="V59" s="52">
        <f t="shared" si="17"/>
        <v>0</v>
      </c>
      <c r="W59" s="52">
        <f t="shared" si="17"/>
        <v>0</v>
      </c>
      <c r="X59" s="52">
        <f t="shared" si="17"/>
        <v>60</v>
      </c>
      <c r="Y59" s="52">
        <f t="shared" si="17"/>
        <v>0</v>
      </c>
      <c r="Z59" s="52">
        <f t="shared" si="17"/>
        <v>66</v>
      </c>
      <c r="AA59" s="52">
        <f t="shared" si="17"/>
        <v>0</v>
      </c>
      <c r="AB59" s="52">
        <f t="shared" si="17"/>
        <v>0</v>
      </c>
      <c r="AC59" s="52">
        <f t="shared" si="17"/>
        <v>0</v>
      </c>
      <c r="AD59" s="52">
        <f t="shared" si="17"/>
        <v>0</v>
      </c>
      <c r="AE59" s="52">
        <f t="shared" si="17"/>
        <v>0</v>
      </c>
      <c r="AF59" s="52">
        <f t="shared" si="17"/>
        <v>0</v>
      </c>
      <c r="AG59" s="52">
        <f t="shared" si="17"/>
        <v>0</v>
      </c>
      <c r="AH59" s="52">
        <f t="shared" si="17"/>
        <v>0</v>
      </c>
      <c r="AI59" s="52">
        <f t="shared" si="17"/>
        <v>0</v>
      </c>
      <c r="AJ59" s="52">
        <f t="shared" si="17"/>
        <v>0</v>
      </c>
      <c r="AK59" s="52">
        <f t="shared" si="17"/>
        <v>0</v>
      </c>
      <c r="AL59" s="52">
        <f t="shared" si="17"/>
        <v>0</v>
      </c>
      <c r="AM59" s="52">
        <f t="shared" si="17"/>
        <v>12</v>
      </c>
      <c r="AN59" s="52">
        <f t="shared" si="17"/>
        <v>0</v>
      </c>
      <c r="AO59" s="52">
        <f t="shared" si="17"/>
        <v>0</v>
      </c>
      <c r="AP59" s="52">
        <f t="shared" si="17"/>
        <v>0</v>
      </c>
      <c r="AQ59" s="52">
        <f t="shared" si="17"/>
        <v>0</v>
      </c>
      <c r="AR59" s="52">
        <f t="shared" si="17"/>
        <v>0</v>
      </c>
      <c r="AS59" s="52">
        <f t="shared" si="17"/>
        <v>0</v>
      </c>
      <c r="AT59" s="52">
        <f t="shared" si="17"/>
        <v>0</v>
      </c>
      <c r="AU59" s="52">
        <f t="shared" si="17"/>
        <v>182</v>
      </c>
      <c r="AV59" s="53">
        <f t="shared" si="15"/>
        <v>2.0164573945819341E-4</v>
      </c>
      <c r="AW59" s="52">
        <v>5821</v>
      </c>
      <c r="AX59" s="54">
        <f t="shared" si="16"/>
        <v>-0.96873389451984193</v>
      </c>
      <c r="AY59" s="55"/>
      <c r="AZ59" s="55"/>
      <c r="BA59" s="55"/>
    </row>
    <row r="60" spans="1:53" ht="12.75" customHeight="1" x14ac:dyDescent="0.25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58"/>
      <c r="AW60" s="59"/>
      <c r="AX60" s="60"/>
      <c r="AY60" s="24"/>
      <c r="AZ60" s="24"/>
      <c r="BA60" s="24"/>
    </row>
    <row r="61" spans="1:53" ht="12.75" customHeight="1" x14ac:dyDescent="0.25">
      <c r="A61" s="13" t="s">
        <v>4</v>
      </c>
      <c r="B61" s="13" t="str">
        <f>(B12)</f>
        <v>ALCANTARA</v>
      </c>
      <c r="C61" s="13" t="s">
        <v>6</v>
      </c>
      <c r="D61" s="13" t="s">
        <v>7</v>
      </c>
      <c r="E61" s="13" t="s">
        <v>8</v>
      </c>
      <c r="F61" s="13" t="s">
        <v>9</v>
      </c>
      <c r="G61" s="13" t="s">
        <v>10</v>
      </c>
      <c r="H61" s="13" t="s">
        <v>11</v>
      </c>
      <c r="I61" s="13" t="s">
        <v>12</v>
      </c>
      <c r="J61" s="13" t="s">
        <v>13</v>
      </c>
      <c r="K61" s="13" t="str">
        <f>(K12)</f>
        <v>BARILI</v>
      </c>
      <c r="L61" s="13" t="s">
        <v>15</v>
      </c>
      <c r="M61" s="13" t="s">
        <v>16</v>
      </c>
      <c r="N61" s="13" t="str">
        <f>(N12)</f>
        <v>BORBON</v>
      </c>
      <c r="O61" s="13" t="s">
        <v>18</v>
      </c>
      <c r="P61" s="13" t="s">
        <v>19</v>
      </c>
      <c r="Q61" s="13" t="str">
        <f>Q12</f>
        <v>CEBU CITY</v>
      </c>
      <c r="R61" s="13" t="s">
        <v>21</v>
      </c>
      <c r="S61" s="13" t="str">
        <f>S12</f>
        <v>CITY OF NAGA</v>
      </c>
      <c r="T61" s="13" t="s">
        <v>23</v>
      </c>
      <c r="U61" s="13" t="s">
        <v>24</v>
      </c>
      <c r="V61" s="13" t="s">
        <v>25</v>
      </c>
      <c r="W61" s="13" t="s">
        <v>26</v>
      </c>
      <c r="X61" s="13" t="str">
        <f>X12</f>
        <v>LAPU-LAPU CITY</v>
      </c>
      <c r="Y61" s="13" t="s">
        <v>28</v>
      </c>
      <c r="Z61" s="13" t="str">
        <f>Z12</f>
        <v>MANDAUE CITY</v>
      </c>
      <c r="AA61" s="13" t="s">
        <v>30</v>
      </c>
      <c r="AB61" s="13" t="str">
        <f>(AB12)</f>
        <v>MINGLANILLA</v>
      </c>
      <c r="AC61" s="13" t="s">
        <v>32</v>
      </c>
      <c r="AD61" s="13" t="s">
        <v>33</v>
      </c>
      <c r="AE61" s="13" t="s">
        <v>34</v>
      </c>
      <c r="AF61" s="13" t="s">
        <v>35</v>
      </c>
      <c r="AG61" s="13" t="s">
        <v>36</v>
      </c>
      <c r="AH61" s="13" t="s">
        <v>37</v>
      </c>
      <c r="AI61" s="13" t="str">
        <f>(AI12)</f>
        <v>SAMBOAN</v>
      </c>
      <c r="AJ61" s="13" t="s">
        <v>39</v>
      </c>
      <c r="AK61" s="13" t="s">
        <v>40</v>
      </c>
      <c r="AL61" s="13" t="s">
        <v>41</v>
      </c>
      <c r="AM61" s="13" t="s">
        <v>42</v>
      </c>
      <c r="AN61" s="13" t="s">
        <v>43</v>
      </c>
      <c r="AO61" s="13" t="s">
        <v>44</v>
      </c>
      <c r="AP61" s="13" t="s">
        <v>45</v>
      </c>
      <c r="AQ61" s="13" t="str">
        <f>AQ12</f>
        <v>TABOGON</v>
      </c>
      <c r="AR61" s="13" t="str">
        <f>(AR12)</f>
        <v xml:space="preserve">TUBURAN </v>
      </c>
      <c r="AS61" s="13" t="s">
        <v>48</v>
      </c>
      <c r="AT61" s="13" t="str">
        <f t="shared" ref="AT61:AU61" si="18">(AT12)</f>
        <v>TUDELA</v>
      </c>
      <c r="AU61" s="14" t="str">
        <f t="shared" si="18"/>
        <v>TOTAL 2021</v>
      </c>
      <c r="AV61" s="15" t="s">
        <v>51</v>
      </c>
      <c r="AW61" s="16" t="s">
        <v>52</v>
      </c>
      <c r="AX61" s="17" t="s">
        <v>53</v>
      </c>
      <c r="AY61" s="18"/>
      <c r="AZ61" s="18"/>
      <c r="BA61" s="18"/>
    </row>
    <row r="62" spans="1:53" ht="12.75" customHeight="1" x14ac:dyDescent="0.25">
      <c r="A62" s="25" t="s">
        <v>93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67"/>
      <c r="AW62" s="68"/>
      <c r="AX62" s="69"/>
      <c r="AY62" s="29"/>
      <c r="AZ62" s="29"/>
      <c r="BA62" s="29"/>
    </row>
    <row r="63" spans="1:53" ht="12.75" customHeight="1" x14ac:dyDescent="0.25">
      <c r="A63" s="48" t="s">
        <v>94</v>
      </c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27"/>
      <c r="AW63" s="50"/>
      <c r="AX63" s="28"/>
      <c r="AY63" s="29"/>
      <c r="AZ63" s="29"/>
      <c r="BA63" s="29"/>
    </row>
    <row r="64" spans="1:53" ht="12.75" customHeight="1" x14ac:dyDescent="0.25">
      <c r="A64" s="30" t="s">
        <v>95</v>
      </c>
      <c r="B64" s="31">
        <f>SUM([1]ALCANTARA!N64)</f>
        <v>0</v>
      </c>
      <c r="C64" s="31">
        <f>SUM([1]ALCOY!N64)</f>
        <v>0</v>
      </c>
      <c r="D64" s="31">
        <f>SUM([1]ALEGRIA!N64)</f>
        <v>0</v>
      </c>
      <c r="E64" s="31">
        <f>SUM([1]ALOGUINSAN!N64)</f>
        <v>0</v>
      </c>
      <c r="F64" s="31">
        <f>SUM([1]ARGAO!N64)</f>
        <v>0</v>
      </c>
      <c r="G64" s="31">
        <f>SUM([1]ASTURIAS!N64)</f>
        <v>0</v>
      </c>
      <c r="H64" s="31">
        <f>SUM([1]BADIAN!N64)</f>
        <v>0</v>
      </c>
      <c r="I64" s="31">
        <f>SUM([1]BALAMBAN!N64)</f>
        <v>1</v>
      </c>
      <c r="J64" s="31">
        <f>SUM([1]BANTAYAN!N64)</f>
        <v>0</v>
      </c>
      <c r="K64" s="31">
        <f>([1]BARILI!N64)</f>
        <v>0</v>
      </c>
      <c r="L64" s="31">
        <f>SUM('[1]BOGO CITY'!N64)</f>
        <v>0</v>
      </c>
      <c r="M64" s="31">
        <f>SUM([1]BOLJOON!N64)</f>
        <v>0</v>
      </c>
      <c r="N64" s="31">
        <f>SUM([1]BORBOn!N64)</f>
        <v>0</v>
      </c>
      <c r="O64" s="31">
        <f>SUM('[1]CARCAR CITY'!N64)</f>
        <v>0</v>
      </c>
      <c r="P64" s="31">
        <f>SUM([1]CARMEN!N64)</f>
        <v>0</v>
      </c>
      <c r="Q64" s="31">
        <f>'[1]CEBU CITY'!N64</f>
        <v>197</v>
      </c>
      <c r="R64" s="31">
        <f>SUM([1]CORDOVA!N64)</f>
        <v>0</v>
      </c>
      <c r="S64" s="31">
        <f>'[1]CITY OF NAGA'!N64</f>
        <v>0</v>
      </c>
      <c r="T64" s="31">
        <f>SUM([1]DAANBANTAYAN!N64)</f>
        <v>0</v>
      </c>
      <c r="U64" s="31">
        <f>SUM([1]DALAGUETE!N64)</f>
        <v>0</v>
      </c>
      <c r="V64" s="31">
        <f>SUM('[1]DANAO CITY'!N64)</f>
        <v>0</v>
      </c>
      <c r="W64" s="31">
        <f>SUM([1]GINATILAN!N64)</f>
        <v>0</v>
      </c>
      <c r="X64" s="31">
        <f>'[1]LAPU-LAPU CITY'!N64</f>
        <v>70</v>
      </c>
      <c r="Y64" s="31">
        <f>SUM([1]MADRIDEJOS!N64)</f>
        <v>0</v>
      </c>
      <c r="Z64" s="31">
        <f>'[1]MANDAUE CITY'!N64</f>
        <v>49</v>
      </c>
      <c r="AA64" s="31">
        <f>SUM([1]MEDELLIN!N64)</f>
        <v>0</v>
      </c>
      <c r="AB64" s="31">
        <f>([1]MINGLANILLA!N64)</f>
        <v>0</v>
      </c>
      <c r="AC64" s="31">
        <f>SUM([1]MOALBOAL!N64)</f>
        <v>0</v>
      </c>
      <c r="AD64" s="31">
        <f>SUM([1]OSLOB!N64)</f>
        <v>3</v>
      </c>
      <c r="AE64" s="31">
        <f>SUM([1]PINAMUNGAHAN!N64)</f>
        <v>0</v>
      </c>
      <c r="AF64" s="31">
        <f>SUM([1]PILAR!N64)</f>
        <v>0</v>
      </c>
      <c r="AG64" s="31">
        <f>SUM([1]PORO!N64)</f>
        <v>0</v>
      </c>
      <c r="AH64" s="31">
        <f>SUM([1]RONDA!N64)</f>
        <v>0</v>
      </c>
      <c r="AI64" s="31">
        <f>([1]SAMBOAN!N64)</f>
        <v>0</v>
      </c>
      <c r="AJ64" s="31">
        <f>SUM('[1]SAN FERNANDO'!N64)</f>
        <v>0</v>
      </c>
      <c r="AK64" s="31">
        <f>SUM('[1]SAN FRANCISCO'!N64)</f>
        <v>0</v>
      </c>
      <c r="AL64" s="31">
        <f>SUM('[1]SAN REMiGIO'!N64)</f>
        <v>0</v>
      </c>
      <c r="AM64" s="31">
        <f>SUM('[1]SANTA FE'!N64)</f>
        <v>6</v>
      </c>
      <c r="AN64" s="31">
        <f>SUM([1]SANTANDER!N64)</f>
        <v>0</v>
      </c>
      <c r="AO64" s="31">
        <f>SUM([1]SIBONGA!N64)</f>
        <v>0</v>
      </c>
      <c r="AP64" s="31">
        <f>SUM([1]SOGOD!N64)</f>
        <v>0</v>
      </c>
      <c r="AQ64" s="31">
        <f>[1]TABOGON!N64</f>
        <v>0</v>
      </c>
      <c r="AR64" s="31">
        <f>SUM([1]TUBURAN!N64)</f>
        <v>0</v>
      </c>
      <c r="AS64" s="31">
        <f>SUM('[1]TOLEDO CITY'!N64)</f>
        <v>1</v>
      </c>
      <c r="AT64" s="31">
        <f>([1]TUDELA!N64)</f>
        <v>0</v>
      </c>
      <c r="AU64" s="32">
        <f>SUM(B64:AT64)</f>
        <v>327</v>
      </c>
      <c r="AV64" s="33">
        <f t="shared" ref="AV64:AV67" si="19">AU64/$AU$135</f>
        <v>3.6229756485071013E-4</v>
      </c>
      <c r="AW64" s="32">
        <v>8383</v>
      </c>
      <c r="AX64" s="34">
        <f t="shared" ref="AX64:AX67" si="20">(AU64-AW64)/AW64</f>
        <v>-0.96099248479064769</v>
      </c>
      <c r="AY64" s="6"/>
      <c r="AZ64" s="6"/>
      <c r="BA64" s="6"/>
    </row>
    <row r="65" spans="1:53" ht="12.75" customHeight="1" x14ac:dyDescent="0.25">
      <c r="A65" s="30" t="s">
        <v>96</v>
      </c>
      <c r="B65" s="31">
        <f>SUM([1]ALCANTARA!N65)</f>
        <v>0</v>
      </c>
      <c r="C65" s="31">
        <f>SUM([1]ALCOY!N65)</f>
        <v>0</v>
      </c>
      <c r="D65" s="31">
        <f>SUM([1]ALEGRIA!N65)</f>
        <v>0</v>
      </c>
      <c r="E65" s="31">
        <f>SUM([1]ALOGUINSAN!N65)</f>
        <v>0</v>
      </c>
      <c r="F65" s="31">
        <f>SUM([1]ARGAO!N65)</f>
        <v>0</v>
      </c>
      <c r="G65" s="31">
        <f>SUM([1]ASTURIAS!N65)</f>
        <v>0</v>
      </c>
      <c r="H65" s="31">
        <f>SUM([1]BADIAN!N65)</f>
        <v>0</v>
      </c>
      <c r="I65" s="31">
        <f>SUM([1]BALAMBAN!N65)</f>
        <v>0</v>
      </c>
      <c r="J65" s="31">
        <f>SUM([1]BANTAYAN!N65)</f>
        <v>0</v>
      </c>
      <c r="K65" s="31">
        <f>([1]BARILI!N65)</f>
        <v>0</v>
      </c>
      <c r="L65" s="31">
        <f>SUM('[1]BOGO CITY'!N65)</f>
        <v>0</v>
      </c>
      <c r="M65" s="31">
        <f>SUM([1]BOLJOON!N65)</f>
        <v>0</v>
      </c>
      <c r="N65" s="31">
        <f>SUM([1]BORBOn!N65)</f>
        <v>0</v>
      </c>
      <c r="O65" s="31">
        <f>SUM('[1]CARCAR CITY'!N65)</f>
        <v>0</v>
      </c>
      <c r="P65" s="31">
        <f>SUM([1]CARMEN!N65)</f>
        <v>0</v>
      </c>
      <c r="Q65" s="31">
        <f>'[1]CEBU CITY'!N65</f>
        <v>1</v>
      </c>
      <c r="R65" s="31">
        <f>SUM([1]CORDOVA!N65)</f>
        <v>0</v>
      </c>
      <c r="S65" s="31">
        <f>'[1]CITY OF NAGA'!N65</f>
        <v>0</v>
      </c>
      <c r="T65" s="31">
        <f>SUM([1]DAANBANTAYAN!N65)</f>
        <v>0</v>
      </c>
      <c r="U65" s="31">
        <f>SUM([1]DALAGUETE!N65)</f>
        <v>0</v>
      </c>
      <c r="V65" s="31">
        <f>SUM('[1]DANAO CITY'!N65)</f>
        <v>0</v>
      </c>
      <c r="W65" s="31">
        <f>SUM([1]GINATILAN!N65)</f>
        <v>0</v>
      </c>
      <c r="X65" s="31">
        <f>'[1]LAPU-LAPU CITY'!N65</f>
        <v>0</v>
      </c>
      <c r="Y65" s="31">
        <f>SUM([1]MADRIDEJOS!N65)</f>
        <v>0</v>
      </c>
      <c r="Z65" s="31">
        <f>'[1]MANDAUE CITY'!N65</f>
        <v>2</v>
      </c>
      <c r="AA65" s="31">
        <f>SUM([1]MEDELLIN!N65)</f>
        <v>0</v>
      </c>
      <c r="AB65" s="31">
        <f>([1]MINGLANILLA!N65)</f>
        <v>0</v>
      </c>
      <c r="AC65" s="31">
        <f>SUM([1]MOALBOAL!N65)</f>
        <v>0</v>
      </c>
      <c r="AD65" s="31">
        <f>SUM([1]OSLOB!N65)</f>
        <v>0</v>
      </c>
      <c r="AE65" s="31">
        <f>SUM([1]PINAMUNGAHAN!N65)</f>
        <v>0</v>
      </c>
      <c r="AF65" s="31">
        <f>SUM([1]PILAR!N65)</f>
        <v>0</v>
      </c>
      <c r="AG65" s="31">
        <f>SUM([1]PORO!N65)</f>
        <v>0</v>
      </c>
      <c r="AH65" s="31">
        <f>SUM([1]RONDA!N65)</f>
        <v>0</v>
      </c>
      <c r="AI65" s="31">
        <f>([1]SAMBOAN!N65)</f>
        <v>0</v>
      </c>
      <c r="AJ65" s="31">
        <f>SUM('[1]SAN FERNANDO'!N65)</f>
        <v>0</v>
      </c>
      <c r="AK65" s="31">
        <f>SUM('[1]SAN FRANCISCO'!N65)</f>
        <v>0</v>
      </c>
      <c r="AL65" s="31">
        <f>SUM('[1]SAN REMiGIO'!N65)</f>
        <v>0</v>
      </c>
      <c r="AM65" s="31">
        <f>SUM('[1]SANTA FE'!N65)</f>
        <v>2</v>
      </c>
      <c r="AN65" s="31">
        <f>SUM([1]SANTANDER!N65)</f>
        <v>0</v>
      </c>
      <c r="AO65" s="31">
        <f>SUM([1]SIBONGA!N65)</f>
        <v>0</v>
      </c>
      <c r="AP65" s="31">
        <f>SUM([1]SOGOD!N65)</f>
        <v>0</v>
      </c>
      <c r="AQ65" s="31">
        <f>[1]TABOGON!N65</f>
        <v>0</v>
      </c>
      <c r="AR65" s="31">
        <f>SUM([1]TUBURAN!N65)</f>
        <v>0</v>
      </c>
      <c r="AS65" s="31">
        <f>SUM('[1]TOLEDO CITY'!N65)</f>
        <v>0</v>
      </c>
      <c r="AT65" s="31">
        <f>([1]TUDELA!N65)</f>
        <v>0</v>
      </c>
      <c r="AU65" s="32">
        <f>SUM(B65:AT65)</f>
        <v>5</v>
      </c>
      <c r="AV65" s="33">
        <f t="shared" si="19"/>
        <v>5.5397181169833355E-6</v>
      </c>
      <c r="AW65" s="32">
        <v>663</v>
      </c>
      <c r="AX65" s="34">
        <f t="shared" si="20"/>
        <v>-0.9924585218702866</v>
      </c>
      <c r="AY65" s="6"/>
      <c r="AZ65" s="6"/>
      <c r="BA65" s="6"/>
    </row>
    <row r="66" spans="1:53" ht="12.75" customHeight="1" x14ac:dyDescent="0.25">
      <c r="A66" s="30" t="s">
        <v>97</v>
      </c>
      <c r="B66" s="31">
        <f>SUM([1]ALCANTARA!N66)</f>
        <v>0</v>
      </c>
      <c r="C66" s="31">
        <f>SUM([1]ALCOY!N66)</f>
        <v>0</v>
      </c>
      <c r="D66" s="31">
        <f>SUM([1]ALEGRIA!N66)</f>
        <v>0</v>
      </c>
      <c r="E66" s="31">
        <f>SUM([1]ALOGUINSAN!N66)</f>
        <v>0</v>
      </c>
      <c r="F66" s="31">
        <f>SUM([1]ARGAO!N66)</f>
        <v>0</v>
      </c>
      <c r="G66" s="31">
        <f>SUM([1]ASTURIAS!N66)</f>
        <v>0</v>
      </c>
      <c r="H66" s="31">
        <f>SUM([1]BADIAN!N66)</f>
        <v>0</v>
      </c>
      <c r="I66" s="31">
        <f>SUM([1]BALAMBAN!N66)</f>
        <v>21</v>
      </c>
      <c r="J66" s="31">
        <f>SUM([1]BANTAYAN!N66)</f>
        <v>0</v>
      </c>
      <c r="K66" s="31">
        <f>([1]BARILI!N66)</f>
        <v>0</v>
      </c>
      <c r="L66" s="31">
        <f>SUM('[1]BOGO CITY'!N66)</f>
        <v>0</v>
      </c>
      <c r="M66" s="31">
        <f>SUM([1]BOLJOON!N66)</f>
        <v>0</v>
      </c>
      <c r="N66" s="31">
        <f>SUM([1]BORBOn!N66)</f>
        <v>0</v>
      </c>
      <c r="O66" s="31">
        <f>SUM('[1]CARCAR CITY'!N66)</f>
        <v>0</v>
      </c>
      <c r="P66" s="31">
        <f>SUM([1]CARMEN!N66)</f>
        <v>0</v>
      </c>
      <c r="Q66" s="31">
        <f>'[1]CEBU CITY'!N66</f>
        <v>3470</v>
      </c>
      <c r="R66" s="31">
        <f>SUM([1]CORDOVA!N66)</f>
        <v>7</v>
      </c>
      <c r="S66" s="31">
        <f>'[1]CITY OF NAGA'!N66</f>
        <v>0</v>
      </c>
      <c r="T66" s="31">
        <f>SUM([1]DAANBANTAYAN!N66)</f>
        <v>0</v>
      </c>
      <c r="U66" s="31">
        <f>SUM([1]DALAGUETE!N66)</f>
        <v>0</v>
      </c>
      <c r="V66" s="31">
        <f>SUM('[1]DANAO CITY'!N66)</f>
        <v>93</v>
      </c>
      <c r="W66" s="31">
        <f>SUM([1]GINATILAN!N66)</f>
        <v>0</v>
      </c>
      <c r="X66" s="31">
        <f>'[1]LAPU-LAPU CITY'!N66</f>
        <v>732</v>
      </c>
      <c r="Y66" s="31">
        <f>SUM([1]MADRIDEJOS!N66)</f>
        <v>0</v>
      </c>
      <c r="Z66" s="31">
        <f>'[1]MANDAUE CITY'!N66</f>
        <v>459</v>
      </c>
      <c r="AA66" s="31">
        <f>SUM([1]MEDELLIN!N66)</f>
        <v>0</v>
      </c>
      <c r="AB66" s="31">
        <f>([1]MINGLANILLA!N66)</f>
        <v>0</v>
      </c>
      <c r="AC66" s="31">
        <f>SUM([1]MOALBOAL!N66)</f>
        <v>83</v>
      </c>
      <c r="AD66" s="31">
        <f>SUM([1]OSLOB!N66)</f>
        <v>51</v>
      </c>
      <c r="AE66" s="31">
        <f>SUM([1]PINAMUNGAHAN!N66)</f>
        <v>0</v>
      </c>
      <c r="AF66" s="31">
        <f>SUM([1]PILAR!N66)</f>
        <v>0</v>
      </c>
      <c r="AG66" s="31">
        <f>SUM([1]PORO!N66)</f>
        <v>0</v>
      </c>
      <c r="AH66" s="31">
        <f>SUM([1]RONDA!N66)</f>
        <v>0</v>
      </c>
      <c r="AI66" s="31">
        <f>([1]SAMBOAN!N66)</f>
        <v>0</v>
      </c>
      <c r="AJ66" s="31">
        <f>SUM('[1]SAN FERNANDO'!N66)</f>
        <v>0</v>
      </c>
      <c r="AK66" s="31">
        <f>SUM('[1]SAN FRANCISCO'!N66)</f>
        <v>0</v>
      </c>
      <c r="AL66" s="31">
        <f>SUM('[1]SAN REMiGIO'!N66)</f>
        <v>0</v>
      </c>
      <c r="AM66" s="31">
        <f>SUM('[1]SANTA FE'!N66)</f>
        <v>58</v>
      </c>
      <c r="AN66" s="31">
        <f>SUM([1]SANTANDER!N66)</f>
        <v>0</v>
      </c>
      <c r="AO66" s="31">
        <f>SUM([1]SIBONGA!N66)</f>
        <v>0</v>
      </c>
      <c r="AP66" s="31">
        <f>SUM([1]SOGOD!N66)</f>
        <v>0</v>
      </c>
      <c r="AQ66" s="31">
        <f>[1]TABOGON!N66</f>
        <v>0</v>
      </c>
      <c r="AR66" s="31">
        <f>SUM([1]TUBURAN!N66)</f>
        <v>0</v>
      </c>
      <c r="AS66" s="31">
        <f>SUM('[1]TOLEDO CITY'!N66)</f>
        <v>79</v>
      </c>
      <c r="AT66" s="31">
        <f>([1]TUDELA!N66)</f>
        <v>0</v>
      </c>
      <c r="AU66" s="32">
        <f>SUM(B66:AT66)</f>
        <v>5053</v>
      </c>
      <c r="AV66" s="33">
        <f t="shared" si="19"/>
        <v>5.598439129023359E-3</v>
      </c>
      <c r="AW66" s="32">
        <v>41079</v>
      </c>
      <c r="AX66" s="34">
        <f t="shared" si="20"/>
        <v>-0.87699311083521991</v>
      </c>
      <c r="AY66" s="6"/>
      <c r="AZ66" s="6"/>
      <c r="BA66" s="6"/>
    </row>
    <row r="67" spans="1:53" ht="12.75" customHeight="1" x14ac:dyDescent="0.25">
      <c r="A67" s="51" t="s">
        <v>70</v>
      </c>
      <c r="B67" s="52">
        <f t="shared" ref="B67:AU67" si="21">SUM(B64:B66)</f>
        <v>0</v>
      </c>
      <c r="C67" s="52">
        <f t="shared" si="21"/>
        <v>0</v>
      </c>
      <c r="D67" s="52">
        <f t="shared" si="21"/>
        <v>0</v>
      </c>
      <c r="E67" s="52">
        <f t="shared" si="21"/>
        <v>0</v>
      </c>
      <c r="F67" s="52">
        <f t="shared" si="21"/>
        <v>0</v>
      </c>
      <c r="G67" s="52">
        <f t="shared" si="21"/>
        <v>0</v>
      </c>
      <c r="H67" s="52">
        <f t="shared" si="21"/>
        <v>0</v>
      </c>
      <c r="I67" s="52">
        <f t="shared" si="21"/>
        <v>22</v>
      </c>
      <c r="J67" s="52">
        <f t="shared" si="21"/>
        <v>0</v>
      </c>
      <c r="K67" s="52">
        <f t="shared" si="21"/>
        <v>0</v>
      </c>
      <c r="L67" s="52">
        <f t="shared" si="21"/>
        <v>0</v>
      </c>
      <c r="M67" s="52">
        <f t="shared" si="21"/>
        <v>0</v>
      </c>
      <c r="N67" s="52">
        <f t="shared" si="21"/>
        <v>0</v>
      </c>
      <c r="O67" s="52">
        <f t="shared" si="21"/>
        <v>0</v>
      </c>
      <c r="P67" s="52">
        <f t="shared" si="21"/>
        <v>0</v>
      </c>
      <c r="Q67" s="52">
        <f t="shared" si="21"/>
        <v>3668</v>
      </c>
      <c r="R67" s="52">
        <f t="shared" si="21"/>
        <v>7</v>
      </c>
      <c r="S67" s="52">
        <f t="shared" si="21"/>
        <v>0</v>
      </c>
      <c r="T67" s="52">
        <f t="shared" si="21"/>
        <v>0</v>
      </c>
      <c r="U67" s="52">
        <f t="shared" si="21"/>
        <v>0</v>
      </c>
      <c r="V67" s="52">
        <f t="shared" si="21"/>
        <v>93</v>
      </c>
      <c r="W67" s="52">
        <f t="shared" si="21"/>
        <v>0</v>
      </c>
      <c r="X67" s="52">
        <f t="shared" si="21"/>
        <v>802</v>
      </c>
      <c r="Y67" s="52">
        <f t="shared" si="21"/>
        <v>0</v>
      </c>
      <c r="Z67" s="52">
        <f t="shared" si="21"/>
        <v>510</v>
      </c>
      <c r="AA67" s="52">
        <f t="shared" si="21"/>
        <v>0</v>
      </c>
      <c r="AB67" s="52">
        <f t="shared" si="21"/>
        <v>0</v>
      </c>
      <c r="AC67" s="52">
        <f t="shared" si="21"/>
        <v>83</v>
      </c>
      <c r="AD67" s="52">
        <f t="shared" si="21"/>
        <v>54</v>
      </c>
      <c r="AE67" s="52">
        <f t="shared" si="21"/>
        <v>0</v>
      </c>
      <c r="AF67" s="52">
        <f t="shared" si="21"/>
        <v>0</v>
      </c>
      <c r="AG67" s="52">
        <f t="shared" si="21"/>
        <v>0</v>
      </c>
      <c r="AH67" s="52">
        <f t="shared" si="21"/>
        <v>0</v>
      </c>
      <c r="AI67" s="52">
        <f t="shared" si="21"/>
        <v>0</v>
      </c>
      <c r="AJ67" s="52">
        <f t="shared" si="21"/>
        <v>0</v>
      </c>
      <c r="AK67" s="52">
        <f t="shared" si="21"/>
        <v>0</v>
      </c>
      <c r="AL67" s="52">
        <f t="shared" si="21"/>
        <v>0</v>
      </c>
      <c r="AM67" s="52">
        <f t="shared" si="21"/>
        <v>66</v>
      </c>
      <c r="AN67" s="52">
        <f t="shared" si="21"/>
        <v>0</v>
      </c>
      <c r="AO67" s="52">
        <f t="shared" si="21"/>
        <v>0</v>
      </c>
      <c r="AP67" s="52">
        <f t="shared" si="21"/>
        <v>0</v>
      </c>
      <c r="AQ67" s="52">
        <f t="shared" si="21"/>
        <v>0</v>
      </c>
      <c r="AR67" s="52">
        <f t="shared" si="21"/>
        <v>0</v>
      </c>
      <c r="AS67" s="52">
        <f t="shared" si="21"/>
        <v>80</v>
      </c>
      <c r="AT67" s="52">
        <f t="shared" si="21"/>
        <v>0</v>
      </c>
      <c r="AU67" s="52">
        <f t="shared" si="21"/>
        <v>5385</v>
      </c>
      <c r="AV67" s="53">
        <f t="shared" si="19"/>
        <v>5.9662764119910519E-3</v>
      </c>
      <c r="AW67" s="52">
        <v>50125</v>
      </c>
      <c r="AX67" s="54">
        <f t="shared" si="20"/>
        <v>-0.89256857855361593</v>
      </c>
      <c r="AY67" s="55"/>
      <c r="AZ67" s="55"/>
      <c r="BA67" s="55"/>
    </row>
    <row r="68" spans="1:53" ht="12.75" customHeight="1" x14ac:dyDescent="0.25">
      <c r="A68" s="56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8"/>
      <c r="AW68" s="59"/>
      <c r="AX68" s="60"/>
      <c r="AY68" s="24"/>
      <c r="AZ68" s="24"/>
      <c r="BA68" s="24"/>
    </row>
    <row r="69" spans="1:53" ht="12.75" customHeight="1" x14ac:dyDescent="0.25">
      <c r="A69" s="48" t="s">
        <v>98</v>
      </c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61"/>
      <c r="AW69" s="62"/>
      <c r="AX69" s="63"/>
      <c r="AY69" s="29"/>
      <c r="AZ69" s="29"/>
      <c r="BA69" s="29"/>
    </row>
    <row r="70" spans="1:53" ht="12.75" customHeight="1" x14ac:dyDescent="0.25">
      <c r="A70" s="30" t="s">
        <v>99</v>
      </c>
      <c r="B70" s="31">
        <f>SUM([1]ALCANTARA!N70)</f>
        <v>0</v>
      </c>
      <c r="C70" s="31">
        <f>SUM([1]ALCOY!N70)</f>
        <v>0</v>
      </c>
      <c r="D70" s="31">
        <f>SUM([1]ALEGRIA!N70)</f>
        <v>0</v>
      </c>
      <c r="E70" s="31">
        <f>SUM([1]ALOGUINSAN!N70)</f>
        <v>0</v>
      </c>
      <c r="F70" s="31">
        <f>SUM([1]ARGAO!N70)</f>
        <v>0</v>
      </c>
      <c r="G70" s="31">
        <f>SUM([1]ASTURIAS!N70)</f>
        <v>0</v>
      </c>
      <c r="H70" s="31">
        <f>SUM([1]BADIAN!N70)</f>
        <v>0</v>
      </c>
      <c r="I70" s="31">
        <f>SUM([1]BALAMBAN!N70)</f>
        <v>0</v>
      </c>
      <c r="J70" s="31">
        <f>SUM([1]BANTAYAN!N70)</f>
        <v>0</v>
      </c>
      <c r="K70" s="31">
        <f>([1]BARILI!N70)</f>
        <v>0</v>
      </c>
      <c r="L70" s="31">
        <f>SUM('[1]BOGO CITY'!N70)</f>
        <v>0</v>
      </c>
      <c r="M70" s="31">
        <f>SUM([1]BOLJOON!N70)</f>
        <v>0</v>
      </c>
      <c r="N70" s="31">
        <f>SUM([1]BORBOn!N70)</f>
        <v>0</v>
      </c>
      <c r="O70" s="31">
        <f>SUM('[1]CARCAR CITY'!N70)</f>
        <v>0</v>
      </c>
      <c r="P70" s="31">
        <f>SUM([1]CARMEN!N70)</f>
        <v>0</v>
      </c>
      <c r="Q70" s="31">
        <f>'[1]CEBU CITY'!N70</f>
        <v>0</v>
      </c>
      <c r="R70" s="31">
        <f>SUM([1]CORDOVA!N70)</f>
        <v>0</v>
      </c>
      <c r="S70" s="31">
        <f>'[1]CITY OF NAGA'!N70</f>
        <v>0</v>
      </c>
      <c r="T70" s="31">
        <f>SUM([1]DAANBANTAYAN!N70)</f>
        <v>0</v>
      </c>
      <c r="U70" s="31">
        <f>SUM([1]DALAGUETE!N70)</f>
        <v>0</v>
      </c>
      <c r="V70" s="31">
        <f>SUM('[1]DANAO CITY'!N70)</f>
        <v>0</v>
      </c>
      <c r="W70" s="31">
        <f>SUM([1]GINATILAN!N70)</f>
        <v>0</v>
      </c>
      <c r="X70" s="31">
        <f>'[1]LAPU-LAPU CITY'!N70</f>
        <v>0</v>
      </c>
      <c r="Y70" s="31">
        <f>SUM([1]MADRIDEJOS!N70)</f>
        <v>0</v>
      </c>
      <c r="Z70" s="31">
        <f>'[1]MANDAUE CITY'!N70</f>
        <v>2</v>
      </c>
      <c r="AA70" s="31">
        <f>SUM([1]MEDELLIN!N70)</f>
        <v>0</v>
      </c>
      <c r="AB70" s="31">
        <f>([1]MINGLANILLA!N70)</f>
        <v>0</v>
      </c>
      <c r="AC70" s="31">
        <f>SUM([1]MOALBOAL!N70)</f>
        <v>0</v>
      </c>
      <c r="AD70" s="31">
        <f>SUM([1]OSLOB!N70)</f>
        <v>0</v>
      </c>
      <c r="AE70" s="31">
        <f>SUM([1]PINAMUNGAHAN!N70)</f>
        <v>0</v>
      </c>
      <c r="AF70" s="31">
        <f>SUM([1]PILAR!N70)</f>
        <v>0</v>
      </c>
      <c r="AG70" s="31">
        <f>SUM([1]PORO!N70)</f>
        <v>0</v>
      </c>
      <c r="AH70" s="31">
        <f>SUM([1]RONDA!N70)</f>
        <v>0</v>
      </c>
      <c r="AI70" s="31">
        <f>([1]SAMBOAN!N70)</f>
        <v>0</v>
      </c>
      <c r="AJ70" s="31">
        <f>SUM('[1]SAN FERNANDO'!N70)</f>
        <v>0</v>
      </c>
      <c r="AK70" s="31">
        <f>SUM('[1]SAN FRANCISCO'!N70)</f>
        <v>0</v>
      </c>
      <c r="AL70" s="31">
        <f>SUM('[1]SAN REMiGIO'!N70)</f>
        <v>0</v>
      </c>
      <c r="AM70" s="31">
        <f>SUM('[1]SANTA FE'!N70)</f>
        <v>0</v>
      </c>
      <c r="AN70" s="31">
        <f>SUM([1]SANTANDER!N70)</f>
        <v>0</v>
      </c>
      <c r="AO70" s="31">
        <f>SUM([1]SIBONGA!N70)</f>
        <v>0</v>
      </c>
      <c r="AP70" s="31">
        <f>SUM([1]SOGOD!N70)</f>
        <v>0</v>
      </c>
      <c r="AQ70" s="31">
        <f>[1]TABOGON!N70</f>
        <v>0</v>
      </c>
      <c r="AR70" s="31">
        <f>SUM([1]TUBURAN!N70)</f>
        <v>0</v>
      </c>
      <c r="AS70" s="31">
        <f>SUM('[1]TOLEDO CITY'!N70)</f>
        <v>0</v>
      </c>
      <c r="AT70" s="31">
        <f>([1]TUDELA!N70)</f>
        <v>0</v>
      </c>
      <c r="AU70" s="32">
        <f>SUM(B70:AT70)</f>
        <v>2</v>
      </c>
      <c r="AV70" s="33">
        <f t="shared" ref="AV70:AV75" si="22">AU70/$AU$135</f>
        <v>2.215887246793334E-6</v>
      </c>
      <c r="AW70" s="32">
        <v>361</v>
      </c>
      <c r="AX70" s="34">
        <f t="shared" ref="AX70:AX75" si="23">(AU70-AW70)/AW70</f>
        <v>-0.9944598337950139</v>
      </c>
      <c r="AY70" s="6"/>
      <c r="AZ70" s="6"/>
      <c r="BA70" s="6"/>
    </row>
    <row r="71" spans="1:53" ht="12.75" customHeight="1" x14ac:dyDescent="0.25">
      <c r="A71" s="30" t="s">
        <v>100</v>
      </c>
      <c r="B71" s="31">
        <f>SUM([1]ALCANTARA!N71)</f>
        <v>0</v>
      </c>
      <c r="C71" s="31">
        <f>SUM([1]ALCOY!N71)</f>
        <v>0</v>
      </c>
      <c r="D71" s="31">
        <f>SUM([1]ALEGRIA!N71)</f>
        <v>0</v>
      </c>
      <c r="E71" s="31">
        <f>SUM([1]ALOGUINSAN!N71)</f>
        <v>0</v>
      </c>
      <c r="F71" s="31">
        <f>SUM([1]ARGAO!N71)</f>
        <v>0</v>
      </c>
      <c r="G71" s="31">
        <f>SUM([1]ASTURIAS!N71)</f>
        <v>0</v>
      </c>
      <c r="H71" s="31">
        <f>SUM([1]BADIAN!N71)</f>
        <v>0</v>
      </c>
      <c r="I71" s="31">
        <f>SUM([1]BALAMBAN!N71)</f>
        <v>0</v>
      </c>
      <c r="J71" s="31">
        <f>SUM([1]BANTAYAN!N71)</f>
        <v>0</v>
      </c>
      <c r="K71" s="31">
        <f>([1]BARILI!N71)</f>
        <v>0</v>
      </c>
      <c r="L71" s="31">
        <f>SUM('[1]BOGO CITY'!N71)</f>
        <v>0</v>
      </c>
      <c r="M71" s="31">
        <f>SUM([1]BOLJOON!N71)</f>
        <v>0</v>
      </c>
      <c r="N71" s="31">
        <f>SUM([1]BORBOn!N71)</f>
        <v>0</v>
      </c>
      <c r="O71" s="31">
        <f>SUM('[1]CARCAR CITY'!N71)</f>
        <v>0</v>
      </c>
      <c r="P71" s="31">
        <f>SUM([1]CARMEN!N71)</f>
        <v>0</v>
      </c>
      <c r="Q71" s="31">
        <f>'[1]CEBU CITY'!N71</f>
        <v>4</v>
      </c>
      <c r="R71" s="31">
        <f>SUM([1]CORDOVA!N71)</f>
        <v>0</v>
      </c>
      <c r="S71" s="31">
        <f>'[1]CITY OF NAGA'!N71</f>
        <v>0</v>
      </c>
      <c r="T71" s="31">
        <f>SUM([1]DAANBANTAYAN!N71)</f>
        <v>0</v>
      </c>
      <c r="U71" s="31">
        <f>SUM([1]DALAGUETE!N71)</f>
        <v>0</v>
      </c>
      <c r="V71" s="31">
        <f>SUM('[1]DANAO CITY'!N71)</f>
        <v>0</v>
      </c>
      <c r="W71" s="31">
        <f>SUM([1]GINATILAN!N71)</f>
        <v>0</v>
      </c>
      <c r="X71" s="31">
        <f>'[1]LAPU-LAPU CITY'!N71</f>
        <v>2</v>
      </c>
      <c r="Y71" s="31">
        <f>SUM([1]MADRIDEJOS!N71)</f>
        <v>0</v>
      </c>
      <c r="Z71" s="31">
        <f>'[1]MANDAUE CITY'!N71</f>
        <v>16</v>
      </c>
      <c r="AA71" s="31">
        <f>SUM([1]MEDELLIN!N71)</f>
        <v>0</v>
      </c>
      <c r="AB71" s="31">
        <f>([1]MINGLANILLA!N71)</f>
        <v>0</v>
      </c>
      <c r="AC71" s="31">
        <f>SUM([1]MOALBOAL!N71)</f>
        <v>0</v>
      </c>
      <c r="AD71" s="31">
        <f>SUM([1]OSLOB!N71)</f>
        <v>0</v>
      </c>
      <c r="AE71" s="31">
        <f>SUM([1]PINAMUNGAHAN!N71)</f>
        <v>0</v>
      </c>
      <c r="AF71" s="31">
        <f>SUM([1]PILAR!N71)</f>
        <v>0</v>
      </c>
      <c r="AG71" s="31">
        <f>SUM([1]PORO!N71)</f>
        <v>0</v>
      </c>
      <c r="AH71" s="31">
        <f>SUM([1]RONDA!N71)</f>
        <v>0</v>
      </c>
      <c r="AI71" s="31">
        <f>([1]SAMBOAN!N71)</f>
        <v>0</v>
      </c>
      <c r="AJ71" s="31">
        <f>SUM('[1]SAN FERNANDO'!N71)</f>
        <v>0</v>
      </c>
      <c r="AK71" s="31">
        <f>SUM('[1]SAN FRANCISCO'!N71)</f>
        <v>0</v>
      </c>
      <c r="AL71" s="31">
        <f>SUM('[1]SAN REMiGIO'!N71)</f>
        <v>0</v>
      </c>
      <c r="AM71" s="31">
        <f>SUM('[1]SANTA FE'!N71)</f>
        <v>0</v>
      </c>
      <c r="AN71" s="31">
        <f>SUM([1]SANTANDER!N71)</f>
        <v>0</v>
      </c>
      <c r="AO71" s="31">
        <f>SUM([1]SIBONGA!N71)</f>
        <v>0</v>
      </c>
      <c r="AP71" s="31">
        <f>SUM([1]SOGOD!N71)</f>
        <v>0</v>
      </c>
      <c r="AQ71" s="31">
        <f>[1]TABOGON!N71</f>
        <v>0</v>
      </c>
      <c r="AR71" s="31">
        <f>SUM([1]TUBURAN!N71)</f>
        <v>0</v>
      </c>
      <c r="AS71" s="31">
        <f>SUM('[1]TOLEDO CITY'!N71)</f>
        <v>0</v>
      </c>
      <c r="AT71" s="31">
        <f>([1]TUDELA!N71)</f>
        <v>0</v>
      </c>
      <c r="AU71" s="32">
        <f>SUM(B71:AT71)</f>
        <v>22</v>
      </c>
      <c r="AV71" s="33">
        <f t="shared" si="22"/>
        <v>2.4374759714726676E-5</v>
      </c>
      <c r="AW71" s="32">
        <v>865</v>
      </c>
      <c r="AX71" s="34">
        <f t="shared" si="23"/>
        <v>-0.97456647398843932</v>
      </c>
      <c r="AY71" s="6"/>
      <c r="AZ71" s="6"/>
      <c r="BA71" s="6"/>
    </row>
    <row r="72" spans="1:53" ht="12.75" customHeight="1" x14ac:dyDescent="0.25">
      <c r="A72" s="30" t="s">
        <v>101</v>
      </c>
      <c r="B72" s="31">
        <f>SUM([1]ALCANTARA!N72)</f>
        <v>0</v>
      </c>
      <c r="C72" s="31">
        <f>SUM([1]ALCOY!N72)</f>
        <v>0</v>
      </c>
      <c r="D72" s="31">
        <f>SUM([1]ALEGRIA!N72)</f>
        <v>0</v>
      </c>
      <c r="E72" s="31">
        <f>SUM([1]ALOGUINSAN!N72)</f>
        <v>0</v>
      </c>
      <c r="F72" s="31">
        <f>SUM([1]ARGAO!N72)</f>
        <v>0</v>
      </c>
      <c r="G72" s="31">
        <f>SUM([1]ASTURIAS!N72)</f>
        <v>0</v>
      </c>
      <c r="H72" s="31">
        <f>SUM([1]BADIAN!N72)</f>
        <v>0</v>
      </c>
      <c r="I72" s="31">
        <f>SUM([1]BALAMBAN!N72)</f>
        <v>0</v>
      </c>
      <c r="J72" s="31">
        <f>SUM([1]BANTAYAN!N72)</f>
        <v>0</v>
      </c>
      <c r="K72" s="31">
        <f>([1]BARILI!N72)</f>
        <v>0</v>
      </c>
      <c r="L72" s="31">
        <f>SUM('[1]BOGO CITY'!N72)</f>
        <v>0</v>
      </c>
      <c r="M72" s="31">
        <f>SUM([1]BOLJOON!N72)</f>
        <v>0</v>
      </c>
      <c r="N72" s="31">
        <f>SUM([1]BORBOn!N72)</f>
        <v>0</v>
      </c>
      <c r="O72" s="31">
        <f>SUM('[1]CARCAR CITY'!N72)</f>
        <v>0</v>
      </c>
      <c r="P72" s="31">
        <f>SUM([1]CARMEN!N72)</f>
        <v>0</v>
      </c>
      <c r="Q72" s="31">
        <f>'[1]CEBU CITY'!N72</f>
        <v>3</v>
      </c>
      <c r="R72" s="31">
        <f>SUM([1]CORDOVA!N72)</f>
        <v>0</v>
      </c>
      <c r="S72" s="31">
        <f>'[1]CITY OF NAGA'!N72</f>
        <v>0</v>
      </c>
      <c r="T72" s="31">
        <f>SUM([1]DAANBANTAYAN!N72)</f>
        <v>0</v>
      </c>
      <c r="U72" s="31">
        <f>SUM([1]DALAGUETE!N72)</f>
        <v>0</v>
      </c>
      <c r="V72" s="31">
        <f>SUM('[1]DANAO CITY'!N72)</f>
        <v>0</v>
      </c>
      <c r="W72" s="31">
        <f>SUM([1]GINATILAN!N72)</f>
        <v>0</v>
      </c>
      <c r="X72" s="31">
        <f>'[1]LAPU-LAPU CITY'!N72</f>
        <v>0</v>
      </c>
      <c r="Y72" s="31">
        <f>SUM([1]MADRIDEJOS!N72)</f>
        <v>0</v>
      </c>
      <c r="Z72" s="31">
        <f>'[1]MANDAUE CITY'!N72</f>
        <v>6</v>
      </c>
      <c r="AA72" s="31">
        <f>SUM([1]MEDELLIN!N72)</f>
        <v>0</v>
      </c>
      <c r="AB72" s="31">
        <f>([1]MINGLANILLA!N72)</f>
        <v>0</v>
      </c>
      <c r="AC72" s="31">
        <f>SUM([1]MOALBOAL!N72)</f>
        <v>0</v>
      </c>
      <c r="AD72" s="31">
        <f>SUM([1]OSLOB!N72)</f>
        <v>0</v>
      </c>
      <c r="AE72" s="31">
        <f>SUM([1]PINAMUNGAHAN!N72)</f>
        <v>0</v>
      </c>
      <c r="AF72" s="31">
        <f>SUM([1]PILAR!N72)</f>
        <v>0</v>
      </c>
      <c r="AG72" s="31">
        <f>SUM([1]PORO!N72)</f>
        <v>0</v>
      </c>
      <c r="AH72" s="31">
        <f>SUM([1]RONDA!N72)</f>
        <v>0</v>
      </c>
      <c r="AI72" s="31">
        <f>([1]SAMBOAN!N72)</f>
        <v>0</v>
      </c>
      <c r="AJ72" s="31">
        <f>SUM('[1]SAN FERNANDO'!N72)</f>
        <v>0</v>
      </c>
      <c r="AK72" s="31">
        <f>SUM('[1]SAN FRANCISCO'!N72)</f>
        <v>0</v>
      </c>
      <c r="AL72" s="31">
        <f>SUM('[1]SAN REMiGIO'!N72)</f>
        <v>0</v>
      </c>
      <c r="AM72" s="31">
        <f>SUM('[1]SANTA FE'!N72)</f>
        <v>0</v>
      </c>
      <c r="AN72" s="31">
        <f>SUM([1]SANTANDER!N72)</f>
        <v>0</v>
      </c>
      <c r="AO72" s="31">
        <f>SUM([1]SIBONGA!N72)</f>
        <v>0</v>
      </c>
      <c r="AP72" s="31">
        <f>SUM([1]SOGOD!N72)</f>
        <v>0</v>
      </c>
      <c r="AQ72" s="31">
        <f>[1]TABOGON!N72</f>
        <v>0</v>
      </c>
      <c r="AR72" s="31">
        <f>SUM([1]TUBURAN!N72)</f>
        <v>0</v>
      </c>
      <c r="AS72" s="31">
        <f>SUM('[1]TOLEDO CITY'!N72)</f>
        <v>0</v>
      </c>
      <c r="AT72" s="31">
        <f>([1]TUDELA!N72)</f>
        <v>0</v>
      </c>
      <c r="AU72" s="32">
        <f>SUM(B72:AT72)</f>
        <v>9</v>
      </c>
      <c r="AV72" s="33">
        <f t="shared" si="22"/>
        <v>9.9714926105700043E-6</v>
      </c>
      <c r="AW72" s="32">
        <v>207</v>
      </c>
      <c r="AX72" s="34">
        <f t="shared" si="23"/>
        <v>-0.95652173913043481</v>
      </c>
      <c r="AY72" s="6"/>
      <c r="AZ72" s="6"/>
      <c r="BA72" s="6"/>
    </row>
    <row r="73" spans="1:53" ht="12.75" customHeight="1" x14ac:dyDescent="0.25">
      <c r="A73" s="30" t="s">
        <v>102</v>
      </c>
      <c r="B73" s="31">
        <f>SUM([1]ALCANTARA!N73)</f>
        <v>0</v>
      </c>
      <c r="C73" s="31">
        <f>SUM([1]ALCOY!N73)</f>
        <v>0</v>
      </c>
      <c r="D73" s="31">
        <f>SUM([1]ALEGRIA!N73)</f>
        <v>0</v>
      </c>
      <c r="E73" s="31">
        <f>SUM([1]ALOGUINSAN!N73)</f>
        <v>0</v>
      </c>
      <c r="F73" s="31">
        <f>SUM([1]ARGAO!N73)</f>
        <v>0</v>
      </c>
      <c r="G73" s="31">
        <f>SUM([1]ASTURIAS!N73)</f>
        <v>0</v>
      </c>
      <c r="H73" s="31">
        <f>SUM([1]BADIAN!N73)</f>
        <v>0</v>
      </c>
      <c r="I73" s="31">
        <f>SUM([1]BALAMBAN!N73)</f>
        <v>0</v>
      </c>
      <c r="J73" s="31">
        <f>SUM([1]BANTAYAN!N73)</f>
        <v>0</v>
      </c>
      <c r="K73" s="31">
        <f>([1]BARILI!N73)</f>
        <v>0</v>
      </c>
      <c r="L73" s="31">
        <f>SUM('[1]BOGO CITY'!N73)</f>
        <v>0</v>
      </c>
      <c r="M73" s="31">
        <f>SUM([1]BOLJOON!N73)</f>
        <v>0</v>
      </c>
      <c r="N73" s="31">
        <f>SUM([1]BORBOn!N73)</f>
        <v>0</v>
      </c>
      <c r="O73" s="31">
        <f>SUM('[1]CARCAR CITY'!N73)</f>
        <v>0</v>
      </c>
      <c r="P73" s="31">
        <f>SUM([1]CARMEN!N73)</f>
        <v>0</v>
      </c>
      <c r="Q73" s="31">
        <f>'[1]CEBU CITY'!N73</f>
        <v>0</v>
      </c>
      <c r="R73" s="31">
        <f>SUM([1]CORDOVA!N73)</f>
        <v>0</v>
      </c>
      <c r="S73" s="31">
        <f>'[1]CITY OF NAGA'!N73</f>
        <v>0</v>
      </c>
      <c r="T73" s="31">
        <f>SUM([1]DAANBANTAYAN!N73)</f>
        <v>0</v>
      </c>
      <c r="U73" s="31">
        <f>SUM([1]DALAGUETE!N73)</f>
        <v>0</v>
      </c>
      <c r="V73" s="31">
        <f>SUM('[1]DANAO CITY'!N73)</f>
        <v>0</v>
      </c>
      <c r="W73" s="31">
        <f>SUM([1]GINATILAN!N73)</f>
        <v>0</v>
      </c>
      <c r="X73" s="31">
        <f>'[1]LAPU-LAPU CITY'!N73</f>
        <v>0</v>
      </c>
      <c r="Y73" s="31">
        <f>SUM([1]MADRIDEJOS!N73)</f>
        <v>0</v>
      </c>
      <c r="Z73" s="31">
        <f>'[1]MANDAUE CITY'!N73</f>
        <v>1</v>
      </c>
      <c r="AA73" s="31">
        <f>SUM([1]MEDELLIN!N73)</f>
        <v>0</v>
      </c>
      <c r="AB73" s="31">
        <f>([1]MINGLANILLA!N73)</f>
        <v>0</v>
      </c>
      <c r="AC73" s="31">
        <f>SUM([1]MOALBOAL!N73)</f>
        <v>0</v>
      </c>
      <c r="AD73" s="31">
        <f>SUM([1]OSLOB!N73)</f>
        <v>0</v>
      </c>
      <c r="AE73" s="31">
        <f>SUM([1]PINAMUNGAHAN!N73)</f>
        <v>0</v>
      </c>
      <c r="AF73" s="31">
        <f>SUM([1]PILAR!N73)</f>
        <v>0</v>
      </c>
      <c r="AG73" s="31">
        <f>SUM([1]PORO!N73)</f>
        <v>0</v>
      </c>
      <c r="AH73" s="31">
        <f>SUM([1]RONDA!N73)</f>
        <v>0</v>
      </c>
      <c r="AI73" s="31">
        <f>([1]SAMBOAN!N73)</f>
        <v>0</v>
      </c>
      <c r="AJ73" s="31">
        <f>SUM('[1]SAN FERNANDO'!N73)</f>
        <v>0</v>
      </c>
      <c r="AK73" s="31">
        <f>SUM('[1]SAN FRANCISCO'!N73)</f>
        <v>0</v>
      </c>
      <c r="AL73" s="31">
        <f>SUM('[1]SAN REMiGIO'!N73)</f>
        <v>0</v>
      </c>
      <c r="AM73" s="31">
        <f>SUM('[1]SANTA FE'!N73)</f>
        <v>0</v>
      </c>
      <c r="AN73" s="31">
        <f>SUM([1]SANTANDER!N73)</f>
        <v>0</v>
      </c>
      <c r="AO73" s="31">
        <f>SUM([1]SIBONGA!N73)</f>
        <v>0</v>
      </c>
      <c r="AP73" s="31">
        <f>SUM([1]SOGOD!N73)</f>
        <v>0</v>
      </c>
      <c r="AQ73" s="31">
        <f>[1]TABOGON!N73</f>
        <v>0</v>
      </c>
      <c r="AR73" s="31">
        <f>SUM([1]TUBURAN!N73)</f>
        <v>0</v>
      </c>
      <c r="AS73" s="31">
        <f>SUM('[1]TOLEDO CITY'!N73)</f>
        <v>0</v>
      </c>
      <c r="AT73" s="31">
        <f>([1]TUDELA!N73)</f>
        <v>0</v>
      </c>
      <c r="AU73" s="32">
        <f>SUM(B73:AT73)</f>
        <v>1</v>
      </c>
      <c r="AV73" s="33">
        <f t="shared" si="22"/>
        <v>1.107943623396667E-6</v>
      </c>
      <c r="AW73" s="32">
        <v>48</v>
      </c>
      <c r="AX73" s="34">
        <f t="shared" si="23"/>
        <v>-0.97916666666666663</v>
      </c>
      <c r="AY73" s="6"/>
      <c r="AZ73" s="6"/>
      <c r="BA73" s="6"/>
    </row>
    <row r="74" spans="1:53" ht="12.75" customHeight="1" x14ac:dyDescent="0.25">
      <c r="A74" s="30" t="s">
        <v>103</v>
      </c>
      <c r="B74" s="31">
        <f>SUM([1]ALCANTARA!N74)</f>
        <v>0</v>
      </c>
      <c r="C74" s="31">
        <f>SUM([1]ALCOY!N74)</f>
        <v>0</v>
      </c>
      <c r="D74" s="31">
        <f>SUM([1]ALEGRIA!N74)</f>
        <v>0</v>
      </c>
      <c r="E74" s="31">
        <f>SUM([1]ALOGUINSAN!N74)</f>
        <v>0</v>
      </c>
      <c r="F74" s="31">
        <f>SUM([1]ARGAO!N74)</f>
        <v>0</v>
      </c>
      <c r="G74" s="31">
        <f>SUM([1]ASTURIAS!N74)</f>
        <v>0</v>
      </c>
      <c r="H74" s="31">
        <f>SUM([1]BADIAN!N74)</f>
        <v>0</v>
      </c>
      <c r="I74" s="31">
        <f>SUM([1]BALAMBAN!N74)</f>
        <v>0</v>
      </c>
      <c r="J74" s="31">
        <f>SUM([1]BANTAYAN!N74)</f>
        <v>0</v>
      </c>
      <c r="K74" s="31">
        <f>([1]BARILI!N74)</f>
        <v>0</v>
      </c>
      <c r="L74" s="31">
        <f>SUM('[1]BOGO CITY'!N74)</f>
        <v>0</v>
      </c>
      <c r="M74" s="31">
        <f>SUM([1]BOLJOON!N74)</f>
        <v>0</v>
      </c>
      <c r="N74" s="31">
        <f>SUM([1]BORBOn!N74)</f>
        <v>0</v>
      </c>
      <c r="O74" s="31">
        <f>SUM('[1]CARCAR CITY'!N74)</f>
        <v>0</v>
      </c>
      <c r="P74" s="31">
        <f>SUM([1]CARMEN!N74)</f>
        <v>0</v>
      </c>
      <c r="Q74" s="31">
        <f>'[1]CEBU CITY'!N74</f>
        <v>0</v>
      </c>
      <c r="R74" s="31">
        <f>SUM([1]CORDOVA!N74)</f>
        <v>0</v>
      </c>
      <c r="S74" s="31">
        <f>'[1]CITY OF NAGA'!N74</f>
        <v>0</v>
      </c>
      <c r="T74" s="31">
        <f>SUM([1]DAANBANTAYAN!N74)</f>
        <v>0</v>
      </c>
      <c r="U74" s="31">
        <f>SUM([1]DALAGUETE!N74)</f>
        <v>0</v>
      </c>
      <c r="V74" s="31">
        <f>SUM('[1]DANAO CITY'!N74)</f>
        <v>0</v>
      </c>
      <c r="W74" s="31">
        <f>SUM([1]GINATILAN!N74)</f>
        <v>0</v>
      </c>
      <c r="X74" s="31">
        <f>'[1]LAPU-LAPU CITY'!N74</f>
        <v>0</v>
      </c>
      <c r="Y74" s="31">
        <f>SUM([1]MADRIDEJOS!N74)</f>
        <v>0</v>
      </c>
      <c r="Z74" s="31">
        <f>'[1]MANDAUE CITY'!N74</f>
        <v>8</v>
      </c>
      <c r="AA74" s="31">
        <f>SUM([1]MEDELLIN!N74)</f>
        <v>0</v>
      </c>
      <c r="AB74" s="31">
        <f>([1]MINGLANILLA!N74)</f>
        <v>0</v>
      </c>
      <c r="AC74" s="31">
        <f>SUM([1]MOALBOAL!N74)</f>
        <v>0</v>
      </c>
      <c r="AD74" s="31">
        <f>SUM([1]OSLOB!N74)</f>
        <v>0</v>
      </c>
      <c r="AE74" s="31">
        <f>SUM([1]PINAMUNGAHAN!N74)</f>
        <v>0</v>
      </c>
      <c r="AF74" s="31">
        <f>SUM([1]PILAR!N74)</f>
        <v>0</v>
      </c>
      <c r="AG74" s="31">
        <f>SUM([1]PORO!N74)</f>
        <v>0</v>
      </c>
      <c r="AH74" s="31">
        <f>SUM([1]RONDA!N74)</f>
        <v>0</v>
      </c>
      <c r="AI74" s="31">
        <f>([1]SAMBOAN!N74)</f>
        <v>0</v>
      </c>
      <c r="AJ74" s="31">
        <f>SUM('[1]SAN FERNANDO'!N74)</f>
        <v>0</v>
      </c>
      <c r="AK74" s="31">
        <f>SUM('[1]SAN FRANCISCO'!N74)</f>
        <v>0</v>
      </c>
      <c r="AL74" s="31">
        <f>SUM('[1]SAN REMiGIO'!N74)</f>
        <v>0</v>
      </c>
      <c r="AM74" s="31">
        <f>SUM('[1]SANTA FE'!N74)</f>
        <v>0</v>
      </c>
      <c r="AN74" s="31">
        <f>SUM([1]SANTANDER!N74)</f>
        <v>0</v>
      </c>
      <c r="AO74" s="31">
        <f>SUM([1]SIBONGA!N74)</f>
        <v>0</v>
      </c>
      <c r="AP74" s="31">
        <f>SUM([1]SOGOD!N74)</f>
        <v>0</v>
      </c>
      <c r="AQ74" s="31">
        <f>[1]TABOGON!N74</f>
        <v>0</v>
      </c>
      <c r="AR74" s="31">
        <f>SUM([1]TUBURAN!N74)</f>
        <v>0</v>
      </c>
      <c r="AS74" s="31">
        <f>SUM('[1]TOLEDO CITY'!N74)</f>
        <v>0</v>
      </c>
      <c r="AT74" s="31">
        <f>([1]TUDELA!N74)</f>
        <v>0</v>
      </c>
      <c r="AU74" s="32">
        <f>SUM(B74:AT74)</f>
        <v>8</v>
      </c>
      <c r="AV74" s="33">
        <f t="shared" si="22"/>
        <v>8.8635489871733358E-6</v>
      </c>
      <c r="AW74" s="32">
        <v>104</v>
      </c>
      <c r="AX74" s="34">
        <f t="shared" si="23"/>
        <v>-0.92307692307692313</v>
      </c>
      <c r="AY74" s="6"/>
      <c r="AZ74" s="6"/>
      <c r="BA74" s="6"/>
    </row>
    <row r="75" spans="1:53" ht="12.75" customHeight="1" x14ac:dyDescent="0.25">
      <c r="A75" s="51" t="s">
        <v>77</v>
      </c>
      <c r="B75" s="52">
        <f t="shared" ref="B75:AU75" si="24">SUM(B70:B74)</f>
        <v>0</v>
      </c>
      <c r="C75" s="52">
        <f t="shared" si="24"/>
        <v>0</v>
      </c>
      <c r="D75" s="52">
        <f t="shared" si="24"/>
        <v>0</v>
      </c>
      <c r="E75" s="52">
        <f t="shared" si="24"/>
        <v>0</v>
      </c>
      <c r="F75" s="52">
        <f t="shared" si="24"/>
        <v>0</v>
      </c>
      <c r="G75" s="52">
        <f t="shared" si="24"/>
        <v>0</v>
      </c>
      <c r="H75" s="52">
        <f t="shared" si="24"/>
        <v>0</v>
      </c>
      <c r="I75" s="52">
        <f t="shared" si="24"/>
        <v>0</v>
      </c>
      <c r="J75" s="52">
        <f t="shared" si="24"/>
        <v>0</v>
      </c>
      <c r="K75" s="52">
        <f t="shared" si="24"/>
        <v>0</v>
      </c>
      <c r="L75" s="52">
        <f t="shared" si="24"/>
        <v>0</v>
      </c>
      <c r="M75" s="52">
        <f t="shared" si="24"/>
        <v>0</v>
      </c>
      <c r="N75" s="52">
        <f t="shared" si="24"/>
        <v>0</v>
      </c>
      <c r="O75" s="52">
        <f t="shared" si="24"/>
        <v>0</v>
      </c>
      <c r="P75" s="52">
        <f t="shared" si="24"/>
        <v>0</v>
      </c>
      <c r="Q75" s="52">
        <f t="shared" si="24"/>
        <v>7</v>
      </c>
      <c r="R75" s="52">
        <f t="shared" si="24"/>
        <v>0</v>
      </c>
      <c r="S75" s="52">
        <f t="shared" si="24"/>
        <v>0</v>
      </c>
      <c r="T75" s="52">
        <f t="shared" si="24"/>
        <v>0</v>
      </c>
      <c r="U75" s="52">
        <f t="shared" si="24"/>
        <v>0</v>
      </c>
      <c r="V75" s="52">
        <f t="shared" si="24"/>
        <v>0</v>
      </c>
      <c r="W75" s="52">
        <f t="shared" si="24"/>
        <v>0</v>
      </c>
      <c r="X75" s="52">
        <f t="shared" si="24"/>
        <v>2</v>
      </c>
      <c r="Y75" s="52">
        <f t="shared" si="24"/>
        <v>0</v>
      </c>
      <c r="Z75" s="52">
        <f t="shared" si="24"/>
        <v>33</v>
      </c>
      <c r="AA75" s="52">
        <f t="shared" si="24"/>
        <v>0</v>
      </c>
      <c r="AB75" s="52">
        <f t="shared" si="24"/>
        <v>0</v>
      </c>
      <c r="AC75" s="52">
        <f t="shared" si="24"/>
        <v>0</v>
      </c>
      <c r="AD75" s="52">
        <f t="shared" si="24"/>
        <v>0</v>
      </c>
      <c r="AE75" s="52">
        <f t="shared" si="24"/>
        <v>0</v>
      </c>
      <c r="AF75" s="52">
        <f t="shared" si="24"/>
        <v>0</v>
      </c>
      <c r="AG75" s="52">
        <f t="shared" si="24"/>
        <v>0</v>
      </c>
      <c r="AH75" s="52">
        <f t="shared" si="24"/>
        <v>0</v>
      </c>
      <c r="AI75" s="52">
        <f t="shared" si="24"/>
        <v>0</v>
      </c>
      <c r="AJ75" s="52">
        <f t="shared" si="24"/>
        <v>0</v>
      </c>
      <c r="AK75" s="52">
        <f t="shared" si="24"/>
        <v>0</v>
      </c>
      <c r="AL75" s="52">
        <f t="shared" si="24"/>
        <v>0</v>
      </c>
      <c r="AM75" s="52">
        <f t="shared" si="24"/>
        <v>0</v>
      </c>
      <c r="AN75" s="52">
        <f t="shared" si="24"/>
        <v>0</v>
      </c>
      <c r="AO75" s="52">
        <f t="shared" si="24"/>
        <v>0</v>
      </c>
      <c r="AP75" s="52">
        <f t="shared" si="24"/>
        <v>0</v>
      </c>
      <c r="AQ75" s="52">
        <f t="shared" si="24"/>
        <v>0</v>
      </c>
      <c r="AR75" s="52">
        <f t="shared" si="24"/>
        <v>0</v>
      </c>
      <c r="AS75" s="52">
        <f t="shared" si="24"/>
        <v>0</v>
      </c>
      <c r="AT75" s="52">
        <f t="shared" si="24"/>
        <v>0</v>
      </c>
      <c r="AU75" s="52">
        <f t="shared" si="24"/>
        <v>42</v>
      </c>
      <c r="AV75" s="53">
        <f t="shared" si="22"/>
        <v>4.6533632182660018E-5</v>
      </c>
      <c r="AW75" s="52">
        <v>1585</v>
      </c>
      <c r="AX75" s="54">
        <f t="shared" si="23"/>
        <v>-0.97350157728706621</v>
      </c>
      <c r="AY75" s="55"/>
      <c r="AZ75" s="55"/>
      <c r="BA75" s="55"/>
    </row>
    <row r="76" spans="1:53" ht="12.75" customHeight="1" x14ac:dyDescent="0.25">
      <c r="A76" s="70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58"/>
      <c r="AW76" s="59"/>
      <c r="AX76" s="60"/>
      <c r="AY76" s="24"/>
      <c r="AZ76" s="24"/>
      <c r="BA76" s="24"/>
    </row>
    <row r="77" spans="1:53" ht="12.75" customHeight="1" x14ac:dyDescent="0.25">
      <c r="A77" s="25" t="s">
        <v>104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67"/>
      <c r="AW77" s="68"/>
      <c r="AX77" s="69"/>
      <c r="AY77" s="29"/>
      <c r="AZ77" s="29"/>
      <c r="BA77" s="29"/>
    </row>
    <row r="78" spans="1:53" ht="12.75" customHeight="1" x14ac:dyDescent="0.25">
      <c r="A78" s="48" t="s">
        <v>105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27"/>
      <c r="AW78" s="50"/>
      <c r="AX78" s="28"/>
      <c r="AY78" s="29"/>
      <c r="AZ78" s="29"/>
      <c r="BA78" s="29"/>
    </row>
    <row r="79" spans="1:53" ht="12.75" customHeight="1" x14ac:dyDescent="0.25">
      <c r="A79" s="30" t="s">
        <v>106</v>
      </c>
      <c r="B79" s="31">
        <f>SUM([1]ALCANTARA!N79)</f>
        <v>0</v>
      </c>
      <c r="C79" s="31">
        <f>SUM([1]ALCOY!N79)</f>
        <v>0</v>
      </c>
      <c r="D79" s="31">
        <f>SUM([1]ALEGRIA!N79)</f>
        <v>0</v>
      </c>
      <c r="E79" s="31">
        <f>SUM([1]ALOGUINSAN!N79)</f>
        <v>0</v>
      </c>
      <c r="F79" s="31">
        <f>SUM([1]ARGAO!N79)</f>
        <v>0</v>
      </c>
      <c r="G79" s="31">
        <f>SUM([1]ASTURIAS!N79)</f>
        <v>0</v>
      </c>
      <c r="H79" s="31">
        <f>SUM([1]BADIAN!N79)</f>
        <v>0</v>
      </c>
      <c r="I79" s="31">
        <f>SUM([1]BALAMBAN!N79)</f>
        <v>0</v>
      </c>
      <c r="J79" s="31">
        <f>SUM([1]BANTAYAN!N79)</f>
        <v>0</v>
      </c>
      <c r="K79" s="31">
        <f>([1]BARILI!N79)</f>
        <v>0</v>
      </c>
      <c r="L79" s="31">
        <f>SUM('[1]BOGO CITY'!N79)</f>
        <v>0</v>
      </c>
      <c r="M79" s="31">
        <f>SUM([1]BOLJOON!N79)</f>
        <v>0</v>
      </c>
      <c r="N79" s="31">
        <f>SUM([1]BORBOn!N79)</f>
        <v>0</v>
      </c>
      <c r="O79" s="31">
        <f>SUM('[1]CARCAR CITY'!N79)</f>
        <v>0</v>
      </c>
      <c r="P79" s="31">
        <f>SUM([1]CARMEN!N79)</f>
        <v>0</v>
      </c>
      <c r="Q79" s="31">
        <f>'[1]CEBU CITY'!N79</f>
        <v>75</v>
      </c>
      <c r="R79" s="31">
        <f>SUM([1]CORDOVA!N79)</f>
        <v>0</v>
      </c>
      <c r="S79" s="31">
        <f>'[1]CITY OF NAGA'!N79</f>
        <v>0</v>
      </c>
      <c r="T79" s="31">
        <f>SUM([1]DAANBANTAYAN!N79)</f>
        <v>0</v>
      </c>
      <c r="U79" s="31">
        <f>SUM([1]DALAGUETE!N79)</f>
        <v>0</v>
      </c>
      <c r="V79" s="31">
        <f>SUM('[1]DANAO CITY'!N79)</f>
        <v>0</v>
      </c>
      <c r="W79" s="31">
        <f>SUM([1]GINATILAN!N79)</f>
        <v>0</v>
      </c>
      <c r="X79" s="31">
        <f>'[1]LAPU-LAPU CITY'!N79</f>
        <v>1</v>
      </c>
      <c r="Y79" s="31">
        <f>SUM([1]MADRIDEJOS!N79)</f>
        <v>0</v>
      </c>
      <c r="Z79" s="31">
        <f>'[1]MANDAUE CITY'!N79</f>
        <v>3</v>
      </c>
      <c r="AA79" s="31">
        <f>SUM([1]MEDELLIN!N79)</f>
        <v>0</v>
      </c>
      <c r="AB79" s="31">
        <f>([1]MINGLANILLA!N79)</f>
        <v>0</v>
      </c>
      <c r="AC79" s="31">
        <f>SUM([1]MOALBOAL!N79)</f>
        <v>0</v>
      </c>
      <c r="AD79" s="31">
        <f>SUM([1]OSLOB!N79)</f>
        <v>0</v>
      </c>
      <c r="AE79" s="31">
        <f>SUM([1]PINAMUNGAHAN!N79)</f>
        <v>1</v>
      </c>
      <c r="AF79" s="31">
        <f>SUM([1]PILAR!N79)</f>
        <v>0</v>
      </c>
      <c r="AG79" s="31">
        <f>SUM([1]PORO!N79)</f>
        <v>0</v>
      </c>
      <c r="AH79" s="31">
        <f>SUM([1]RONDA!N79)</f>
        <v>0</v>
      </c>
      <c r="AI79" s="31">
        <f>([1]SAMBOAN!N79)</f>
        <v>0</v>
      </c>
      <c r="AJ79" s="31">
        <f>SUM('[1]SAN FERNANDO'!N79)</f>
        <v>0</v>
      </c>
      <c r="AK79" s="31">
        <f>SUM('[1]SAN FRANCISCO'!N79)</f>
        <v>0</v>
      </c>
      <c r="AL79" s="31">
        <f>SUM('[1]SAN REMiGIO'!N79)</f>
        <v>0</v>
      </c>
      <c r="AM79" s="31">
        <f>SUM('[1]SANTA FE'!N79)</f>
        <v>10</v>
      </c>
      <c r="AN79" s="31">
        <f>SUM([1]SANTANDER!N79)</f>
        <v>0</v>
      </c>
      <c r="AO79" s="31">
        <f>SUM([1]SIBONGA!N79)</f>
        <v>0</v>
      </c>
      <c r="AP79" s="31">
        <f>SUM([1]SOGOD!N79)</f>
        <v>0</v>
      </c>
      <c r="AQ79" s="31">
        <f>[1]TABOGON!N79</f>
        <v>0</v>
      </c>
      <c r="AR79" s="31">
        <f>SUM([1]TUBURAN!N79)</f>
        <v>0</v>
      </c>
      <c r="AS79" s="31">
        <f>SUM('[1]TOLEDO CITY'!N79)</f>
        <v>1</v>
      </c>
      <c r="AT79" s="31">
        <f>([1]TUDELA!N79)</f>
        <v>0</v>
      </c>
      <c r="AU79" s="32">
        <f t="shared" ref="AU79:AU85" si="25">SUM(B79:AT79)</f>
        <v>91</v>
      </c>
      <c r="AV79" s="33">
        <f t="shared" ref="AV79:AV86" si="26">AU79/$AU$135</f>
        <v>1.008228697290967E-4</v>
      </c>
      <c r="AW79" s="32">
        <v>2027</v>
      </c>
      <c r="AX79" s="34">
        <f t="shared" ref="AX79:AX86" si="27">(AU79-AW79)/AW79</f>
        <v>-0.9551060680809077</v>
      </c>
      <c r="AY79" s="6"/>
      <c r="AZ79" s="6"/>
      <c r="BA79" s="6"/>
    </row>
    <row r="80" spans="1:53" ht="12.75" customHeight="1" x14ac:dyDescent="0.25">
      <c r="A80" s="30" t="s">
        <v>107</v>
      </c>
      <c r="B80" s="31">
        <f>SUM([1]ALCANTARA!N80)</f>
        <v>0</v>
      </c>
      <c r="C80" s="31">
        <f>SUM([1]ALCOY!N80)</f>
        <v>0</v>
      </c>
      <c r="D80" s="31">
        <f>SUM([1]ALEGRIA!N80)</f>
        <v>0</v>
      </c>
      <c r="E80" s="31">
        <f>SUM([1]ALOGUINSAN!N80)</f>
        <v>0</v>
      </c>
      <c r="F80" s="31">
        <f>SUM([1]ARGAO!N80)</f>
        <v>0</v>
      </c>
      <c r="G80" s="31">
        <f>SUM([1]ASTURIAS!N80)</f>
        <v>0</v>
      </c>
      <c r="H80" s="31">
        <f>SUM([1]BADIAN!N80)</f>
        <v>0</v>
      </c>
      <c r="I80" s="31">
        <f>SUM([1]BALAMBAN!N80)</f>
        <v>0</v>
      </c>
      <c r="J80" s="31">
        <f>SUM([1]BANTAYAN!N80)</f>
        <v>0</v>
      </c>
      <c r="K80" s="31">
        <f>([1]BARILI!N80)</f>
        <v>0</v>
      </c>
      <c r="L80" s="31">
        <f>SUM('[1]BOGO CITY'!N80)</f>
        <v>0</v>
      </c>
      <c r="M80" s="31">
        <f>SUM([1]BOLJOON!N80)</f>
        <v>0</v>
      </c>
      <c r="N80" s="31">
        <f>SUM([1]BORBOn!N80)</f>
        <v>0</v>
      </c>
      <c r="O80" s="31">
        <f>SUM('[1]CARCAR CITY'!N80)</f>
        <v>0</v>
      </c>
      <c r="P80" s="31">
        <f>SUM([1]CARMEN!N80)</f>
        <v>0</v>
      </c>
      <c r="Q80" s="31">
        <f>'[1]CEBU CITY'!N80</f>
        <v>30</v>
      </c>
      <c r="R80" s="31">
        <f>SUM([1]CORDOVA!N80)</f>
        <v>0</v>
      </c>
      <c r="S80" s="31">
        <f>'[1]CITY OF NAGA'!N80</f>
        <v>0</v>
      </c>
      <c r="T80" s="31">
        <f>SUM([1]DAANBANTAYAN!N80)</f>
        <v>0</v>
      </c>
      <c r="U80" s="31">
        <f>SUM([1]DALAGUETE!N80)</f>
        <v>0</v>
      </c>
      <c r="V80" s="31">
        <f>SUM('[1]DANAO CITY'!N80)</f>
        <v>0</v>
      </c>
      <c r="W80" s="31">
        <f>SUM([1]GINATILAN!N80)</f>
        <v>0</v>
      </c>
      <c r="X80" s="31">
        <f>'[1]LAPU-LAPU CITY'!N80</f>
        <v>15</v>
      </c>
      <c r="Y80" s="31">
        <f>SUM([1]MADRIDEJOS!N80)</f>
        <v>0</v>
      </c>
      <c r="Z80" s="31">
        <f>'[1]MANDAUE CITY'!N80</f>
        <v>23</v>
      </c>
      <c r="AA80" s="31">
        <f>SUM([1]MEDELLIN!N80)</f>
        <v>0</v>
      </c>
      <c r="AB80" s="31">
        <f>([1]MINGLANILLA!N80)</f>
        <v>0</v>
      </c>
      <c r="AC80" s="31">
        <f>SUM([1]MOALBOAL!N80)</f>
        <v>2</v>
      </c>
      <c r="AD80" s="31">
        <f>SUM([1]OSLOB!N80)</f>
        <v>0</v>
      </c>
      <c r="AE80" s="31">
        <f>SUM([1]PINAMUNGAHAN!N80)</f>
        <v>0</v>
      </c>
      <c r="AF80" s="31">
        <f>SUM([1]PILAR!N80)</f>
        <v>0</v>
      </c>
      <c r="AG80" s="31">
        <f>SUM([1]PORO!N80)</f>
        <v>0</v>
      </c>
      <c r="AH80" s="31">
        <f>SUM([1]RONDA!N80)</f>
        <v>0</v>
      </c>
      <c r="AI80" s="31">
        <f>([1]SAMBOAN!N80)</f>
        <v>0</v>
      </c>
      <c r="AJ80" s="31">
        <f>SUM('[1]SAN FERNANDO'!N80)</f>
        <v>0</v>
      </c>
      <c r="AK80" s="31">
        <f>SUM('[1]SAN FRANCISCO'!N80)</f>
        <v>0</v>
      </c>
      <c r="AL80" s="31">
        <f>SUM('[1]SAN REMiGIO'!N80)</f>
        <v>0</v>
      </c>
      <c r="AM80" s="31">
        <f>SUM('[1]SANTA FE'!N80)</f>
        <v>1</v>
      </c>
      <c r="AN80" s="31">
        <f>SUM([1]SANTANDER!N80)</f>
        <v>0</v>
      </c>
      <c r="AO80" s="31">
        <f>SUM([1]SIBONGA!N80)</f>
        <v>0</v>
      </c>
      <c r="AP80" s="31">
        <f>SUM([1]SOGOD!N80)</f>
        <v>0</v>
      </c>
      <c r="AQ80" s="31">
        <f>[1]TABOGON!N80</f>
        <v>0</v>
      </c>
      <c r="AR80" s="31">
        <f>SUM([1]TUBURAN!N80)</f>
        <v>0</v>
      </c>
      <c r="AS80" s="31">
        <f>SUM('[1]TOLEDO CITY'!N80)</f>
        <v>1</v>
      </c>
      <c r="AT80" s="31">
        <f>([1]TUDELA!N80)</f>
        <v>0</v>
      </c>
      <c r="AU80" s="32">
        <f t="shared" si="25"/>
        <v>72</v>
      </c>
      <c r="AV80" s="33">
        <f t="shared" si="26"/>
        <v>7.9771940884560034E-5</v>
      </c>
      <c r="AW80" s="32">
        <v>1457</v>
      </c>
      <c r="AX80" s="34">
        <f t="shared" si="27"/>
        <v>-0.95058339052848317</v>
      </c>
      <c r="AY80" s="6"/>
      <c r="AZ80" s="6"/>
      <c r="BA80" s="6"/>
    </row>
    <row r="81" spans="1:53" ht="12.75" customHeight="1" x14ac:dyDescent="0.25">
      <c r="A81" s="30" t="s">
        <v>108</v>
      </c>
      <c r="B81" s="31">
        <f>SUM([1]ALCANTARA!N81)</f>
        <v>0</v>
      </c>
      <c r="C81" s="31">
        <f>SUM([1]ALCOY!N81)</f>
        <v>0</v>
      </c>
      <c r="D81" s="31">
        <f>SUM([1]ALEGRIA!N81)</f>
        <v>0</v>
      </c>
      <c r="E81" s="31">
        <f>SUM([1]ALOGUINSAN!N81)</f>
        <v>0</v>
      </c>
      <c r="F81" s="31">
        <f>SUM([1]ARGAO!N81)</f>
        <v>0</v>
      </c>
      <c r="G81" s="31">
        <f>SUM([1]ASTURIAS!N81)</f>
        <v>0</v>
      </c>
      <c r="H81" s="31">
        <f>SUM([1]BADIAN!N81)</f>
        <v>0</v>
      </c>
      <c r="I81" s="31">
        <f>SUM([1]BALAMBAN!N81)</f>
        <v>0</v>
      </c>
      <c r="J81" s="31">
        <f>SUM([1]BANTAYAN!N81)</f>
        <v>0</v>
      </c>
      <c r="K81" s="31">
        <f>([1]BARILI!N81)</f>
        <v>0</v>
      </c>
      <c r="L81" s="31">
        <f>SUM('[1]BOGO CITY'!N81)</f>
        <v>0</v>
      </c>
      <c r="M81" s="31">
        <f>SUM([1]BOLJOON!N81)</f>
        <v>0</v>
      </c>
      <c r="N81" s="31">
        <f>SUM([1]BORBOn!N81)</f>
        <v>0</v>
      </c>
      <c r="O81" s="31">
        <f>SUM('[1]CARCAR CITY'!N81)</f>
        <v>0</v>
      </c>
      <c r="P81" s="31">
        <f>SUM([1]CARMEN!N81)</f>
        <v>0</v>
      </c>
      <c r="Q81" s="31">
        <f>'[1]CEBU CITY'!N81</f>
        <v>154</v>
      </c>
      <c r="R81" s="31">
        <f>SUM([1]CORDOVA!N81)</f>
        <v>0</v>
      </c>
      <c r="S81" s="31">
        <f>'[1]CITY OF NAGA'!N81</f>
        <v>0</v>
      </c>
      <c r="T81" s="31">
        <f>SUM([1]DAANBANTAYAN!N81)</f>
        <v>2</v>
      </c>
      <c r="U81" s="31">
        <f>SUM([1]DALAGUETE!N81)</f>
        <v>0</v>
      </c>
      <c r="V81" s="31">
        <f>SUM('[1]DANAO CITY'!N81)</f>
        <v>0</v>
      </c>
      <c r="W81" s="31">
        <f>SUM([1]GINATILAN!N81)</f>
        <v>0</v>
      </c>
      <c r="X81" s="31">
        <f>'[1]LAPU-LAPU CITY'!N81</f>
        <v>137</v>
      </c>
      <c r="Y81" s="31">
        <f>SUM([1]MADRIDEJOS!N81)</f>
        <v>0</v>
      </c>
      <c r="Z81" s="31">
        <f>'[1]MANDAUE CITY'!N81</f>
        <v>47</v>
      </c>
      <c r="AA81" s="31">
        <f>SUM([1]MEDELLIN!N81)</f>
        <v>0</v>
      </c>
      <c r="AB81" s="31">
        <f>([1]MINGLANILLA!N81)</f>
        <v>0</v>
      </c>
      <c r="AC81" s="31">
        <f>SUM([1]MOALBOAL!N81)</f>
        <v>16</v>
      </c>
      <c r="AD81" s="31">
        <f>SUM([1]OSLOB!N81)</f>
        <v>9</v>
      </c>
      <c r="AE81" s="31">
        <f>SUM([1]PINAMUNGAHAN!N81)</f>
        <v>0</v>
      </c>
      <c r="AF81" s="31">
        <f>SUM([1]PILAR!N81)</f>
        <v>0</v>
      </c>
      <c r="AG81" s="31">
        <f>SUM([1]PORO!N81)</f>
        <v>0</v>
      </c>
      <c r="AH81" s="31">
        <f>SUM([1]RONDA!N81)</f>
        <v>0</v>
      </c>
      <c r="AI81" s="31">
        <f>([1]SAMBOAN!N81)</f>
        <v>0</v>
      </c>
      <c r="AJ81" s="31">
        <f>SUM('[1]SAN FERNANDO'!N81)</f>
        <v>0</v>
      </c>
      <c r="AK81" s="31">
        <f>SUM('[1]SAN FRANCISCO'!N81)</f>
        <v>0</v>
      </c>
      <c r="AL81" s="31">
        <f>SUM('[1]SAN REMiGIO'!N81)</f>
        <v>0</v>
      </c>
      <c r="AM81" s="31">
        <f>SUM('[1]SANTA FE'!N81)</f>
        <v>8</v>
      </c>
      <c r="AN81" s="31">
        <f>SUM([1]SANTANDER!N81)</f>
        <v>0</v>
      </c>
      <c r="AO81" s="31">
        <f>SUM([1]SIBONGA!N81)</f>
        <v>0</v>
      </c>
      <c r="AP81" s="31">
        <f>SUM([1]SOGOD!N81)</f>
        <v>0</v>
      </c>
      <c r="AQ81" s="31">
        <f>[1]TABOGON!N81</f>
        <v>0</v>
      </c>
      <c r="AR81" s="31">
        <f>SUM([1]TUBURAN!N81)</f>
        <v>0</v>
      </c>
      <c r="AS81" s="31">
        <f>SUM('[1]TOLEDO CITY'!N81)</f>
        <v>0</v>
      </c>
      <c r="AT81" s="31">
        <f>([1]TUDELA!N81)</f>
        <v>0</v>
      </c>
      <c r="AU81" s="32">
        <f t="shared" si="25"/>
        <v>373</v>
      </c>
      <c r="AV81" s="33">
        <f t="shared" si="26"/>
        <v>4.1326297152695683E-4</v>
      </c>
      <c r="AW81" s="32">
        <v>8800</v>
      </c>
      <c r="AX81" s="34">
        <f t="shared" si="27"/>
        <v>-0.95761363636363639</v>
      </c>
      <c r="AY81" s="6"/>
      <c r="AZ81" s="6"/>
      <c r="BA81" s="6"/>
    </row>
    <row r="82" spans="1:53" ht="12.75" customHeight="1" x14ac:dyDescent="0.25">
      <c r="A82" s="30" t="s">
        <v>109</v>
      </c>
      <c r="B82" s="31">
        <f>SUM([1]ALCANTARA!N82)</f>
        <v>0</v>
      </c>
      <c r="C82" s="31">
        <f>SUM([1]ALCOY!N82)</f>
        <v>0</v>
      </c>
      <c r="D82" s="31">
        <f>SUM([1]ALEGRIA!N82)</f>
        <v>0</v>
      </c>
      <c r="E82" s="31">
        <f>SUM([1]ALOGUINSAN!N82)</f>
        <v>0</v>
      </c>
      <c r="F82" s="31">
        <f>SUM([1]ARGAO!N82)</f>
        <v>0</v>
      </c>
      <c r="G82" s="31">
        <f>SUM([1]ASTURIAS!N82)</f>
        <v>0</v>
      </c>
      <c r="H82" s="31">
        <f>SUM([1]BADIAN!N82)</f>
        <v>0</v>
      </c>
      <c r="I82" s="31">
        <f>SUM([1]BALAMBAN!N82)</f>
        <v>0</v>
      </c>
      <c r="J82" s="31">
        <f>SUM([1]BANTAYAN!N82)</f>
        <v>0</v>
      </c>
      <c r="K82" s="31">
        <f>([1]BARILI!N82)</f>
        <v>0</v>
      </c>
      <c r="L82" s="31">
        <f>SUM('[1]BOGO CITY'!N82)</f>
        <v>0</v>
      </c>
      <c r="M82" s="31">
        <f>SUM([1]BOLJOON!N82)</f>
        <v>0</v>
      </c>
      <c r="N82" s="31">
        <f>SUM([1]BORBOn!N82)</f>
        <v>0</v>
      </c>
      <c r="O82" s="31">
        <f>SUM('[1]CARCAR CITY'!N82)</f>
        <v>0</v>
      </c>
      <c r="P82" s="31">
        <f>SUM([1]CARMEN!N82)</f>
        <v>0</v>
      </c>
      <c r="Q82" s="31">
        <f>'[1]CEBU CITY'!N82</f>
        <v>236</v>
      </c>
      <c r="R82" s="31">
        <f>SUM([1]CORDOVA!N82)</f>
        <v>0</v>
      </c>
      <c r="S82" s="31">
        <f>'[1]CITY OF NAGA'!N82</f>
        <v>0</v>
      </c>
      <c r="T82" s="31">
        <f>SUM([1]DAANBANTAYAN!N82)</f>
        <v>0</v>
      </c>
      <c r="U82" s="31">
        <f>SUM([1]DALAGUETE!N82)</f>
        <v>0</v>
      </c>
      <c r="V82" s="31">
        <f>SUM('[1]DANAO CITY'!N82)</f>
        <v>3</v>
      </c>
      <c r="W82" s="31">
        <f>SUM([1]GINATILAN!N82)</f>
        <v>0</v>
      </c>
      <c r="X82" s="31">
        <f>'[1]LAPU-LAPU CITY'!N82</f>
        <v>122</v>
      </c>
      <c r="Y82" s="31">
        <f>SUM([1]MADRIDEJOS!N82)</f>
        <v>0</v>
      </c>
      <c r="Z82" s="31">
        <f>'[1]MANDAUE CITY'!N82</f>
        <v>97</v>
      </c>
      <c r="AA82" s="31">
        <f>SUM([1]MEDELLIN!N82)</f>
        <v>0</v>
      </c>
      <c r="AB82" s="31">
        <f>([1]MINGLANILLA!N82)</f>
        <v>0</v>
      </c>
      <c r="AC82" s="31">
        <f>SUM([1]MOALBOAL!N82)</f>
        <v>10</v>
      </c>
      <c r="AD82" s="31">
        <f>SUM([1]OSLOB!N82)</f>
        <v>4</v>
      </c>
      <c r="AE82" s="31">
        <f>SUM([1]PINAMUNGAHAN!N82)</f>
        <v>0</v>
      </c>
      <c r="AF82" s="31">
        <f>SUM([1]PILAR!N82)</f>
        <v>0</v>
      </c>
      <c r="AG82" s="31">
        <f>SUM([1]PORO!N82)</f>
        <v>0</v>
      </c>
      <c r="AH82" s="31">
        <f>SUM([1]RONDA!N82)</f>
        <v>0</v>
      </c>
      <c r="AI82" s="31">
        <f>([1]SAMBOAN!N82)</f>
        <v>0</v>
      </c>
      <c r="AJ82" s="31">
        <f>SUM('[1]SAN FERNANDO'!N82)</f>
        <v>0</v>
      </c>
      <c r="AK82" s="31">
        <f>SUM('[1]SAN FRANCISCO'!N82)</f>
        <v>0</v>
      </c>
      <c r="AL82" s="31">
        <f>SUM('[1]SAN REMiGIO'!N82)</f>
        <v>0</v>
      </c>
      <c r="AM82" s="31">
        <f>SUM('[1]SANTA FE'!N82)</f>
        <v>14</v>
      </c>
      <c r="AN82" s="31">
        <f>SUM([1]SANTANDER!N82)</f>
        <v>0</v>
      </c>
      <c r="AO82" s="31">
        <f>SUM([1]SIBONGA!N82)</f>
        <v>0</v>
      </c>
      <c r="AP82" s="31">
        <f>SUM([1]SOGOD!N82)</f>
        <v>0</v>
      </c>
      <c r="AQ82" s="31">
        <f>[1]TABOGON!N82</f>
        <v>0</v>
      </c>
      <c r="AR82" s="31">
        <f>SUM([1]TUBURAN!N82)</f>
        <v>0</v>
      </c>
      <c r="AS82" s="31">
        <f>SUM('[1]TOLEDO CITY'!N82)</f>
        <v>3</v>
      </c>
      <c r="AT82" s="31">
        <f>([1]TUDELA!N82)</f>
        <v>0</v>
      </c>
      <c r="AU82" s="32">
        <f t="shared" si="25"/>
        <v>489</v>
      </c>
      <c r="AV82" s="33">
        <f t="shared" si="26"/>
        <v>5.4178443184097023E-4</v>
      </c>
      <c r="AW82" s="32">
        <v>9341</v>
      </c>
      <c r="AX82" s="34">
        <f t="shared" si="27"/>
        <v>-0.94765014452414087</v>
      </c>
      <c r="AY82" s="6"/>
      <c r="AZ82" s="6"/>
      <c r="BA82" s="6"/>
    </row>
    <row r="83" spans="1:53" ht="12.75" customHeight="1" x14ac:dyDescent="0.25">
      <c r="A83" s="30" t="s">
        <v>110</v>
      </c>
      <c r="B83" s="31">
        <f>SUM([1]ALCANTARA!N83)</f>
        <v>0</v>
      </c>
      <c r="C83" s="31">
        <f>SUM([1]ALCOY!N83)</f>
        <v>0</v>
      </c>
      <c r="D83" s="31">
        <f>SUM([1]ALEGRIA!N83)</f>
        <v>0</v>
      </c>
      <c r="E83" s="31">
        <f>SUM([1]ALOGUINSAN!N83)</f>
        <v>0</v>
      </c>
      <c r="F83" s="31">
        <f>SUM([1]ARGAO!N83)</f>
        <v>0</v>
      </c>
      <c r="G83" s="31">
        <f>SUM([1]ASTURIAS!N83)</f>
        <v>0</v>
      </c>
      <c r="H83" s="31">
        <f>SUM([1]BADIAN!N83)</f>
        <v>0</v>
      </c>
      <c r="I83" s="31">
        <f>SUM([1]BALAMBAN!N83)</f>
        <v>0</v>
      </c>
      <c r="J83" s="31">
        <f>SUM([1]BANTAYAN!N83)</f>
        <v>0</v>
      </c>
      <c r="K83" s="31">
        <f>([1]BARILI!N83)</f>
        <v>0</v>
      </c>
      <c r="L83" s="31">
        <f>SUM('[1]BOGO CITY'!N83)</f>
        <v>0</v>
      </c>
      <c r="M83" s="31">
        <f>SUM([1]BOLJOON!N83)</f>
        <v>0</v>
      </c>
      <c r="N83" s="31">
        <f>SUM([1]BORBOn!N83)</f>
        <v>0</v>
      </c>
      <c r="O83" s="31">
        <f>SUM('[1]CARCAR CITY'!N83)</f>
        <v>0</v>
      </c>
      <c r="P83" s="31">
        <f>SUM([1]CARMEN!N83)</f>
        <v>0</v>
      </c>
      <c r="Q83" s="31">
        <f>'[1]CEBU CITY'!N83</f>
        <v>0</v>
      </c>
      <c r="R83" s="31">
        <f>SUM([1]CORDOVA!N83)</f>
        <v>0</v>
      </c>
      <c r="S83" s="31">
        <f>'[1]CITY OF NAGA'!N83</f>
        <v>0</v>
      </c>
      <c r="T83" s="31">
        <f>SUM([1]DAANBANTAYAN!N83)</f>
        <v>0</v>
      </c>
      <c r="U83" s="31">
        <f>SUM([1]DALAGUETE!N83)</f>
        <v>0</v>
      </c>
      <c r="V83" s="31">
        <f>SUM('[1]DANAO CITY'!N83)</f>
        <v>0</v>
      </c>
      <c r="W83" s="31">
        <f>SUM([1]GINATILAN!N83)</f>
        <v>0</v>
      </c>
      <c r="X83" s="31">
        <f>'[1]LAPU-LAPU CITY'!N83</f>
        <v>0</v>
      </c>
      <c r="Y83" s="31">
        <f>SUM([1]MADRIDEJOS!N83)</f>
        <v>0</v>
      </c>
      <c r="Z83" s="31">
        <f>'[1]MANDAUE CITY'!N83</f>
        <v>0</v>
      </c>
      <c r="AA83" s="31">
        <f>SUM([1]MEDELLIN!N83)</f>
        <v>0</v>
      </c>
      <c r="AB83" s="31">
        <f>([1]MINGLANILLA!N83)</f>
        <v>0</v>
      </c>
      <c r="AC83" s="31">
        <f>SUM([1]MOALBOAL!N83)</f>
        <v>0</v>
      </c>
      <c r="AD83" s="31">
        <f>SUM([1]OSLOB!N83)</f>
        <v>0</v>
      </c>
      <c r="AE83" s="31">
        <f>SUM([1]PINAMUNGAHAN!N83)</f>
        <v>0</v>
      </c>
      <c r="AF83" s="31">
        <f>SUM([1]PILAR!N83)</f>
        <v>0</v>
      </c>
      <c r="AG83" s="31">
        <f>SUM([1]PORO!N83)</f>
        <v>0</v>
      </c>
      <c r="AH83" s="31">
        <f>SUM([1]RONDA!N83)</f>
        <v>0</v>
      </c>
      <c r="AI83" s="31">
        <f>([1]SAMBOAN!N83)</f>
        <v>0</v>
      </c>
      <c r="AJ83" s="31">
        <f>SUM('[1]SAN FERNANDO'!N83)</f>
        <v>0</v>
      </c>
      <c r="AK83" s="31">
        <f>SUM('[1]SAN FRANCISCO'!N83)</f>
        <v>0</v>
      </c>
      <c r="AL83" s="31">
        <f>SUM('[1]SAN REMiGIO'!N83)</f>
        <v>0</v>
      </c>
      <c r="AM83" s="31">
        <f>SUM('[1]SANTA FE'!N83)</f>
        <v>0</v>
      </c>
      <c r="AN83" s="31">
        <f>SUM([1]SANTANDER!N83)</f>
        <v>0</v>
      </c>
      <c r="AO83" s="31">
        <f>SUM([1]SIBONGA!N83)</f>
        <v>0</v>
      </c>
      <c r="AP83" s="31">
        <f>SUM([1]SOGOD!N83)</f>
        <v>0</v>
      </c>
      <c r="AQ83" s="31">
        <f>[1]TABOGON!N83</f>
        <v>0</v>
      </c>
      <c r="AR83" s="31">
        <f>SUM([1]TUBURAN!N83)</f>
        <v>0</v>
      </c>
      <c r="AS83" s="31">
        <f>SUM('[1]TOLEDO CITY'!N83)</f>
        <v>0</v>
      </c>
      <c r="AT83" s="31">
        <f>([1]TUDELA!N83)</f>
        <v>0</v>
      </c>
      <c r="AU83" s="32">
        <f t="shared" si="25"/>
        <v>0</v>
      </c>
      <c r="AV83" s="33">
        <f t="shared" si="26"/>
        <v>0</v>
      </c>
      <c r="AW83" s="32">
        <v>226</v>
      </c>
      <c r="AX83" s="34">
        <f t="shared" si="27"/>
        <v>-1</v>
      </c>
      <c r="AY83" s="6"/>
      <c r="AZ83" s="6"/>
      <c r="BA83" s="6"/>
    </row>
    <row r="84" spans="1:53" ht="12.75" customHeight="1" x14ac:dyDescent="0.25">
      <c r="A84" s="30" t="s">
        <v>111</v>
      </c>
      <c r="B84" s="31">
        <f>SUM([1]ALCANTARA!N84)</f>
        <v>0</v>
      </c>
      <c r="C84" s="31">
        <f>SUM([1]ALCOY!N84)</f>
        <v>0</v>
      </c>
      <c r="D84" s="31">
        <f>SUM([1]ALEGRIA!N84)</f>
        <v>0</v>
      </c>
      <c r="E84" s="31">
        <f>SUM([1]ALOGUINSAN!N84)</f>
        <v>0</v>
      </c>
      <c r="F84" s="31">
        <f>SUM([1]ARGAO!N84)</f>
        <v>0</v>
      </c>
      <c r="G84" s="31">
        <f>SUM([1]ASTURIAS!N84)</f>
        <v>0</v>
      </c>
      <c r="H84" s="31">
        <f>SUM([1]BADIAN!N84)</f>
        <v>0</v>
      </c>
      <c r="I84" s="31">
        <f>SUM([1]BALAMBAN!N84)</f>
        <v>0</v>
      </c>
      <c r="J84" s="31">
        <f>SUM([1]BANTAYAN!N84)</f>
        <v>0</v>
      </c>
      <c r="K84" s="31">
        <f>([1]BARILI!N84)</f>
        <v>0</v>
      </c>
      <c r="L84" s="31">
        <f>SUM('[1]BOGO CITY'!N84)</f>
        <v>0</v>
      </c>
      <c r="M84" s="31">
        <f>SUM([1]BOLJOON!N84)</f>
        <v>0</v>
      </c>
      <c r="N84" s="31">
        <f>SUM([1]BORBOn!N84)</f>
        <v>0</v>
      </c>
      <c r="O84" s="31">
        <f>SUM('[1]CARCAR CITY'!N84)</f>
        <v>0</v>
      </c>
      <c r="P84" s="31">
        <f>SUM([1]CARMEN!N84)</f>
        <v>0</v>
      </c>
      <c r="Q84" s="31">
        <f>'[1]CEBU CITY'!N84</f>
        <v>53</v>
      </c>
      <c r="R84" s="31">
        <f>SUM([1]CORDOVA!N84)</f>
        <v>0</v>
      </c>
      <c r="S84" s="31">
        <f>'[1]CITY OF NAGA'!N84</f>
        <v>0</v>
      </c>
      <c r="T84" s="31">
        <f>SUM([1]DAANBANTAYAN!N84)</f>
        <v>0</v>
      </c>
      <c r="U84" s="31">
        <f>SUM([1]DALAGUETE!N84)</f>
        <v>0</v>
      </c>
      <c r="V84" s="31">
        <f>SUM('[1]DANAO CITY'!N84)</f>
        <v>0</v>
      </c>
      <c r="W84" s="31">
        <f>SUM([1]GINATILAN!N84)</f>
        <v>0</v>
      </c>
      <c r="X84" s="31">
        <f>'[1]LAPU-LAPU CITY'!N84</f>
        <v>28</v>
      </c>
      <c r="Y84" s="31">
        <f>SUM([1]MADRIDEJOS!N84)</f>
        <v>0</v>
      </c>
      <c r="Z84" s="31">
        <f>'[1]MANDAUE CITY'!N84</f>
        <v>48</v>
      </c>
      <c r="AA84" s="31">
        <f>SUM([1]MEDELLIN!N84)</f>
        <v>0</v>
      </c>
      <c r="AB84" s="31">
        <f>([1]MINGLANILLA!N84)</f>
        <v>0</v>
      </c>
      <c r="AC84" s="31">
        <f>SUM([1]MOALBOAL!N84)</f>
        <v>6</v>
      </c>
      <c r="AD84" s="31">
        <f>SUM([1]OSLOB!N84)</f>
        <v>12</v>
      </c>
      <c r="AE84" s="31">
        <f>SUM([1]PINAMUNGAHAN!N84)</f>
        <v>0</v>
      </c>
      <c r="AF84" s="31">
        <f>SUM([1]PILAR!N84)</f>
        <v>0</v>
      </c>
      <c r="AG84" s="31">
        <f>SUM([1]PORO!N84)</f>
        <v>0</v>
      </c>
      <c r="AH84" s="31">
        <f>SUM([1]RONDA!N84)</f>
        <v>0</v>
      </c>
      <c r="AI84" s="31">
        <f>([1]SAMBOAN!N84)</f>
        <v>0</v>
      </c>
      <c r="AJ84" s="31">
        <f>SUM('[1]SAN FERNANDO'!N84)</f>
        <v>0</v>
      </c>
      <c r="AK84" s="31">
        <f>SUM('[1]SAN FRANCISCO'!N84)</f>
        <v>0</v>
      </c>
      <c r="AL84" s="31">
        <f>SUM('[1]SAN REMiGIO'!N84)</f>
        <v>0</v>
      </c>
      <c r="AM84" s="31">
        <f>SUM('[1]SANTA FE'!N84)</f>
        <v>0</v>
      </c>
      <c r="AN84" s="31">
        <f>SUM([1]SANTANDER!N84)</f>
        <v>0</v>
      </c>
      <c r="AO84" s="31">
        <f>SUM([1]SIBONGA!N84)</f>
        <v>0</v>
      </c>
      <c r="AP84" s="31">
        <f>SUM([1]SOGOD!N84)</f>
        <v>0</v>
      </c>
      <c r="AQ84" s="31">
        <f>[1]TABOGON!N84</f>
        <v>0</v>
      </c>
      <c r="AR84" s="31">
        <f>SUM([1]TUBURAN!N84)</f>
        <v>0</v>
      </c>
      <c r="AS84" s="31">
        <f>SUM('[1]TOLEDO CITY'!N84)</f>
        <v>1</v>
      </c>
      <c r="AT84" s="31">
        <f>([1]TUDELA!N84)</f>
        <v>0</v>
      </c>
      <c r="AU84" s="32">
        <f t="shared" si="25"/>
        <v>148</v>
      </c>
      <c r="AV84" s="33">
        <f t="shared" si="26"/>
        <v>1.6397565626270674E-4</v>
      </c>
      <c r="AW84" s="32">
        <v>3337</v>
      </c>
      <c r="AX84" s="34">
        <f t="shared" si="27"/>
        <v>-0.95564878633503147</v>
      </c>
      <c r="AY84" s="6"/>
      <c r="AZ84" s="6"/>
      <c r="BA84" s="6"/>
    </row>
    <row r="85" spans="1:53" ht="12.75" customHeight="1" x14ac:dyDescent="0.25">
      <c r="A85" s="30" t="s">
        <v>112</v>
      </c>
      <c r="B85" s="31">
        <f>SUM([1]ALCANTARA!N85)</f>
        <v>0</v>
      </c>
      <c r="C85" s="31">
        <f>SUM([1]ALCOY!N85)</f>
        <v>0</v>
      </c>
      <c r="D85" s="31">
        <f>SUM([1]ALEGRIA!N85)</f>
        <v>0</v>
      </c>
      <c r="E85" s="31">
        <f>SUM([1]ALOGUINSAN!N85)</f>
        <v>0</v>
      </c>
      <c r="F85" s="31">
        <f>SUM([1]ARGAO!N85)</f>
        <v>0</v>
      </c>
      <c r="G85" s="31">
        <f>SUM([1]ASTURIAS!N85)</f>
        <v>0</v>
      </c>
      <c r="H85" s="31">
        <f>SUM([1]BADIAN!N85)</f>
        <v>0</v>
      </c>
      <c r="I85" s="31">
        <f>SUM([1]BALAMBAN!N85)</f>
        <v>0</v>
      </c>
      <c r="J85" s="31">
        <f>SUM([1]BANTAYAN!N85)</f>
        <v>0</v>
      </c>
      <c r="K85" s="31">
        <f>([1]BARILI!N85)</f>
        <v>0</v>
      </c>
      <c r="L85" s="31">
        <f>SUM('[1]BOGO CITY'!N85)</f>
        <v>0</v>
      </c>
      <c r="M85" s="31">
        <f>SUM([1]BOLJOON!N85)</f>
        <v>0</v>
      </c>
      <c r="N85" s="31">
        <f>SUM([1]BORBOn!N85)</f>
        <v>0</v>
      </c>
      <c r="O85" s="31">
        <f>SUM('[1]CARCAR CITY'!N85)</f>
        <v>0</v>
      </c>
      <c r="P85" s="31">
        <f>SUM([1]CARMEN!N85)</f>
        <v>0</v>
      </c>
      <c r="Q85" s="31">
        <f>'[1]CEBU CITY'!N85</f>
        <v>221</v>
      </c>
      <c r="R85" s="31">
        <f>SUM([1]CORDOVA!N85)</f>
        <v>0</v>
      </c>
      <c r="S85" s="31">
        <f>'[1]CITY OF NAGA'!N85</f>
        <v>0</v>
      </c>
      <c r="T85" s="31">
        <f>SUM([1]DAANBANTAYAN!N85)</f>
        <v>0</v>
      </c>
      <c r="U85" s="31">
        <f>SUM([1]DALAGUETE!N85)</f>
        <v>0</v>
      </c>
      <c r="V85" s="31">
        <f>SUM('[1]DANAO CITY'!N85)</f>
        <v>0</v>
      </c>
      <c r="W85" s="31">
        <f>SUM([1]GINATILAN!N85)</f>
        <v>0</v>
      </c>
      <c r="X85" s="31">
        <f>'[1]LAPU-LAPU CITY'!N85</f>
        <v>45</v>
      </c>
      <c r="Y85" s="31">
        <f>SUM([1]MADRIDEJOS!N85)</f>
        <v>0</v>
      </c>
      <c r="Z85" s="31">
        <f>'[1]MANDAUE CITY'!N85</f>
        <v>15</v>
      </c>
      <c r="AA85" s="31">
        <f>SUM([1]MEDELLIN!N85)</f>
        <v>0</v>
      </c>
      <c r="AB85" s="31">
        <f>([1]MINGLANILLA!N85)</f>
        <v>0</v>
      </c>
      <c r="AC85" s="31">
        <f>SUM([1]MOALBOAL!N85)</f>
        <v>4</v>
      </c>
      <c r="AD85" s="31">
        <f>SUM([1]OSLOB!N85)</f>
        <v>12</v>
      </c>
      <c r="AE85" s="31">
        <f>SUM([1]PINAMUNGAHAN!N85)</f>
        <v>0</v>
      </c>
      <c r="AF85" s="31">
        <f>SUM([1]PILAR!N85)</f>
        <v>0</v>
      </c>
      <c r="AG85" s="31">
        <f>SUM([1]PORO!N85)</f>
        <v>0</v>
      </c>
      <c r="AH85" s="31">
        <f>SUM([1]RONDA!N85)</f>
        <v>0</v>
      </c>
      <c r="AI85" s="31">
        <f>([1]SAMBOAN!N85)</f>
        <v>0</v>
      </c>
      <c r="AJ85" s="31">
        <f>SUM('[1]SAN FERNANDO'!N85)</f>
        <v>0</v>
      </c>
      <c r="AK85" s="31">
        <f>SUM('[1]SAN FRANCISCO'!N85)</f>
        <v>0</v>
      </c>
      <c r="AL85" s="31">
        <f>SUM('[1]SAN REMiGIO'!N85)</f>
        <v>0</v>
      </c>
      <c r="AM85" s="31">
        <f>SUM('[1]SANTA FE'!N85)</f>
        <v>0</v>
      </c>
      <c r="AN85" s="31">
        <f>SUM([1]SANTANDER!N85)</f>
        <v>0</v>
      </c>
      <c r="AO85" s="31">
        <f>SUM([1]SIBONGA!N85)</f>
        <v>0</v>
      </c>
      <c r="AP85" s="31">
        <f>SUM([1]SOGOD!N85)</f>
        <v>0</v>
      </c>
      <c r="AQ85" s="31">
        <f>[1]TABOGON!N85</f>
        <v>0</v>
      </c>
      <c r="AR85" s="31">
        <f>SUM([1]TUBURAN!N85)</f>
        <v>0</v>
      </c>
      <c r="AS85" s="31">
        <f>SUM('[1]TOLEDO CITY'!N85)</f>
        <v>0</v>
      </c>
      <c r="AT85" s="31">
        <f>([1]TUDELA!N85)</f>
        <v>0</v>
      </c>
      <c r="AU85" s="32">
        <f t="shared" si="25"/>
        <v>297</v>
      </c>
      <c r="AV85" s="33">
        <f t="shared" si="26"/>
        <v>3.290592561488101E-4</v>
      </c>
      <c r="AW85" s="32">
        <v>4095</v>
      </c>
      <c r="AX85" s="34">
        <f t="shared" si="27"/>
        <v>-0.92747252747252751</v>
      </c>
      <c r="AY85" s="6"/>
      <c r="AZ85" s="6"/>
      <c r="BA85" s="6"/>
    </row>
    <row r="86" spans="1:53" ht="12.75" customHeight="1" x14ac:dyDescent="0.25">
      <c r="A86" s="51" t="s">
        <v>70</v>
      </c>
      <c r="B86" s="52">
        <f t="shared" ref="B86:AU86" si="28">SUM(B79:B85)</f>
        <v>0</v>
      </c>
      <c r="C86" s="52">
        <f t="shared" si="28"/>
        <v>0</v>
      </c>
      <c r="D86" s="52">
        <f t="shared" si="28"/>
        <v>0</v>
      </c>
      <c r="E86" s="52">
        <f t="shared" si="28"/>
        <v>0</v>
      </c>
      <c r="F86" s="52">
        <f t="shared" si="28"/>
        <v>0</v>
      </c>
      <c r="G86" s="52">
        <f t="shared" si="28"/>
        <v>0</v>
      </c>
      <c r="H86" s="52">
        <f t="shared" si="28"/>
        <v>0</v>
      </c>
      <c r="I86" s="52">
        <f t="shared" si="28"/>
        <v>0</v>
      </c>
      <c r="J86" s="52">
        <f t="shared" si="28"/>
        <v>0</v>
      </c>
      <c r="K86" s="52">
        <f t="shared" si="28"/>
        <v>0</v>
      </c>
      <c r="L86" s="52">
        <f t="shared" si="28"/>
        <v>0</v>
      </c>
      <c r="M86" s="52">
        <f t="shared" si="28"/>
        <v>0</v>
      </c>
      <c r="N86" s="52">
        <f t="shared" si="28"/>
        <v>0</v>
      </c>
      <c r="O86" s="52">
        <f t="shared" si="28"/>
        <v>0</v>
      </c>
      <c r="P86" s="52">
        <f t="shared" si="28"/>
        <v>0</v>
      </c>
      <c r="Q86" s="52">
        <f t="shared" si="28"/>
        <v>769</v>
      </c>
      <c r="R86" s="52">
        <f t="shared" si="28"/>
        <v>0</v>
      </c>
      <c r="S86" s="52">
        <f t="shared" si="28"/>
        <v>0</v>
      </c>
      <c r="T86" s="52">
        <f t="shared" si="28"/>
        <v>2</v>
      </c>
      <c r="U86" s="52">
        <f t="shared" si="28"/>
        <v>0</v>
      </c>
      <c r="V86" s="52">
        <f t="shared" si="28"/>
        <v>3</v>
      </c>
      <c r="W86" s="52">
        <f t="shared" si="28"/>
        <v>0</v>
      </c>
      <c r="X86" s="52">
        <f t="shared" si="28"/>
        <v>348</v>
      </c>
      <c r="Y86" s="52">
        <f t="shared" si="28"/>
        <v>0</v>
      </c>
      <c r="Z86" s="52">
        <f t="shared" si="28"/>
        <v>233</v>
      </c>
      <c r="AA86" s="52">
        <f t="shared" si="28"/>
        <v>0</v>
      </c>
      <c r="AB86" s="52">
        <f t="shared" si="28"/>
        <v>0</v>
      </c>
      <c r="AC86" s="52">
        <f t="shared" si="28"/>
        <v>38</v>
      </c>
      <c r="AD86" s="52">
        <f t="shared" si="28"/>
        <v>37</v>
      </c>
      <c r="AE86" s="52">
        <f t="shared" si="28"/>
        <v>1</v>
      </c>
      <c r="AF86" s="52">
        <f t="shared" si="28"/>
        <v>0</v>
      </c>
      <c r="AG86" s="52">
        <f t="shared" si="28"/>
        <v>0</v>
      </c>
      <c r="AH86" s="52">
        <f t="shared" si="28"/>
        <v>0</v>
      </c>
      <c r="AI86" s="52">
        <f t="shared" si="28"/>
        <v>0</v>
      </c>
      <c r="AJ86" s="52">
        <f t="shared" si="28"/>
        <v>0</v>
      </c>
      <c r="AK86" s="52">
        <f t="shared" si="28"/>
        <v>0</v>
      </c>
      <c r="AL86" s="52">
        <f t="shared" si="28"/>
        <v>0</v>
      </c>
      <c r="AM86" s="52">
        <f t="shared" si="28"/>
        <v>33</v>
      </c>
      <c r="AN86" s="52">
        <f t="shared" si="28"/>
        <v>0</v>
      </c>
      <c r="AO86" s="52">
        <f t="shared" si="28"/>
        <v>0</v>
      </c>
      <c r="AP86" s="52">
        <f t="shared" si="28"/>
        <v>0</v>
      </c>
      <c r="AQ86" s="52">
        <f t="shared" si="28"/>
        <v>0</v>
      </c>
      <c r="AR86" s="52">
        <f t="shared" si="28"/>
        <v>0</v>
      </c>
      <c r="AS86" s="52">
        <f t="shared" si="28"/>
        <v>6</v>
      </c>
      <c r="AT86" s="52">
        <f t="shared" si="28"/>
        <v>0</v>
      </c>
      <c r="AU86" s="52">
        <f t="shared" si="28"/>
        <v>1470</v>
      </c>
      <c r="AV86" s="53">
        <f t="shared" si="26"/>
        <v>1.6286771263931007E-3</v>
      </c>
      <c r="AW86" s="52">
        <v>29283</v>
      </c>
      <c r="AX86" s="54">
        <f t="shared" si="27"/>
        <v>-0.94980022538674314</v>
      </c>
      <c r="AY86" s="55"/>
      <c r="AZ86" s="55"/>
      <c r="BA86" s="55"/>
    </row>
    <row r="87" spans="1:53" ht="12.75" customHeight="1" x14ac:dyDescent="0.25">
      <c r="A87" s="56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8"/>
      <c r="AW87" s="59"/>
      <c r="AX87" s="60"/>
      <c r="AY87" s="24"/>
      <c r="AZ87" s="24"/>
      <c r="BA87" s="24"/>
    </row>
    <row r="88" spans="1:53" ht="12.75" customHeight="1" x14ac:dyDescent="0.25">
      <c r="A88" s="48" t="s">
        <v>113</v>
      </c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61"/>
      <c r="AW88" s="62"/>
      <c r="AX88" s="63"/>
      <c r="AY88" s="29"/>
      <c r="AZ88" s="29"/>
      <c r="BA88" s="29"/>
    </row>
    <row r="89" spans="1:53" ht="12.75" customHeight="1" x14ac:dyDescent="0.25">
      <c r="A89" s="30" t="s">
        <v>114</v>
      </c>
      <c r="B89" s="31">
        <f>SUM([1]ALCANTARA!N89)</f>
        <v>0</v>
      </c>
      <c r="C89" s="31">
        <f>SUM([1]ALCOY!N89)</f>
        <v>0</v>
      </c>
      <c r="D89" s="31">
        <f>SUM([1]ALEGRIA!N89)</f>
        <v>0</v>
      </c>
      <c r="E89" s="31">
        <f>SUM([1]ALOGUINSAN!N89)</f>
        <v>0</v>
      </c>
      <c r="F89" s="31">
        <f>SUM([1]ARGAO!N89)</f>
        <v>0</v>
      </c>
      <c r="G89" s="31">
        <f>SUM([1]ASTURIAS!N89)</f>
        <v>0</v>
      </c>
      <c r="H89" s="31">
        <f>SUM([1]BADIAN!N89)</f>
        <v>0</v>
      </c>
      <c r="I89" s="31">
        <f>SUM([1]BALAMBAN!N89)</f>
        <v>0</v>
      </c>
      <c r="J89" s="31">
        <f>SUM([1]BANTAYAN!N89)</f>
        <v>0</v>
      </c>
      <c r="K89" s="31">
        <f>([1]BARILI!N89)</f>
        <v>0</v>
      </c>
      <c r="L89" s="31">
        <f>SUM('[1]BOGO CITY'!N89)</f>
        <v>0</v>
      </c>
      <c r="M89" s="31">
        <f>SUM([1]BOLJOON!N89)</f>
        <v>0</v>
      </c>
      <c r="N89" s="31">
        <f>SUM([1]BORBOn!N89)</f>
        <v>0</v>
      </c>
      <c r="O89" s="31">
        <f>SUM('[1]CARCAR CITY'!N89)</f>
        <v>0</v>
      </c>
      <c r="P89" s="31">
        <f>SUM([1]CARMEN!N89)</f>
        <v>0</v>
      </c>
      <c r="Q89" s="31">
        <f>'[1]CEBU CITY'!N89</f>
        <v>50</v>
      </c>
      <c r="R89" s="31">
        <f>SUM([1]CORDOVA!N89)</f>
        <v>0</v>
      </c>
      <c r="S89" s="31">
        <f>'[1]CITY OF NAGA'!N89</f>
        <v>0</v>
      </c>
      <c r="T89" s="31">
        <f>SUM([1]DAANBANTAYAN!N89)</f>
        <v>0</v>
      </c>
      <c r="U89" s="31">
        <f>SUM([1]DALAGUETE!N89)</f>
        <v>0</v>
      </c>
      <c r="V89" s="31">
        <f>SUM('[1]DANAO CITY'!N89)</f>
        <v>0</v>
      </c>
      <c r="W89" s="31">
        <f>SUM([1]GINATILAN!N89)</f>
        <v>0</v>
      </c>
      <c r="X89" s="31">
        <f>'[1]LAPU-LAPU CITY'!N89</f>
        <v>5</v>
      </c>
      <c r="Y89" s="31">
        <f>SUM([1]MADRIDEJOS!N89)</f>
        <v>0</v>
      </c>
      <c r="Z89" s="31">
        <f>'[1]MANDAUE CITY'!N89</f>
        <v>3</v>
      </c>
      <c r="AA89" s="31">
        <f>SUM([1]MEDELLIN!N89)</f>
        <v>0</v>
      </c>
      <c r="AB89" s="31">
        <f>([1]MINGLANILLA!N89)</f>
        <v>0</v>
      </c>
      <c r="AC89" s="31">
        <f>SUM([1]MOALBOAL!N89)</f>
        <v>0</v>
      </c>
      <c r="AD89" s="31">
        <f>SUM([1]OSLOB!N89)</f>
        <v>4</v>
      </c>
      <c r="AE89" s="31">
        <f>SUM([1]PINAMUNGAHAN!N89)</f>
        <v>0</v>
      </c>
      <c r="AF89" s="31">
        <f>SUM([1]PILAR!N89)</f>
        <v>0</v>
      </c>
      <c r="AG89" s="31">
        <f>SUM([1]PORO!N89)</f>
        <v>0</v>
      </c>
      <c r="AH89" s="31">
        <f>SUM([1]RONDA!N89)</f>
        <v>0</v>
      </c>
      <c r="AI89" s="31">
        <f>([1]SAMBOAN!N89)</f>
        <v>0</v>
      </c>
      <c r="AJ89" s="31">
        <f>SUM('[1]SAN FERNANDO'!N89)</f>
        <v>0</v>
      </c>
      <c r="AK89" s="31">
        <f>SUM('[1]SAN FRANCISCO'!N89)</f>
        <v>0</v>
      </c>
      <c r="AL89" s="31">
        <f>SUM('[1]SAN REMiGIO'!N89)</f>
        <v>0</v>
      </c>
      <c r="AM89" s="31">
        <f>SUM('[1]SANTA FE'!N89)</f>
        <v>5</v>
      </c>
      <c r="AN89" s="31">
        <f>SUM([1]SANTANDER!N89)</f>
        <v>0</v>
      </c>
      <c r="AO89" s="31">
        <f>SUM([1]SIBONGA!N89)</f>
        <v>0</v>
      </c>
      <c r="AP89" s="31">
        <f>SUM([1]SOGOD!N89)</f>
        <v>0</v>
      </c>
      <c r="AQ89" s="31">
        <f>[1]TABOGON!N89</f>
        <v>0</v>
      </c>
      <c r="AR89" s="31">
        <f>SUM([1]TUBURAN!N89)</f>
        <v>0</v>
      </c>
      <c r="AS89" s="31">
        <f>SUM('[1]TOLEDO CITY'!N89)</f>
        <v>0</v>
      </c>
      <c r="AT89" s="31">
        <f>([1]TUDELA!N89)</f>
        <v>0</v>
      </c>
      <c r="AU89" s="32">
        <f t="shared" ref="AU89:AU94" si="29">SUM(B89:AT89)</f>
        <v>67</v>
      </c>
      <c r="AV89" s="33">
        <f t="shared" ref="AV89:AV95" si="30">AU89/$AU$135</f>
        <v>7.42322227675767E-5</v>
      </c>
      <c r="AW89" s="32">
        <v>2283</v>
      </c>
      <c r="AX89" s="34">
        <f t="shared" ref="AX89:AX95" si="31">(AU89-AW89)/AW89</f>
        <v>-0.97065265002190104</v>
      </c>
      <c r="AY89" s="6"/>
      <c r="AZ89" s="6"/>
      <c r="BA89" s="6"/>
    </row>
    <row r="90" spans="1:53" ht="12.75" customHeight="1" x14ac:dyDescent="0.25">
      <c r="A90" s="30" t="s">
        <v>115</v>
      </c>
      <c r="B90" s="31">
        <f>SUM([1]ALCANTARA!N90)</f>
        <v>0</v>
      </c>
      <c r="C90" s="31">
        <f>SUM([1]ALCOY!N90)</f>
        <v>0</v>
      </c>
      <c r="D90" s="31">
        <f>SUM([1]ALEGRIA!N90)</f>
        <v>0</v>
      </c>
      <c r="E90" s="31">
        <f>SUM([1]ALOGUINSAN!N90)</f>
        <v>0</v>
      </c>
      <c r="F90" s="31">
        <f>SUM([1]ARGAO!N90)</f>
        <v>0</v>
      </c>
      <c r="G90" s="31">
        <f>SUM([1]ASTURIAS!N90)</f>
        <v>0</v>
      </c>
      <c r="H90" s="31">
        <f>SUM([1]BADIAN!N90)</f>
        <v>0</v>
      </c>
      <c r="I90" s="31">
        <f>SUM([1]BALAMBAN!N90)</f>
        <v>0</v>
      </c>
      <c r="J90" s="31">
        <f>SUM([1]BANTAYAN!N90)</f>
        <v>0</v>
      </c>
      <c r="K90" s="31">
        <f>([1]BARILI!N90)</f>
        <v>0</v>
      </c>
      <c r="L90" s="31">
        <f>SUM('[1]BOGO CITY'!N90)</f>
        <v>0</v>
      </c>
      <c r="M90" s="31">
        <f>SUM([1]BOLJOON!N90)</f>
        <v>0</v>
      </c>
      <c r="N90" s="31">
        <f>SUM([1]BORBOn!N90)</f>
        <v>0</v>
      </c>
      <c r="O90" s="31">
        <f>SUM('[1]CARCAR CITY'!N90)</f>
        <v>0</v>
      </c>
      <c r="P90" s="31">
        <f>SUM([1]CARMEN!N90)</f>
        <v>0</v>
      </c>
      <c r="Q90" s="31">
        <f>'[1]CEBU CITY'!N90</f>
        <v>19</v>
      </c>
      <c r="R90" s="31">
        <f>SUM([1]CORDOVA!N90)</f>
        <v>0</v>
      </c>
      <c r="S90" s="31">
        <f>'[1]CITY OF NAGA'!N90</f>
        <v>0</v>
      </c>
      <c r="T90" s="31">
        <f>SUM([1]DAANBANTAYAN!N90)</f>
        <v>0</v>
      </c>
      <c r="U90" s="31">
        <f>SUM([1]DALAGUETE!N90)</f>
        <v>0</v>
      </c>
      <c r="V90" s="31">
        <f>SUM('[1]DANAO CITY'!N90)</f>
        <v>0</v>
      </c>
      <c r="W90" s="31">
        <f>SUM([1]GINATILAN!N90)</f>
        <v>0</v>
      </c>
      <c r="X90" s="31">
        <f>'[1]LAPU-LAPU CITY'!N90</f>
        <v>1</v>
      </c>
      <c r="Y90" s="31">
        <f>SUM([1]MADRIDEJOS!N90)</f>
        <v>0</v>
      </c>
      <c r="Z90" s="31">
        <f>'[1]MANDAUE CITY'!N90</f>
        <v>1</v>
      </c>
      <c r="AA90" s="31">
        <f>SUM([1]MEDELLIN!N90)</f>
        <v>0</v>
      </c>
      <c r="AB90" s="31">
        <f>([1]MINGLANILLA!N90)</f>
        <v>0</v>
      </c>
      <c r="AC90" s="31">
        <f>SUM([1]MOALBOAL!N90)</f>
        <v>0</v>
      </c>
      <c r="AD90" s="31">
        <f>SUM([1]OSLOB!N90)</f>
        <v>0</v>
      </c>
      <c r="AE90" s="31">
        <f>SUM([1]PINAMUNGAHAN!N90)</f>
        <v>0</v>
      </c>
      <c r="AF90" s="31">
        <f>SUM([1]PILAR!N90)</f>
        <v>0</v>
      </c>
      <c r="AG90" s="31">
        <f>SUM([1]PORO!N90)</f>
        <v>0</v>
      </c>
      <c r="AH90" s="31">
        <f>SUM([1]RONDA!N90)</f>
        <v>0</v>
      </c>
      <c r="AI90" s="31">
        <f>([1]SAMBOAN!N90)</f>
        <v>0</v>
      </c>
      <c r="AJ90" s="31">
        <f>SUM('[1]SAN FERNANDO'!N90)</f>
        <v>0</v>
      </c>
      <c r="AK90" s="31">
        <f>SUM('[1]SAN FRANCISCO'!N90)</f>
        <v>0</v>
      </c>
      <c r="AL90" s="31">
        <f>SUM('[1]SAN REMiGIO'!N90)</f>
        <v>0</v>
      </c>
      <c r="AM90" s="31">
        <f>SUM('[1]SANTA FE'!N90)</f>
        <v>1</v>
      </c>
      <c r="AN90" s="31">
        <f>SUM([1]SANTANDER!N90)</f>
        <v>0</v>
      </c>
      <c r="AO90" s="31">
        <f>SUM([1]SIBONGA!N90)</f>
        <v>0</v>
      </c>
      <c r="AP90" s="31">
        <f>SUM([1]SOGOD!N90)</f>
        <v>0</v>
      </c>
      <c r="AQ90" s="31">
        <f>[1]TABOGON!N90</f>
        <v>0</v>
      </c>
      <c r="AR90" s="31">
        <f>SUM([1]TUBURAN!N90)</f>
        <v>0</v>
      </c>
      <c r="AS90" s="31">
        <f>SUM('[1]TOLEDO CITY'!N90)</f>
        <v>0</v>
      </c>
      <c r="AT90" s="31">
        <f>([1]TUDELA!N90)</f>
        <v>0</v>
      </c>
      <c r="AU90" s="32">
        <f t="shared" si="29"/>
        <v>22</v>
      </c>
      <c r="AV90" s="33">
        <f t="shared" si="30"/>
        <v>2.4374759714726676E-5</v>
      </c>
      <c r="AW90" s="32">
        <v>1143</v>
      </c>
      <c r="AX90" s="34">
        <f t="shared" si="31"/>
        <v>-0.98075240594925639</v>
      </c>
      <c r="AY90" s="6"/>
      <c r="AZ90" s="6"/>
      <c r="BA90" s="6"/>
    </row>
    <row r="91" spans="1:53" ht="12.75" customHeight="1" x14ac:dyDescent="0.25">
      <c r="A91" s="30" t="s">
        <v>116</v>
      </c>
      <c r="B91" s="31">
        <f>SUM([1]ALCANTARA!N91)</f>
        <v>0</v>
      </c>
      <c r="C91" s="31">
        <f>SUM([1]ALCOY!N91)</f>
        <v>0</v>
      </c>
      <c r="D91" s="31">
        <f>SUM([1]ALEGRIA!N91)</f>
        <v>0</v>
      </c>
      <c r="E91" s="31">
        <f>SUM([1]ALOGUINSAN!N91)</f>
        <v>0</v>
      </c>
      <c r="F91" s="31">
        <f>SUM([1]ARGAO!N91)</f>
        <v>0</v>
      </c>
      <c r="G91" s="31">
        <f>SUM([1]ASTURIAS!N91)</f>
        <v>0</v>
      </c>
      <c r="H91" s="31">
        <f>SUM([1]BADIAN!N91)</f>
        <v>0</v>
      </c>
      <c r="I91" s="31">
        <f>SUM([1]BALAMBAN!N91)</f>
        <v>0</v>
      </c>
      <c r="J91" s="31">
        <f>SUM([1]BANTAYAN!N91)</f>
        <v>0</v>
      </c>
      <c r="K91" s="31">
        <f>([1]BARILI!N91)</f>
        <v>0</v>
      </c>
      <c r="L91" s="31">
        <f>SUM('[1]BOGO CITY'!N91)</f>
        <v>0</v>
      </c>
      <c r="M91" s="31">
        <f>SUM([1]BOLJOON!N91)</f>
        <v>0</v>
      </c>
      <c r="N91" s="31">
        <f>SUM([1]BORBOn!N91)</f>
        <v>0</v>
      </c>
      <c r="O91" s="31">
        <f>SUM('[1]CARCAR CITY'!N91)</f>
        <v>0</v>
      </c>
      <c r="P91" s="31">
        <f>SUM([1]CARMEN!N91)</f>
        <v>0</v>
      </c>
      <c r="Q91" s="31">
        <f>'[1]CEBU CITY'!N91</f>
        <v>229</v>
      </c>
      <c r="R91" s="31">
        <f>SUM([1]CORDOVA!N91)</f>
        <v>0</v>
      </c>
      <c r="S91" s="31">
        <f>'[1]CITY OF NAGA'!N91</f>
        <v>0</v>
      </c>
      <c r="T91" s="31">
        <f>SUM([1]DAANBANTAYAN!N91)</f>
        <v>0</v>
      </c>
      <c r="U91" s="31">
        <f>SUM([1]DALAGUETE!N91)</f>
        <v>0</v>
      </c>
      <c r="V91" s="31">
        <f>SUM('[1]DANAO CITY'!N91)</f>
        <v>0</v>
      </c>
      <c r="W91" s="31">
        <f>SUM([1]GINATILAN!N91)</f>
        <v>0</v>
      </c>
      <c r="X91" s="31">
        <f>'[1]LAPU-LAPU CITY'!N91</f>
        <v>19</v>
      </c>
      <c r="Y91" s="31">
        <f>SUM([1]MADRIDEJOS!N91)</f>
        <v>0</v>
      </c>
      <c r="Z91" s="31">
        <f>'[1]MANDAUE CITY'!N91</f>
        <v>3</v>
      </c>
      <c r="AA91" s="31">
        <f>SUM([1]MEDELLIN!N91)</f>
        <v>0</v>
      </c>
      <c r="AB91" s="31">
        <f>([1]MINGLANILLA!N91)</f>
        <v>0</v>
      </c>
      <c r="AC91" s="31">
        <f>SUM([1]MOALBOAL!N91)</f>
        <v>0</v>
      </c>
      <c r="AD91" s="31">
        <f>SUM([1]OSLOB!N91)</f>
        <v>0</v>
      </c>
      <c r="AE91" s="31">
        <f>SUM([1]PINAMUNGAHAN!N91)</f>
        <v>0</v>
      </c>
      <c r="AF91" s="31">
        <f>SUM([1]PILAR!N91)</f>
        <v>0</v>
      </c>
      <c r="AG91" s="31">
        <f>SUM([1]PORO!N91)</f>
        <v>0</v>
      </c>
      <c r="AH91" s="31">
        <f>SUM([1]RONDA!N91)</f>
        <v>0</v>
      </c>
      <c r="AI91" s="31">
        <f>([1]SAMBOAN!N91)</f>
        <v>0</v>
      </c>
      <c r="AJ91" s="31">
        <f>SUM('[1]SAN FERNANDO'!N91)</f>
        <v>0</v>
      </c>
      <c r="AK91" s="31">
        <f>SUM('[1]SAN FRANCISCO'!N91)</f>
        <v>0</v>
      </c>
      <c r="AL91" s="31">
        <f>SUM('[1]SAN REMiGIO'!N91)</f>
        <v>0</v>
      </c>
      <c r="AM91" s="31">
        <f>SUM('[1]SANTA FE'!N91)</f>
        <v>12</v>
      </c>
      <c r="AN91" s="31">
        <f>SUM([1]SANTANDER!N91)</f>
        <v>0</v>
      </c>
      <c r="AO91" s="31">
        <f>SUM([1]SIBONGA!N91)</f>
        <v>0</v>
      </c>
      <c r="AP91" s="31">
        <f>SUM([1]SOGOD!N91)</f>
        <v>0</v>
      </c>
      <c r="AQ91" s="31">
        <f>[1]TABOGON!N91</f>
        <v>0</v>
      </c>
      <c r="AR91" s="31">
        <f>SUM([1]TUBURAN!N91)</f>
        <v>0</v>
      </c>
      <c r="AS91" s="31">
        <f>SUM('[1]TOLEDO CITY'!N91)</f>
        <v>0</v>
      </c>
      <c r="AT91" s="31">
        <f>([1]TUDELA!N91)</f>
        <v>0</v>
      </c>
      <c r="AU91" s="32">
        <f t="shared" si="29"/>
        <v>263</v>
      </c>
      <c r="AV91" s="33">
        <f t="shared" si="30"/>
        <v>2.9138917295332345E-4</v>
      </c>
      <c r="AW91" s="32">
        <v>1694</v>
      </c>
      <c r="AX91" s="34">
        <f t="shared" si="31"/>
        <v>-0.8447461629279811</v>
      </c>
      <c r="AY91" s="6"/>
      <c r="AZ91" s="6"/>
      <c r="BA91" s="6"/>
    </row>
    <row r="92" spans="1:53" ht="12.75" customHeight="1" x14ac:dyDescent="0.25">
      <c r="A92" s="30" t="s">
        <v>117</v>
      </c>
      <c r="B92" s="31">
        <f>SUM([1]ALCANTARA!N92)</f>
        <v>0</v>
      </c>
      <c r="C92" s="31">
        <f>SUM([1]ALCOY!N92)</f>
        <v>0</v>
      </c>
      <c r="D92" s="31">
        <f>SUM([1]ALEGRIA!N92)</f>
        <v>0</v>
      </c>
      <c r="E92" s="31">
        <f>SUM([1]ALOGUINSAN!N92)</f>
        <v>0</v>
      </c>
      <c r="F92" s="31">
        <f>SUM([1]ARGAO!N92)</f>
        <v>0</v>
      </c>
      <c r="G92" s="31">
        <f>SUM([1]ASTURIAS!N92)</f>
        <v>0</v>
      </c>
      <c r="H92" s="31">
        <f>SUM([1]BADIAN!N92)</f>
        <v>0</v>
      </c>
      <c r="I92" s="31">
        <f>SUM([1]BALAMBAN!N92)</f>
        <v>0</v>
      </c>
      <c r="J92" s="31">
        <f>SUM([1]BANTAYAN!N92)</f>
        <v>0</v>
      </c>
      <c r="K92" s="31">
        <f>([1]BARILI!N92)</f>
        <v>0</v>
      </c>
      <c r="L92" s="31">
        <f>SUM('[1]BOGO CITY'!N92)</f>
        <v>0</v>
      </c>
      <c r="M92" s="31">
        <f>SUM([1]BOLJOON!N92)</f>
        <v>0</v>
      </c>
      <c r="N92" s="31">
        <f>SUM([1]BORBOn!N92)</f>
        <v>0</v>
      </c>
      <c r="O92" s="31">
        <f>SUM('[1]CARCAR CITY'!N92)</f>
        <v>0</v>
      </c>
      <c r="P92" s="31">
        <f>SUM([1]CARMEN!N92)</f>
        <v>0</v>
      </c>
      <c r="Q92" s="31">
        <f>'[1]CEBU CITY'!N92</f>
        <v>107</v>
      </c>
      <c r="R92" s="31">
        <f>SUM([1]CORDOVA!N92)</f>
        <v>0</v>
      </c>
      <c r="S92" s="31">
        <f>'[1]CITY OF NAGA'!N92</f>
        <v>0</v>
      </c>
      <c r="T92" s="31">
        <f>SUM([1]DAANBANTAYAN!N92)</f>
        <v>0</v>
      </c>
      <c r="U92" s="31">
        <f>SUM([1]DALAGUETE!N92)</f>
        <v>0</v>
      </c>
      <c r="V92" s="31">
        <f>SUM('[1]DANAO CITY'!N92)</f>
        <v>0</v>
      </c>
      <c r="W92" s="31">
        <f>SUM([1]GINATILAN!N92)</f>
        <v>0</v>
      </c>
      <c r="X92" s="31">
        <f>'[1]LAPU-LAPU CITY'!N92</f>
        <v>12</v>
      </c>
      <c r="Y92" s="31">
        <f>SUM([1]MADRIDEJOS!N92)</f>
        <v>0</v>
      </c>
      <c r="Z92" s="31">
        <f>'[1]MANDAUE CITY'!N92</f>
        <v>7</v>
      </c>
      <c r="AA92" s="31">
        <f>SUM([1]MEDELLIN!N92)</f>
        <v>0</v>
      </c>
      <c r="AB92" s="31">
        <f>([1]MINGLANILLA!N92)</f>
        <v>0</v>
      </c>
      <c r="AC92" s="31">
        <f>SUM([1]MOALBOAL!N92)</f>
        <v>0</v>
      </c>
      <c r="AD92" s="31">
        <f>SUM([1]OSLOB!N92)</f>
        <v>0</v>
      </c>
      <c r="AE92" s="31">
        <f>SUM([1]PINAMUNGAHAN!N92)</f>
        <v>0</v>
      </c>
      <c r="AF92" s="31">
        <f>SUM([1]PILAR!N92)</f>
        <v>0</v>
      </c>
      <c r="AG92" s="31">
        <f>SUM([1]PORO!N92)</f>
        <v>0</v>
      </c>
      <c r="AH92" s="31">
        <f>SUM([1]RONDA!N92)</f>
        <v>0</v>
      </c>
      <c r="AI92" s="31">
        <f>([1]SAMBOAN!N92)</f>
        <v>0</v>
      </c>
      <c r="AJ92" s="31">
        <f>SUM('[1]SAN FERNANDO'!N92)</f>
        <v>0</v>
      </c>
      <c r="AK92" s="31">
        <f>SUM('[1]SAN FRANCISCO'!N92)</f>
        <v>0</v>
      </c>
      <c r="AL92" s="31">
        <f>SUM('[1]SAN REMiGIO'!N92)</f>
        <v>0</v>
      </c>
      <c r="AM92" s="31">
        <f>SUM('[1]SANTA FE'!N92)</f>
        <v>0</v>
      </c>
      <c r="AN92" s="31">
        <f>SUM([1]SANTANDER!N92)</f>
        <v>0</v>
      </c>
      <c r="AO92" s="31">
        <f>SUM([1]SIBONGA!N92)</f>
        <v>0</v>
      </c>
      <c r="AP92" s="31">
        <f>SUM([1]SOGOD!N92)</f>
        <v>0</v>
      </c>
      <c r="AQ92" s="31">
        <f>[1]TABOGON!N92</f>
        <v>0</v>
      </c>
      <c r="AR92" s="31">
        <f>SUM([1]TUBURAN!N92)</f>
        <v>0</v>
      </c>
      <c r="AS92" s="31">
        <f>SUM('[1]TOLEDO CITY'!N92)</f>
        <v>38</v>
      </c>
      <c r="AT92" s="31">
        <f>([1]TUDELA!N92)</f>
        <v>0</v>
      </c>
      <c r="AU92" s="32">
        <f t="shared" si="29"/>
        <v>164</v>
      </c>
      <c r="AV92" s="33">
        <f t="shared" si="30"/>
        <v>1.817027542370534E-4</v>
      </c>
      <c r="AW92" s="32">
        <v>2121</v>
      </c>
      <c r="AX92" s="34">
        <f t="shared" si="31"/>
        <v>-0.92267798208392271</v>
      </c>
      <c r="AY92" s="6"/>
      <c r="AZ92" s="6"/>
      <c r="BA92" s="6"/>
    </row>
    <row r="93" spans="1:53" ht="12.75" customHeight="1" x14ac:dyDescent="0.25">
      <c r="A93" s="30" t="s">
        <v>118</v>
      </c>
      <c r="B93" s="31">
        <f>SUM([1]ALCANTARA!N93)</f>
        <v>0</v>
      </c>
      <c r="C93" s="31">
        <f>SUM([1]ALCOY!N93)</f>
        <v>0</v>
      </c>
      <c r="D93" s="31">
        <f>SUM([1]ALEGRIA!N93)</f>
        <v>0</v>
      </c>
      <c r="E93" s="31">
        <f>SUM([1]ALOGUINSAN!N93)</f>
        <v>0</v>
      </c>
      <c r="F93" s="31">
        <f>SUM([1]ARGAO!N93)</f>
        <v>0</v>
      </c>
      <c r="G93" s="31">
        <f>SUM([1]ASTURIAS!N93)</f>
        <v>0</v>
      </c>
      <c r="H93" s="31">
        <f>SUM([1]BADIAN!N93)</f>
        <v>0</v>
      </c>
      <c r="I93" s="31">
        <f>SUM([1]BALAMBAN!N93)</f>
        <v>0</v>
      </c>
      <c r="J93" s="31">
        <f>SUM([1]BANTAYAN!N93)</f>
        <v>0</v>
      </c>
      <c r="K93" s="31">
        <f>([1]BARILI!N93)</f>
        <v>0</v>
      </c>
      <c r="L93" s="31">
        <f>SUM('[1]BOGO CITY'!N93)</f>
        <v>0</v>
      </c>
      <c r="M93" s="31">
        <f>SUM([1]BOLJOON!N93)</f>
        <v>0</v>
      </c>
      <c r="N93" s="31">
        <f>SUM([1]BORBOn!N93)</f>
        <v>0</v>
      </c>
      <c r="O93" s="31">
        <f>SUM('[1]CARCAR CITY'!N93)</f>
        <v>0</v>
      </c>
      <c r="P93" s="31">
        <f>SUM([1]CARMEN!N93)</f>
        <v>0</v>
      </c>
      <c r="Q93" s="31">
        <f>'[1]CEBU CITY'!N93</f>
        <v>50</v>
      </c>
      <c r="R93" s="31">
        <f>SUM([1]CORDOVA!N93)</f>
        <v>0</v>
      </c>
      <c r="S93" s="31">
        <f>'[1]CITY OF NAGA'!N93</f>
        <v>0</v>
      </c>
      <c r="T93" s="31">
        <f>SUM([1]DAANBANTAYAN!N93)</f>
        <v>0</v>
      </c>
      <c r="U93" s="31">
        <f>SUM([1]DALAGUETE!N93)</f>
        <v>0</v>
      </c>
      <c r="V93" s="31">
        <f>SUM('[1]DANAO CITY'!N93)</f>
        <v>0</v>
      </c>
      <c r="W93" s="31">
        <f>SUM([1]GINATILAN!N93)</f>
        <v>0</v>
      </c>
      <c r="X93" s="31">
        <f>'[1]LAPU-LAPU CITY'!N93</f>
        <v>5</v>
      </c>
      <c r="Y93" s="31">
        <f>SUM([1]MADRIDEJOS!N93)</f>
        <v>0</v>
      </c>
      <c r="Z93" s="31">
        <f>'[1]MANDAUE CITY'!N93</f>
        <v>18</v>
      </c>
      <c r="AA93" s="31">
        <f>SUM([1]MEDELLIN!N93)</f>
        <v>0</v>
      </c>
      <c r="AB93" s="31">
        <f>([1]MINGLANILLA!N93)</f>
        <v>0</v>
      </c>
      <c r="AC93" s="31">
        <f>SUM([1]MOALBOAL!N93)</f>
        <v>0</v>
      </c>
      <c r="AD93" s="31">
        <f>SUM([1]OSLOB!N93)</f>
        <v>2</v>
      </c>
      <c r="AE93" s="31">
        <f>SUM([1]PINAMUNGAHAN!N93)</f>
        <v>0</v>
      </c>
      <c r="AF93" s="31">
        <f>SUM([1]PILAR!N93)</f>
        <v>0</v>
      </c>
      <c r="AG93" s="31">
        <f>SUM([1]PORO!N93)</f>
        <v>0</v>
      </c>
      <c r="AH93" s="31">
        <f>SUM([1]RONDA!N93)</f>
        <v>0</v>
      </c>
      <c r="AI93" s="31">
        <f>([1]SAMBOAN!N93)</f>
        <v>0</v>
      </c>
      <c r="AJ93" s="31">
        <f>SUM('[1]SAN FERNANDO'!N93)</f>
        <v>0</v>
      </c>
      <c r="AK93" s="31">
        <f>SUM('[1]SAN FRANCISCO'!N93)</f>
        <v>0</v>
      </c>
      <c r="AL93" s="31">
        <f>SUM('[1]SAN REMiGIO'!N93)</f>
        <v>0</v>
      </c>
      <c r="AM93" s="31">
        <f>SUM('[1]SANTA FE'!N93)</f>
        <v>0</v>
      </c>
      <c r="AN93" s="31">
        <f>SUM([1]SANTANDER!N93)</f>
        <v>0</v>
      </c>
      <c r="AO93" s="31">
        <f>SUM([1]SIBONGA!N93)</f>
        <v>0</v>
      </c>
      <c r="AP93" s="31">
        <f>SUM([1]SOGOD!N93)</f>
        <v>0</v>
      </c>
      <c r="AQ93" s="31">
        <f>[1]TABOGON!N93</f>
        <v>0</v>
      </c>
      <c r="AR93" s="31">
        <f>SUM([1]TUBURAN!N93)</f>
        <v>0</v>
      </c>
      <c r="AS93" s="31">
        <f>SUM('[1]TOLEDO CITY'!N93)</f>
        <v>0</v>
      </c>
      <c r="AT93" s="31">
        <f>([1]TUDELA!N93)</f>
        <v>0</v>
      </c>
      <c r="AU93" s="32">
        <f t="shared" si="29"/>
        <v>75</v>
      </c>
      <c r="AV93" s="33">
        <f t="shared" si="30"/>
        <v>8.3095771754750035E-5</v>
      </c>
      <c r="AW93" s="32">
        <v>3904</v>
      </c>
      <c r="AX93" s="34">
        <f t="shared" si="31"/>
        <v>-0.9807889344262295</v>
      </c>
      <c r="AY93" s="6"/>
      <c r="AZ93" s="6"/>
      <c r="BA93" s="6"/>
    </row>
    <row r="94" spans="1:53" ht="12.75" customHeight="1" x14ac:dyDescent="0.25">
      <c r="A94" s="30" t="s">
        <v>119</v>
      </c>
      <c r="B94" s="31">
        <f>SUM([1]ALCANTARA!N94)</f>
        <v>0</v>
      </c>
      <c r="C94" s="31">
        <f>SUM([1]ALCOY!N94)</f>
        <v>0</v>
      </c>
      <c r="D94" s="31">
        <f>SUM([1]ALEGRIA!N94)</f>
        <v>0</v>
      </c>
      <c r="E94" s="31">
        <f>SUM([1]ALOGUINSAN!N94)</f>
        <v>0</v>
      </c>
      <c r="F94" s="31">
        <f>SUM([1]ARGAO!N94)</f>
        <v>0</v>
      </c>
      <c r="G94" s="31">
        <f>SUM([1]ASTURIAS!N94)</f>
        <v>0</v>
      </c>
      <c r="H94" s="31">
        <f>SUM([1]BADIAN!N94)</f>
        <v>0</v>
      </c>
      <c r="I94" s="31">
        <f>SUM([1]BALAMBAN!N94)</f>
        <v>0</v>
      </c>
      <c r="J94" s="31">
        <f>SUM([1]BANTAYAN!N94)</f>
        <v>0</v>
      </c>
      <c r="K94" s="31">
        <f>([1]BARILI!N94)</f>
        <v>0</v>
      </c>
      <c r="L94" s="31">
        <f>SUM('[1]BOGO CITY'!N94)</f>
        <v>0</v>
      </c>
      <c r="M94" s="31">
        <f>SUM([1]BOLJOON!N94)</f>
        <v>0</v>
      </c>
      <c r="N94" s="31">
        <f>SUM([1]BORBOn!N94)</f>
        <v>0</v>
      </c>
      <c r="O94" s="31">
        <f>SUM('[1]CARCAR CITY'!N94)</f>
        <v>0</v>
      </c>
      <c r="P94" s="31">
        <f>SUM([1]CARMEN!N94)</f>
        <v>0</v>
      </c>
      <c r="Q94" s="31">
        <f>'[1]CEBU CITY'!N94</f>
        <v>322</v>
      </c>
      <c r="R94" s="31">
        <f>SUM([1]CORDOVA!N94)</f>
        <v>0</v>
      </c>
      <c r="S94" s="31">
        <f>'[1]CITY OF NAGA'!N94</f>
        <v>0</v>
      </c>
      <c r="T94" s="31">
        <f>SUM([1]DAANBANTAYAN!N94)</f>
        <v>0</v>
      </c>
      <c r="U94" s="31">
        <f>SUM([1]DALAGUETE!N94)</f>
        <v>20</v>
      </c>
      <c r="V94" s="31">
        <f>SUM('[1]DANAO CITY'!N94)</f>
        <v>0</v>
      </c>
      <c r="W94" s="31">
        <f>SUM([1]GINATILAN!N94)</f>
        <v>0</v>
      </c>
      <c r="X94" s="31">
        <f>'[1]LAPU-LAPU CITY'!N94</f>
        <v>164</v>
      </c>
      <c r="Y94" s="31">
        <f>SUM([1]MADRIDEJOS!N94)</f>
        <v>0</v>
      </c>
      <c r="Z94" s="31">
        <f>'[1]MANDAUE CITY'!N94</f>
        <v>56</v>
      </c>
      <c r="AA94" s="31">
        <f>SUM([1]MEDELLIN!N94)</f>
        <v>0</v>
      </c>
      <c r="AB94" s="31">
        <f>([1]MINGLANILLA!N94)</f>
        <v>0</v>
      </c>
      <c r="AC94" s="31">
        <f>SUM([1]MOALBOAL!N94)</f>
        <v>8</v>
      </c>
      <c r="AD94" s="31">
        <f>SUM([1]OSLOB!N94)</f>
        <v>48</v>
      </c>
      <c r="AE94" s="31">
        <f>SUM([1]PINAMUNGAHAN!N94)</f>
        <v>0</v>
      </c>
      <c r="AF94" s="31">
        <f>SUM([1]PILAR!N94)</f>
        <v>0</v>
      </c>
      <c r="AG94" s="31">
        <f>SUM([1]PORO!N94)</f>
        <v>0</v>
      </c>
      <c r="AH94" s="31">
        <f>SUM([1]RONDA!N94)</f>
        <v>0</v>
      </c>
      <c r="AI94" s="31">
        <f>([1]SAMBOAN!N94)</f>
        <v>0</v>
      </c>
      <c r="AJ94" s="31">
        <f>SUM('[1]SAN FERNANDO'!N94)</f>
        <v>0</v>
      </c>
      <c r="AK94" s="31">
        <f>SUM('[1]SAN FRANCISCO'!N94)</f>
        <v>0</v>
      </c>
      <c r="AL94" s="31">
        <f>SUM('[1]SAN REMiGIO'!N94)</f>
        <v>0</v>
      </c>
      <c r="AM94" s="31">
        <f>SUM('[1]SANTA FE'!N94)</f>
        <v>2</v>
      </c>
      <c r="AN94" s="31">
        <f>SUM([1]SANTANDER!N94)</f>
        <v>0</v>
      </c>
      <c r="AO94" s="31">
        <f>SUM([1]SIBONGA!N94)</f>
        <v>0</v>
      </c>
      <c r="AP94" s="31">
        <f>SUM([1]SOGOD!N94)</f>
        <v>0</v>
      </c>
      <c r="AQ94" s="31">
        <f>[1]TABOGON!N94</f>
        <v>0</v>
      </c>
      <c r="AR94" s="31">
        <f>SUM([1]TUBURAN!N94)</f>
        <v>0</v>
      </c>
      <c r="AS94" s="31">
        <f>SUM('[1]TOLEDO CITY'!N94)</f>
        <v>2</v>
      </c>
      <c r="AT94" s="31">
        <f>([1]TUDELA!N94)</f>
        <v>0</v>
      </c>
      <c r="AU94" s="32">
        <f t="shared" si="29"/>
        <v>622</v>
      </c>
      <c r="AV94" s="33">
        <f t="shared" si="30"/>
        <v>6.8914093375272692E-4</v>
      </c>
      <c r="AW94" s="32">
        <v>9190</v>
      </c>
      <c r="AX94" s="34">
        <f t="shared" si="31"/>
        <v>-0.93231773667029383</v>
      </c>
      <c r="AY94" s="6"/>
      <c r="AZ94" s="6"/>
      <c r="BA94" s="6"/>
    </row>
    <row r="95" spans="1:53" ht="12.75" customHeight="1" x14ac:dyDescent="0.25">
      <c r="A95" s="51" t="s">
        <v>70</v>
      </c>
      <c r="B95" s="52">
        <f t="shared" ref="B95:AU95" si="32">SUM(B89:B94)</f>
        <v>0</v>
      </c>
      <c r="C95" s="52">
        <f t="shared" si="32"/>
        <v>0</v>
      </c>
      <c r="D95" s="52">
        <f t="shared" si="32"/>
        <v>0</v>
      </c>
      <c r="E95" s="52">
        <f t="shared" si="32"/>
        <v>0</v>
      </c>
      <c r="F95" s="52">
        <f t="shared" si="32"/>
        <v>0</v>
      </c>
      <c r="G95" s="52">
        <f t="shared" si="32"/>
        <v>0</v>
      </c>
      <c r="H95" s="52">
        <f t="shared" si="32"/>
        <v>0</v>
      </c>
      <c r="I95" s="52">
        <f t="shared" si="32"/>
        <v>0</v>
      </c>
      <c r="J95" s="52">
        <f t="shared" si="32"/>
        <v>0</v>
      </c>
      <c r="K95" s="52">
        <f t="shared" si="32"/>
        <v>0</v>
      </c>
      <c r="L95" s="52">
        <f t="shared" si="32"/>
        <v>0</v>
      </c>
      <c r="M95" s="52">
        <f t="shared" si="32"/>
        <v>0</v>
      </c>
      <c r="N95" s="52">
        <f t="shared" si="32"/>
        <v>0</v>
      </c>
      <c r="O95" s="52">
        <f t="shared" si="32"/>
        <v>0</v>
      </c>
      <c r="P95" s="52">
        <f t="shared" si="32"/>
        <v>0</v>
      </c>
      <c r="Q95" s="52">
        <f t="shared" si="32"/>
        <v>777</v>
      </c>
      <c r="R95" s="52">
        <f t="shared" si="32"/>
        <v>0</v>
      </c>
      <c r="S95" s="52">
        <f t="shared" si="32"/>
        <v>0</v>
      </c>
      <c r="T95" s="52">
        <f t="shared" si="32"/>
        <v>0</v>
      </c>
      <c r="U95" s="52">
        <f t="shared" si="32"/>
        <v>20</v>
      </c>
      <c r="V95" s="52">
        <f t="shared" si="32"/>
        <v>0</v>
      </c>
      <c r="W95" s="52">
        <f t="shared" si="32"/>
        <v>0</v>
      </c>
      <c r="X95" s="52">
        <f t="shared" si="32"/>
        <v>206</v>
      </c>
      <c r="Y95" s="52">
        <f t="shared" si="32"/>
        <v>0</v>
      </c>
      <c r="Z95" s="52">
        <f t="shared" si="32"/>
        <v>88</v>
      </c>
      <c r="AA95" s="52">
        <f t="shared" si="32"/>
        <v>0</v>
      </c>
      <c r="AB95" s="52">
        <f t="shared" si="32"/>
        <v>0</v>
      </c>
      <c r="AC95" s="52">
        <f t="shared" si="32"/>
        <v>8</v>
      </c>
      <c r="AD95" s="52">
        <f t="shared" si="32"/>
        <v>54</v>
      </c>
      <c r="AE95" s="52">
        <f t="shared" si="32"/>
        <v>0</v>
      </c>
      <c r="AF95" s="52">
        <f t="shared" si="32"/>
        <v>0</v>
      </c>
      <c r="AG95" s="52">
        <f t="shared" si="32"/>
        <v>0</v>
      </c>
      <c r="AH95" s="52">
        <f t="shared" si="32"/>
        <v>0</v>
      </c>
      <c r="AI95" s="52">
        <f t="shared" si="32"/>
        <v>0</v>
      </c>
      <c r="AJ95" s="52">
        <f t="shared" si="32"/>
        <v>0</v>
      </c>
      <c r="AK95" s="52">
        <f t="shared" si="32"/>
        <v>0</v>
      </c>
      <c r="AL95" s="52">
        <f t="shared" si="32"/>
        <v>0</v>
      </c>
      <c r="AM95" s="52">
        <f t="shared" si="32"/>
        <v>20</v>
      </c>
      <c r="AN95" s="52">
        <f t="shared" si="32"/>
        <v>0</v>
      </c>
      <c r="AO95" s="52">
        <f t="shared" si="32"/>
        <v>0</v>
      </c>
      <c r="AP95" s="52">
        <f t="shared" si="32"/>
        <v>0</v>
      </c>
      <c r="AQ95" s="52">
        <f t="shared" si="32"/>
        <v>0</v>
      </c>
      <c r="AR95" s="52">
        <f t="shared" si="32"/>
        <v>0</v>
      </c>
      <c r="AS95" s="52">
        <f t="shared" si="32"/>
        <v>40</v>
      </c>
      <c r="AT95" s="52">
        <f t="shared" si="32"/>
        <v>0</v>
      </c>
      <c r="AU95" s="52">
        <f t="shared" si="32"/>
        <v>1213</v>
      </c>
      <c r="AV95" s="53">
        <f t="shared" si="30"/>
        <v>1.3439356151801571E-3</v>
      </c>
      <c r="AW95" s="52">
        <v>20335</v>
      </c>
      <c r="AX95" s="54">
        <f t="shared" si="31"/>
        <v>-0.94034915170887634</v>
      </c>
      <c r="AY95" s="55"/>
      <c r="AZ95" s="55"/>
      <c r="BA95" s="55"/>
    </row>
    <row r="96" spans="1:53" ht="12.75" customHeight="1" x14ac:dyDescent="0.25">
      <c r="A96" s="56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8"/>
      <c r="AW96" s="59"/>
      <c r="AX96" s="60"/>
      <c r="AY96" s="24"/>
      <c r="AZ96" s="24"/>
      <c r="BA96" s="24"/>
    </row>
    <row r="97" spans="1:53" ht="12.75" customHeight="1" x14ac:dyDescent="0.25">
      <c r="A97" s="48" t="s">
        <v>120</v>
      </c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61"/>
      <c r="AW97" s="62"/>
      <c r="AX97" s="63"/>
      <c r="AY97" s="29"/>
      <c r="AZ97" s="29"/>
      <c r="BA97" s="29"/>
    </row>
    <row r="98" spans="1:53" ht="12.75" customHeight="1" x14ac:dyDescent="0.25">
      <c r="A98" s="30" t="s">
        <v>121</v>
      </c>
      <c r="B98" s="31">
        <f>SUM([1]ALCANTARA!N98)</f>
        <v>0</v>
      </c>
      <c r="C98" s="31">
        <f>SUM([1]ALCOY!N98)</f>
        <v>0</v>
      </c>
      <c r="D98" s="31">
        <f>SUM([1]ALEGRIA!N98)</f>
        <v>0</v>
      </c>
      <c r="E98" s="31">
        <f>SUM([1]ALOGUINSAN!N98)</f>
        <v>0</v>
      </c>
      <c r="F98" s="31">
        <f>SUM([1]ARGAO!N98)</f>
        <v>0</v>
      </c>
      <c r="G98" s="31">
        <f>SUM([1]ASTURIAS!N98)</f>
        <v>0</v>
      </c>
      <c r="H98" s="31">
        <f>SUM([1]BADIAN!N98)</f>
        <v>0</v>
      </c>
      <c r="I98" s="31">
        <f>SUM([1]BALAMBAN!N98)</f>
        <v>0</v>
      </c>
      <c r="J98" s="31">
        <f>SUM([1]BANTAYAN!N98)</f>
        <v>0</v>
      </c>
      <c r="K98" s="31">
        <f>([1]BARILI!N98)</f>
        <v>0</v>
      </c>
      <c r="L98" s="31">
        <f>SUM('[1]BOGO CITY'!N98)</f>
        <v>0</v>
      </c>
      <c r="M98" s="31">
        <f>SUM([1]BOLJOON!N98)</f>
        <v>0</v>
      </c>
      <c r="N98" s="31">
        <f>SUM([1]BORBOn!N98)</f>
        <v>0</v>
      </c>
      <c r="O98" s="31">
        <f>SUM('[1]CARCAR CITY'!N98)</f>
        <v>0</v>
      </c>
      <c r="P98" s="31">
        <f>SUM([1]CARMEN!N98)</f>
        <v>0</v>
      </c>
      <c r="Q98" s="31">
        <f>'[1]CEBU CITY'!N98</f>
        <v>5</v>
      </c>
      <c r="R98" s="31">
        <f>SUM([1]CORDOVA!N98)</f>
        <v>0</v>
      </c>
      <c r="S98" s="31">
        <f>'[1]CITY OF NAGA'!N98</f>
        <v>0</v>
      </c>
      <c r="T98" s="31">
        <f>SUM([1]DAANBANTAYAN!N98)</f>
        <v>0</v>
      </c>
      <c r="U98" s="31">
        <f>SUM([1]DALAGUETE!N98)</f>
        <v>0</v>
      </c>
      <c r="V98" s="31">
        <f>SUM('[1]DANAO CITY'!N98)</f>
        <v>0</v>
      </c>
      <c r="W98" s="31">
        <f>SUM([1]GINATILAN!N98)</f>
        <v>0</v>
      </c>
      <c r="X98" s="31">
        <f>'[1]LAPU-LAPU CITY'!N98</f>
        <v>1</v>
      </c>
      <c r="Y98" s="31">
        <f>SUM([1]MADRIDEJOS!N98)</f>
        <v>0</v>
      </c>
      <c r="Z98" s="31">
        <f>'[1]MANDAUE CITY'!N98</f>
        <v>1</v>
      </c>
      <c r="AA98" s="31">
        <f>SUM([1]MEDELLIN!N98)</f>
        <v>0</v>
      </c>
      <c r="AB98" s="31">
        <f>([1]MINGLANILLA!N98)</f>
        <v>0</v>
      </c>
      <c r="AC98" s="31">
        <f>SUM([1]MOALBOAL!N98)</f>
        <v>0</v>
      </c>
      <c r="AD98" s="31">
        <f>SUM([1]OSLOB!N98)</f>
        <v>0</v>
      </c>
      <c r="AE98" s="31">
        <f>SUM([1]PINAMUNGAHAN!N98)</f>
        <v>0</v>
      </c>
      <c r="AF98" s="31">
        <f>SUM([1]PILAR!N98)</f>
        <v>0</v>
      </c>
      <c r="AG98" s="31">
        <f>SUM([1]PORO!N98)</f>
        <v>0</v>
      </c>
      <c r="AH98" s="31">
        <f>SUM([1]RONDA!N98)</f>
        <v>0</v>
      </c>
      <c r="AI98" s="31">
        <f>([1]SAMBOAN!N98)</f>
        <v>0</v>
      </c>
      <c r="AJ98" s="31">
        <f>SUM('[1]SAN FERNANDO'!N98)</f>
        <v>0</v>
      </c>
      <c r="AK98" s="31">
        <f>SUM('[1]SAN FRANCISCO'!N98)</f>
        <v>0</v>
      </c>
      <c r="AL98" s="31">
        <f>SUM('[1]SAN REMiGIO'!N98)</f>
        <v>0</v>
      </c>
      <c r="AM98" s="31">
        <f>SUM('[1]SANTA FE'!N98)</f>
        <v>0</v>
      </c>
      <c r="AN98" s="31">
        <f>SUM([1]SANTANDER!N98)</f>
        <v>0</v>
      </c>
      <c r="AO98" s="31">
        <f>SUM([1]SIBONGA!N98)</f>
        <v>0</v>
      </c>
      <c r="AP98" s="31">
        <f>SUM([1]SOGOD!N98)</f>
        <v>0</v>
      </c>
      <c r="AQ98" s="31">
        <f>[1]TABOGON!N98</f>
        <v>0</v>
      </c>
      <c r="AR98" s="31">
        <f>SUM([1]TUBURAN!N98)</f>
        <v>0</v>
      </c>
      <c r="AS98" s="31">
        <f>SUM('[1]TOLEDO CITY'!N98)</f>
        <v>0</v>
      </c>
      <c r="AT98" s="31">
        <f>([1]TUDELA!N98)</f>
        <v>0</v>
      </c>
      <c r="AU98" s="32">
        <f>SUM(B98:AT98)</f>
        <v>7</v>
      </c>
      <c r="AV98" s="33">
        <f t="shared" ref="AV98:AV103" si="33">AU98/$AU$135</f>
        <v>7.7556053637766691E-6</v>
      </c>
      <c r="AW98" s="32">
        <v>365</v>
      </c>
      <c r="AX98" s="34">
        <f t="shared" ref="AX98:AX103" si="34">(AU98-AW98)/AW98</f>
        <v>-0.98082191780821915</v>
      </c>
      <c r="AY98" s="6"/>
      <c r="AZ98" s="6"/>
      <c r="BA98" s="6"/>
    </row>
    <row r="99" spans="1:53" ht="12.75" customHeight="1" x14ac:dyDescent="0.25">
      <c r="A99" s="30" t="s">
        <v>122</v>
      </c>
      <c r="B99" s="31">
        <f>SUM([1]ALCANTARA!N99)</f>
        <v>0</v>
      </c>
      <c r="C99" s="31">
        <f>SUM([1]ALCOY!N99)</f>
        <v>0</v>
      </c>
      <c r="D99" s="31">
        <f>SUM([1]ALEGRIA!N99)</f>
        <v>0</v>
      </c>
      <c r="E99" s="31">
        <f>SUM([1]ALOGUINSAN!N99)</f>
        <v>0</v>
      </c>
      <c r="F99" s="31">
        <f>SUM([1]ARGAO!N99)</f>
        <v>0</v>
      </c>
      <c r="G99" s="31">
        <f>SUM([1]ASTURIAS!N99)</f>
        <v>0</v>
      </c>
      <c r="H99" s="31">
        <f>SUM([1]BADIAN!N99)</f>
        <v>0</v>
      </c>
      <c r="I99" s="31">
        <f>SUM([1]BALAMBAN!N99)</f>
        <v>0</v>
      </c>
      <c r="J99" s="31">
        <f>SUM([1]BANTAYAN!N99)</f>
        <v>0</v>
      </c>
      <c r="K99" s="31">
        <f>([1]BARILI!N99)</f>
        <v>0</v>
      </c>
      <c r="L99" s="31">
        <f>SUM('[1]BOGO CITY'!N99)</f>
        <v>0</v>
      </c>
      <c r="M99" s="31">
        <f>SUM([1]BOLJOON!N99)</f>
        <v>0</v>
      </c>
      <c r="N99" s="31">
        <f>SUM([1]BORBOn!N99)</f>
        <v>0</v>
      </c>
      <c r="O99" s="31">
        <f>SUM('[1]CARCAR CITY'!N99)</f>
        <v>0</v>
      </c>
      <c r="P99" s="31">
        <f>SUM([1]CARMEN!N99)</f>
        <v>0</v>
      </c>
      <c r="Q99" s="31">
        <f>'[1]CEBU CITY'!N99</f>
        <v>35</v>
      </c>
      <c r="R99" s="31">
        <f>SUM([1]CORDOVA!N99)</f>
        <v>0</v>
      </c>
      <c r="S99" s="31">
        <f>'[1]CITY OF NAGA'!N99</f>
        <v>0</v>
      </c>
      <c r="T99" s="31">
        <f>SUM([1]DAANBANTAYAN!N99)</f>
        <v>0</v>
      </c>
      <c r="U99" s="31">
        <f>SUM([1]DALAGUETE!N99)</f>
        <v>22</v>
      </c>
      <c r="V99" s="31">
        <f>SUM('[1]DANAO CITY'!N99)</f>
        <v>0</v>
      </c>
      <c r="W99" s="31">
        <f>SUM([1]GINATILAN!N99)</f>
        <v>0</v>
      </c>
      <c r="X99" s="31">
        <f>'[1]LAPU-LAPU CITY'!N99</f>
        <v>14</v>
      </c>
      <c r="Y99" s="31">
        <f>SUM([1]MADRIDEJOS!N99)</f>
        <v>0</v>
      </c>
      <c r="Z99" s="31">
        <f>'[1]MANDAUE CITY'!N99</f>
        <v>18</v>
      </c>
      <c r="AA99" s="31">
        <f>SUM([1]MEDELLIN!N99)</f>
        <v>0</v>
      </c>
      <c r="AB99" s="31">
        <f>([1]MINGLANILLA!N99)</f>
        <v>0</v>
      </c>
      <c r="AC99" s="31">
        <f>SUM([1]MOALBOAL!N99)</f>
        <v>4</v>
      </c>
      <c r="AD99" s="31">
        <f>SUM([1]OSLOB!N99)</f>
        <v>0</v>
      </c>
      <c r="AE99" s="31">
        <f>SUM([1]PINAMUNGAHAN!N99)</f>
        <v>0</v>
      </c>
      <c r="AF99" s="31">
        <f>SUM([1]PILAR!N99)</f>
        <v>0</v>
      </c>
      <c r="AG99" s="31">
        <f>SUM([1]PORO!N99)</f>
        <v>0</v>
      </c>
      <c r="AH99" s="31">
        <f>SUM([1]RONDA!N99)</f>
        <v>0</v>
      </c>
      <c r="AI99" s="31">
        <f>([1]SAMBOAN!N99)</f>
        <v>0</v>
      </c>
      <c r="AJ99" s="31">
        <f>SUM('[1]SAN FERNANDO'!N99)</f>
        <v>0</v>
      </c>
      <c r="AK99" s="31">
        <f>SUM('[1]SAN FRANCISCO'!N99)</f>
        <v>0</v>
      </c>
      <c r="AL99" s="31">
        <f>SUM('[1]SAN REMiGIO'!N99)</f>
        <v>0</v>
      </c>
      <c r="AM99" s="31">
        <f>SUM('[1]SANTA FE'!N99)</f>
        <v>6</v>
      </c>
      <c r="AN99" s="31">
        <f>SUM([1]SANTANDER!N99)</f>
        <v>0</v>
      </c>
      <c r="AO99" s="31">
        <f>SUM([1]SIBONGA!N99)</f>
        <v>0</v>
      </c>
      <c r="AP99" s="31">
        <f>SUM([1]SOGOD!N99)</f>
        <v>0</v>
      </c>
      <c r="AQ99" s="31">
        <f>[1]TABOGON!N99</f>
        <v>0</v>
      </c>
      <c r="AR99" s="31">
        <f>SUM([1]TUBURAN!N99)</f>
        <v>0</v>
      </c>
      <c r="AS99" s="31">
        <f>SUM('[1]TOLEDO CITY'!N99)</f>
        <v>1</v>
      </c>
      <c r="AT99" s="31">
        <f>([1]TUDELA!N99)</f>
        <v>0</v>
      </c>
      <c r="AU99" s="32">
        <f>SUM(B99:AT99)</f>
        <v>100</v>
      </c>
      <c r="AV99" s="33">
        <f t="shared" si="33"/>
        <v>1.107943623396667E-4</v>
      </c>
      <c r="AW99" s="32">
        <v>2661</v>
      </c>
      <c r="AX99" s="34">
        <f t="shared" si="34"/>
        <v>-0.96242014280345733</v>
      </c>
      <c r="AY99" s="6"/>
      <c r="AZ99" s="6"/>
      <c r="BA99" s="6"/>
    </row>
    <row r="100" spans="1:53" ht="12.75" customHeight="1" x14ac:dyDescent="0.25">
      <c r="A100" s="30" t="s">
        <v>123</v>
      </c>
      <c r="B100" s="31">
        <f>SUM([1]ALCANTARA!N100)</f>
        <v>0</v>
      </c>
      <c r="C100" s="31">
        <f>SUM([1]ALCOY!N100)</f>
        <v>0</v>
      </c>
      <c r="D100" s="31">
        <f>SUM([1]ALEGRIA!N100)</f>
        <v>0</v>
      </c>
      <c r="E100" s="31">
        <f>SUM([1]ALOGUINSAN!N100)</f>
        <v>0</v>
      </c>
      <c r="F100" s="31">
        <f>SUM([1]ARGAO!N100)</f>
        <v>0</v>
      </c>
      <c r="G100" s="31">
        <f>SUM([1]ASTURIAS!N100)</f>
        <v>0</v>
      </c>
      <c r="H100" s="31">
        <f>SUM([1]BADIAN!N100)</f>
        <v>0</v>
      </c>
      <c r="I100" s="31">
        <f>SUM([1]BALAMBAN!N100)</f>
        <v>0</v>
      </c>
      <c r="J100" s="31">
        <f>SUM([1]BANTAYAN!N100)</f>
        <v>0</v>
      </c>
      <c r="K100" s="31">
        <f>([1]BARILI!N100)</f>
        <v>0</v>
      </c>
      <c r="L100" s="31">
        <f>SUM('[1]BOGO CITY'!N100)</f>
        <v>0</v>
      </c>
      <c r="M100" s="31">
        <f>SUM([1]BOLJOON!N100)</f>
        <v>0</v>
      </c>
      <c r="N100" s="31">
        <f>SUM([1]BORBOn!N100)</f>
        <v>0</v>
      </c>
      <c r="O100" s="31">
        <f>SUM('[1]CARCAR CITY'!N100)</f>
        <v>0</v>
      </c>
      <c r="P100" s="31">
        <f>SUM([1]CARMEN!N100)</f>
        <v>0</v>
      </c>
      <c r="Q100" s="31">
        <f>'[1]CEBU CITY'!N100</f>
        <v>9</v>
      </c>
      <c r="R100" s="31">
        <f>SUM([1]CORDOVA!N100)</f>
        <v>0</v>
      </c>
      <c r="S100" s="31">
        <f>'[1]CITY OF NAGA'!N100</f>
        <v>0</v>
      </c>
      <c r="T100" s="31">
        <f>SUM([1]DAANBANTAYAN!N100)</f>
        <v>0</v>
      </c>
      <c r="U100" s="31">
        <f>SUM([1]DALAGUETE!N100)</f>
        <v>0</v>
      </c>
      <c r="V100" s="31">
        <f>SUM('[1]DANAO CITY'!N100)</f>
        <v>0</v>
      </c>
      <c r="W100" s="31">
        <f>SUM([1]GINATILAN!N100)</f>
        <v>0</v>
      </c>
      <c r="X100" s="31">
        <f>'[1]LAPU-LAPU CITY'!N100</f>
        <v>0</v>
      </c>
      <c r="Y100" s="31">
        <f>SUM([1]MADRIDEJOS!N100)</f>
        <v>0</v>
      </c>
      <c r="Z100" s="31">
        <f>'[1]MANDAUE CITY'!N100</f>
        <v>0</v>
      </c>
      <c r="AA100" s="31">
        <f>SUM([1]MEDELLIN!N100)</f>
        <v>0</v>
      </c>
      <c r="AB100" s="31">
        <f>([1]MINGLANILLA!N100)</f>
        <v>0</v>
      </c>
      <c r="AC100" s="31">
        <f>SUM([1]MOALBOAL!N100)</f>
        <v>0</v>
      </c>
      <c r="AD100" s="31">
        <f>SUM([1]OSLOB!N100)</f>
        <v>0</v>
      </c>
      <c r="AE100" s="31">
        <f>SUM([1]PINAMUNGAHAN!N100)</f>
        <v>0</v>
      </c>
      <c r="AF100" s="31">
        <f>SUM([1]PILAR!N100)</f>
        <v>0</v>
      </c>
      <c r="AG100" s="31">
        <f>SUM([1]PORO!N100)</f>
        <v>0</v>
      </c>
      <c r="AH100" s="31">
        <f>SUM([1]RONDA!N100)</f>
        <v>0</v>
      </c>
      <c r="AI100" s="31">
        <f>([1]SAMBOAN!N100)</f>
        <v>0</v>
      </c>
      <c r="AJ100" s="31">
        <f>SUM('[1]SAN FERNANDO'!N100)</f>
        <v>0</v>
      </c>
      <c r="AK100" s="31">
        <f>SUM('[1]SAN FRANCISCO'!N100)</f>
        <v>0</v>
      </c>
      <c r="AL100" s="31">
        <f>SUM('[1]SAN REMiGIO'!N100)</f>
        <v>0</v>
      </c>
      <c r="AM100" s="31">
        <f>SUM('[1]SANTA FE'!N100)</f>
        <v>1</v>
      </c>
      <c r="AN100" s="31">
        <f>SUM([1]SANTANDER!N100)</f>
        <v>0</v>
      </c>
      <c r="AO100" s="31">
        <f>SUM([1]SIBONGA!N100)</f>
        <v>0</v>
      </c>
      <c r="AP100" s="31">
        <f>SUM([1]SOGOD!N100)</f>
        <v>0</v>
      </c>
      <c r="AQ100" s="31">
        <f>[1]TABOGON!N100</f>
        <v>0</v>
      </c>
      <c r="AR100" s="31">
        <f>SUM([1]TUBURAN!N100)</f>
        <v>0</v>
      </c>
      <c r="AS100" s="31">
        <f>SUM('[1]TOLEDO CITY'!N100)</f>
        <v>0</v>
      </c>
      <c r="AT100" s="31">
        <f>([1]TUDELA!N100)</f>
        <v>0</v>
      </c>
      <c r="AU100" s="32">
        <f>SUM(B100:AT100)</f>
        <v>10</v>
      </c>
      <c r="AV100" s="33">
        <f t="shared" si="33"/>
        <v>1.1079436233966671E-5</v>
      </c>
      <c r="AW100" s="32">
        <v>726</v>
      </c>
      <c r="AX100" s="34">
        <f t="shared" si="34"/>
        <v>-0.98622589531680438</v>
      </c>
      <c r="AY100" s="6"/>
      <c r="AZ100" s="6"/>
      <c r="BA100" s="6"/>
    </row>
    <row r="101" spans="1:53" ht="12.75" customHeight="1" x14ac:dyDescent="0.25">
      <c r="A101" s="30" t="s">
        <v>124</v>
      </c>
      <c r="B101" s="31">
        <f>SUM([1]ALCANTARA!N101)</f>
        <v>0</v>
      </c>
      <c r="C101" s="31">
        <f>SUM([1]ALCOY!N101)</f>
        <v>0</v>
      </c>
      <c r="D101" s="31">
        <f>SUM([1]ALEGRIA!N101)</f>
        <v>0</v>
      </c>
      <c r="E101" s="31">
        <f>SUM([1]ALOGUINSAN!N101)</f>
        <v>0</v>
      </c>
      <c r="F101" s="31">
        <f>SUM([1]ARGAO!N101)</f>
        <v>0</v>
      </c>
      <c r="G101" s="31">
        <f>SUM([1]ASTURIAS!N101)</f>
        <v>0</v>
      </c>
      <c r="H101" s="31">
        <f>SUM([1]BADIAN!N101)</f>
        <v>0</v>
      </c>
      <c r="I101" s="31">
        <f>SUM([1]BALAMBAN!N101)</f>
        <v>0</v>
      </c>
      <c r="J101" s="31">
        <f>SUM([1]BANTAYAN!N101)</f>
        <v>0</v>
      </c>
      <c r="K101" s="31">
        <f>([1]BARILI!N101)</f>
        <v>0</v>
      </c>
      <c r="L101" s="31">
        <f>SUM('[1]BOGO CITY'!N101)</f>
        <v>0</v>
      </c>
      <c r="M101" s="31">
        <f>SUM([1]BOLJOON!N101)</f>
        <v>0</v>
      </c>
      <c r="N101" s="31">
        <f>SUM([1]BORBOn!N101)</f>
        <v>0</v>
      </c>
      <c r="O101" s="31">
        <f>SUM('[1]CARCAR CITY'!N101)</f>
        <v>0</v>
      </c>
      <c r="P101" s="31">
        <f>SUM([1]CARMEN!N101)</f>
        <v>0</v>
      </c>
      <c r="Q101" s="31">
        <f>'[1]CEBU CITY'!N101</f>
        <v>58</v>
      </c>
      <c r="R101" s="31">
        <f>SUM([1]CORDOVA!N101)</f>
        <v>0</v>
      </c>
      <c r="S101" s="31">
        <f>'[1]CITY OF NAGA'!N101</f>
        <v>0</v>
      </c>
      <c r="T101" s="31">
        <f>SUM([1]DAANBANTAYAN!N101)</f>
        <v>0</v>
      </c>
      <c r="U101" s="31">
        <f>SUM([1]DALAGUETE!N101)</f>
        <v>0</v>
      </c>
      <c r="V101" s="31">
        <f>SUM('[1]DANAO CITY'!N101)</f>
        <v>0</v>
      </c>
      <c r="W101" s="31">
        <f>SUM([1]GINATILAN!N101)</f>
        <v>0</v>
      </c>
      <c r="X101" s="31">
        <f>'[1]LAPU-LAPU CITY'!N101</f>
        <v>21</v>
      </c>
      <c r="Y101" s="31">
        <f>SUM([1]MADRIDEJOS!N101)</f>
        <v>0</v>
      </c>
      <c r="Z101" s="31">
        <f>'[1]MANDAUE CITY'!N101</f>
        <v>32</v>
      </c>
      <c r="AA101" s="31">
        <f>SUM([1]MEDELLIN!N101)</f>
        <v>0</v>
      </c>
      <c r="AB101" s="31">
        <f>([1]MINGLANILLA!N101)</f>
        <v>0</v>
      </c>
      <c r="AC101" s="31">
        <f>SUM([1]MOALBOAL!N101)</f>
        <v>0</v>
      </c>
      <c r="AD101" s="31">
        <f>SUM([1]OSLOB!N101)</f>
        <v>25</v>
      </c>
      <c r="AE101" s="31">
        <f>SUM([1]PINAMUNGAHAN!N101)</f>
        <v>0</v>
      </c>
      <c r="AF101" s="31">
        <f>SUM([1]PILAR!N101)</f>
        <v>0</v>
      </c>
      <c r="AG101" s="31">
        <f>SUM([1]PORO!N101)</f>
        <v>0</v>
      </c>
      <c r="AH101" s="31">
        <f>SUM([1]RONDA!N101)</f>
        <v>0</v>
      </c>
      <c r="AI101" s="31">
        <f>([1]SAMBOAN!N101)</f>
        <v>0</v>
      </c>
      <c r="AJ101" s="31">
        <f>SUM('[1]SAN FERNANDO'!N101)</f>
        <v>0</v>
      </c>
      <c r="AK101" s="31">
        <f>SUM('[1]SAN FRANCISCO'!N101)</f>
        <v>0</v>
      </c>
      <c r="AL101" s="31">
        <f>SUM('[1]SAN REMiGIO'!N101)</f>
        <v>0</v>
      </c>
      <c r="AM101" s="31">
        <f>SUM('[1]SANTA FE'!N101)</f>
        <v>4</v>
      </c>
      <c r="AN101" s="31">
        <f>SUM([1]SANTANDER!N101)</f>
        <v>0</v>
      </c>
      <c r="AO101" s="31">
        <f>SUM([1]SIBONGA!N101)</f>
        <v>0</v>
      </c>
      <c r="AP101" s="31">
        <f>SUM([1]SOGOD!N101)</f>
        <v>0</v>
      </c>
      <c r="AQ101" s="31">
        <f>[1]TABOGON!N101</f>
        <v>0</v>
      </c>
      <c r="AR101" s="31">
        <f>SUM([1]TUBURAN!N101)</f>
        <v>0</v>
      </c>
      <c r="AS101" s="31">
        <f>SUM('[1]TOLEDO CITY'!N101)</f>
        <v>0</v>
      </c>
      <c r="AT101" s="31">
        <f>([1]TUDELA!N101)</f>
        <v>0</v>
      </c>
      <c r="AU101" s="32">
        <f>SUM(B101:AT101)</f>
        <v>140</v>
      </c>
      <c r="AV101" s="33">
        <f t="shared" si="33"/>
        <v>1.551121072755334E-4</v>
      </c>
      <c r="AW101" s="32">
        <v>2951</v>
      </c>
      <c r="AX101" s="34">
        <f t="shared" si="34"/>
        <v>-0.95255845476109791</v>
      </c>
      <c r="AY101" s="6"/>
      <c r="AZ101" s="6"/>
      <c r="BA101" s="6"/>
    </row>
    <row r="102" spans="1:53" ht="12.75" customHeight="1" x14ac:dyDescent="0.25">
      <c r="A102" s="30" t="s">
        <v>125</v>
      </c>
      <c r="B102" s="31">
        <f>SUM([1]ALCANTARA!N102)</f>
        <v>0</v>
      </c>
      <c r="C102" s="31">
        <f>SUM([1]ALCOY!N102)</f>
        <v>0</v>
      </c>
      <c r="D102" s="31">
        <f>SUM([1]ALEGRIA!N102)</f>
        <v>0</v>
      </c>
      <c r="E102" s="31">
        <f>SUM([1]ALOGUINSAN!N102)</f>
        <v>0</v>
      </c>
      <c r="F102" s="31">
        <f>SUM([1]ARGAO!N102)</f>
        <v>0</v>
      </c>
      <c r="G102" s="31">
        <f>SUM([1]ASTURIAS!N102)</f>
        <v>0</v>
      </c>
      <c r="H102" s="31">
        <f>SUM([1]BADIAN!N102)</f>
        <v>0</v>
      </c>
      <c r="I102" s="31">
        <f>SUM([1]BALAMBAN!N102)</f>
        <v>0</v>
      </c>
      <c r="J102" s="31">
        <f>SUM([1]BANTAYAN!N102)</f>
        <v>0</v>
      </c>
      <c r="K102" s="31">
        <f>([1]BARILI!N102)</f>
        <v>0</v>
      </c>
      <c r="L102" s="31">
        <f>SUM('[1]BOGO CITY'!N102)</f>
        <v>0</v>
      </c>
      <c r="M102" s="31">
        <f>SUM([1]BOLJOON!N102)</f>
        <v>0</v>
      </c>
      <c r="N102" s="31">
        <f>SUM([1]BORBOn!N102)</f>
        <v>0</v>
      </c>
      <c r="O102" s="31">
        <f>SUM('[1]CARCAR CITY'!N102)</f>
        <v>0</v>
      </c>
      <c r="P102" s="31">
        <f>SUM([1]CARMEN!N102)</f>
        <v>0</v>
      </c>
      <c r="Q102" s="31">
        <f>'[1]CEBU CITY'!N102</f>
        <v>0</v>
      </c>
      <c r="R102" s="31">
        <f>SUM([1]CORDOVA!N102)</f>
        <v>0</v>
      </c>
      <c r="S102" s="31">
        <f>'[1]CITY OF NAGA'!N102</f>
        <v>0</v>
      </c>
      <c r="T102" s="31">
        <f>SUM([1]DAANBANTAYAN!N102)</f>
        <v>0</v>
      </c>
      <c r="U102" s="31">
        <f>SUM([1]DALAGUETE!N102)</f>
        <v>0</v>
      </c>
      <c r="V102" s="31">
        <f>SUM('[1]DANAO CITY'!N102)</f>
        <v>0</v>
      </c>
      <c r="W102" s="31">
        <f>SUM([1]GINATILAN!N102)</f>
        <v>0</v>
      </c>
      <c r="X102" s="31">
        <f>'[1]LAPU-LAPU CITY'!N102</f>
        <v>0</v>
      </c>
      <c r="Y102" s="31">
        <f>SUM([1]MADRIDEJOS!N102)</f>
        <v>0</v>
      </c>
      <c r="Z102" s="31">
        <f>'[1]MANDAUE CITY'!N102</f>
        <v>4</v>
      </c>
      <c r="AA102" s="31">
        <f>SUM([1]MEDELLIN!N102)</f>
        <v>0</v>
      </c>
      <c r="AB102" s="31">
        <f>([1]MINGLANILLA!N102)</f>
        <v>0</v>
      </c>
      <c r="AC102" s="31">
        <f>SUM([1]MOALBOAL!N102)</f>
        <v>0</v>
      </c>
      <c r="AD102" s="31">
        <f>SUM([1]OSLOB!N102)</f>
        <v>0</v>
      </c>
      <c r="AE102" s="31">
        <f>SUM([1]PINAMUNGAHAN!N102)</f>
        <v>0</v>
      </c>
      <c r="AF102" s="31">
        <f>SUM([1]PILAR!N102)</f>
        <v>0</v>
      </c>
      <c r="AG102" s="31">
        <f>SUM([1]PORO!N102)</f>
        <v>0</v>
      </c>
      <c r="AH102" s="31">
        <f>SUM([1]RONDA!N102)</f>
        <v>0</v>
      </c>
      <c r="AI102" s="31">
        <f>([1]SAMBOAN!N102)</f>
        <v>0</v>
      </c>
      <c r="AJ102" s="31">
        <f>SUM('[1]SAN FERNANDO'!N102)</f>
        <v>0</v>
      </c>
      <c r="AK102" s="31">
        <f>SUM('[1]SAN FRANCISCO'!N102)</f>
        <v>0</v>
      </c>
      <c r="AL102" s="31">
        <f>SUM('[1]SAN REMiGIO'!N102)</f>
        <v>0</v>
      </c>
      <c r="AM102" s="31">
        <f>SUM('[1]SANTA FE'!N102)</f>
        <v>0</v>
      </c>
      <c r="AN102" s="31">
        <f>SUM([1]SANTANDER!N102)</f>
        <v>0</v>
      </c>
      <c r="AO102" s="31">
        <f>SUM([1]SIBONGA!N102)</f>
        <v>0</v>
      </c>
      <c r="AP102" s="31">
        <f>SUM([1]SOGOD!N102)</f>
        <v>0</v>
      </c>
      <c r="AQ102" s="31">
        <f>[1]TABOGON!N102</f>
        <v>0</v>
      </c>
      <c r="AR102" s="31">
        <f>SUM([1]TUBURAN!N102)</f>
        <v>0</v>
      </c>
      <c r="AS102" s="31">
        <f>SUM('[1]TOLEDO CITY'!N102)</f>
        <v>0</v>
      </c>
      <c r="AT102" s="31">
        <f>([1]TUDELA!N102)</f>
        <v>0</v>
      </c>
      <c r="AU102" s="32">
        <f>SUM(B102:AT102)</f>
        <v>4</v>
      </c>
      <c r="AV102" s="33">
        <f t="shared" si="33"/>
        <v>4.4317744935866679E-6</v>
      </c>
      <c r="AW102" s="32">
        <v>61</v>
      </c>
      <c r="AX102" s="34">
        <f t="shared" si="34"/>
        <v>-0.93442622950819676</v>
      </c>
      <c r="AY102" s="6"/>
      <c r="AZ102" s="6"/>
      <c r="BA102" s="6"/>
    </row>
    <row r="103" spans="1:53" ht="12.75" customHeight="1" x14ac:dyDescent="0.25">
      <c r="A103" s="51" t="s">
        <v>70</v>
      </c>
      <c r="B103" s="52">
        <f t="shared" ref="B103:AU103" si="35">SUM(B98:B102)</f>
        <v>0</v>
      </c>
      <c r="C103" s="52">
        <f t="shared" si="35"/>
        <v>0</v>
      </c>
      <c r="D103" s="52">
        <f t="shared" si="35"/>
        <v>0</v>
      </c>
      <c r="E103" s="52">
        <f t="shared" si="35"/>
        <v>0</v>
      </c>
      <c r="F103" s="52">
        <f t="shared" si="35"/>
        <v>0</v>
      </c>
      <c r="G103" s="52">
        <f t="shared" si="35"/>
        <v>0</v>
      </c>
      <c r="H103" s="52">
        <f t="shared" si="35"/>
        <v>0</v>
      </c>
      <c r="I103" s="52">
        <f t="shared" si="35"/>
        <v>0</v>
      </c>
      <c r="J103" s="52">
        <f t="shared" si="35"/>
        <v>0</v>
      </c>
      <c r="K103" s="52">
        <f t="shared" si="35"/>
        <v>0</v>
      </c>
      <c r="L103" s="52">
        <f t="shared" si="35"/>
        <v>0</v>
      </c>
      <c r="M103" s="52">
        <f t="shared" si="35"/>
        <v>0</v>
      </c>
      <c r="N103" s="52">
        <f t="shared" si="35"/>
        <v>0</v>
      </c>
      <c r="O103" s="52">
        <f t="shared" si="35"/>
        <v>0</v>
      </c>
      <c r="P103" s="52">
        <f t="shared" si="35"/>
        <v>0</v>
      </c>
      <c r="Q103" s="52">
        <f t="shared" si="35"/>
        <v>107</v>
      </c>
      <c r="R103" s="52">
        <f t="shared" si="35"/>
        <v>0</v>
      </c>
      <c r="S103" s="52">
        <f t="shared" si="35"/>
        <v>0</v>
      </c>
      <c r="T103" s="52">
        <f t="shared" si="35"/>
        <v>0</v>
      </c>
      <c r="U103" s="52">
        <f t="shared" si="35"/>
        <v>22</v>
      </c>
      <c r="V103" s="52">
        <f t="shared" si="35"/>
        <v>0</v>
      </c>
      <c r="W103" s="52">
        <f t="shared" si="35"/>
        <v>0</v>
      </c>
      <c r="X103" s="52">
        <f t="shared" si="35"/>
        <v>36</v>
      </c>
      <c r="Y103" s="52">
        <f t="shared" si="35"/>
        <v>0</v>
      </c>
      <c r="Z103" s="52">
        <f t="shared" si="35"/>
        <v>55</v>
      </c>
      <c r="AA103" s="52">
        <f t="shared" si="35"/>
        <v>0</v>
      </c>
      <c r="AB103" s="52">
        <f t="shared" si="35"/>
        <v>0</v>
      </c>
      <c r="AC103" s="52">
        <f t="shared" si="35"/>
        <v>4</v>
      </c>
      <c r="AD103" s="52">
        <f t="shared" si="35"/>
        <v>25</v>
      </c>
      <c r="AE103" s="52">
        <f t="shared" si="35"/>
        <v>0</v>
      </c>
      <c r="AF103" s="52">
        <f t="shared" si="35"/>
        <v>0</v>
      </c>
      <c r="AG103" s="52">
        <f t="shared" si="35"/>
        <v>0</v>
      </c>
      <c r="AH103" s="52">
        <f t="shared" si="35"/>
        <v>0</v>
      </c>
      <c r="AI103" s="52">
        <f t="shared" si="35"/>
        <v>0</v>
      </c>
      <c r="AJ103" s="52">
        <f t="shared" si="35"/>
        <v>0</v>
      </c>
      <c r="AK103" s="52">
        <f t="shared" si="35"/>
        <v>0</v>
      </c>
      <c r="AL103" s="52">
        <f t="shared" si="35"/>
        <v>0</v>
      </c>
      <c r="AM103" s="52">
        <f t="shared" si="35"/>
        <v>11</v>
      </c>
      <c r="AN103" s="52">
        <f t="shared" si="35"/>
        <v>0</v>
      </c>
      <c r="AO103" s="52">
        <f t="shared" si="35"/>
        <v>0</v>
      </c>
      <c r="AP103" s="52">
        <f t="shared" si="35"/>
        <v>0</v>
      </c>
      <c r="AQ103" s="52">
        <f t="shared" si="35"/>
        <v>0</v>
      </c>
      <c r="AR103" s="52">
        <f t="shared" si="35"/>
        <v>0</v>
      </c>
      <c r="AS103" s="52">
        <f t="shared" si="35"/>
        <v>1</v>
      </c>
      <c r="AT103" s="52">
        <f t="shared" si="35"/>
        <v>0</v>
      </c>
      <c r="AU103" s="52">
        <f t="shared" si="35"/>
        <v>261</v>
      </c>
      <c r="AV103" s="53">
        <f t="shared" si="33"/>
        <v>2.8917328570653009E-4</v>
      </c>
      <c r="AW103" s="52">
        <v>6764</v>
      </c>
      <c r="AX103" s="54">
        <f t="shared" si="34"/>
        <v>-0.96141336487285634</v>
      </c>
      <c r="AY103" s="55"/>
      <c r="AZ103" s="55"/>
      <c r="BA103" s="55"/>
    </row>
    <row r="104" spans="1:53" ht="12.75" customHeight="1" x14ac:dyDescent="0.25">
      <c r="A104" s="56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8"/>
      <c r="AW104" s="59"/>
      <c r="AX104" s="60"/>
      <c r="AY104" s="24"/>
      <c r="AZ104" s="24"/>
      <c r="BA104" s="24"/>
    </row>
    <row r="105" spans="1:53" ht="12.75" customHeight="1" x14ac:dyDescent="0.25">
      <c r="A105" s="48" t="s">
        <v>126</v>
      </c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61"/>
      <c r="AW105" s="62"/>
      <c r="AX105" s="63"/>
      <c r="AY105" s="29"/>
      <c r="AZ105" s="29"/>
      <c r="BA105" s="29"/>
    </row>
    <row r="106" spans="1:53" ht="12.75" customHeight="1" x14ac:dyDescent="0.25">
      <c r="A106" s="30" t="s">
        <v>127</v>
      </c>
      <c r="B106" s="31">
        <f>SUM([1]ALCANTARA!N106)</f>
        <v>0</v>
      </c>
      <c r="C106" s="31">
        <f>SUM([1]ALCOY!N106)</f>
        <v>0</v>
      </c>
      <c r="D106" s="31">
        <f>SUM([1]ALEGRIA!N106)</f>
        <v>0</v>
      </c>
      <c r="E106" s="31">
        <f>SUM([1]ALOGUINSAN!N106)</f>
        <v>0</v>
      </c>
      <c r="F106" s="31">
        <f>SUM([1]ARGAO!N106)</f>
        <v>0</v>
      </c>
      <c r="G106" s="31">
        <f>SUM([1]ASTURIAS!N106)</f>
        <v>0</v>
      </c>
      <c r="H106" s="31">
        <f>SUM([1]BADIAN!N106)</f>
        <v>0</v>
      </c>
      <c r="I106" s="31">
        <f>SUM([1]BALAMBAN!N106)</f>
        <v>0</v>
      </c>
      <c r="J106" s="31">
        <f>SUM([1]BANTAYAN!N106)</f>
        <v>0</v>
      </c>
      <c r="K106" s="31">
        <f>([1]BARILI!N106)</f>
        <v>0</v>
      </c>
      <c r="L106" s="31">
        <f>SUM('[1]BOGO CITY'!N106)</f>
        <v>0</v>
      </c>
      <c r="M106" s="31">
        <f>SUM([1]BOLJOON!N106)</f>
        <v>0</v>
      </c>
      <c r="N106" s="31">
        <f>SUM([1]BORBOn!N106)</f>
        <v>0</v>
      </c>
      <c r="O106" s="31">
        <f>SUM('[1]CARCAR CITY'!N106)</f>
        <v>0</v>
      </c>
      <c r="P106" s="31">
        <f>SUM([1]CARMEN!N106)</f>
        <v>0</v>
      </c>
      <c r="Q106" s="31">
        <f>'[1]CEBU CITY'!N106</f>
        <v>0</v>
      </c>
      <c r="R106" s="31">
        <f>SUM([1]CORDOVA!N106)</f>
        <v>0</v>
      </c>
      <c r="S106" s="31">
        <f>'[1]CITY OF NAGA'!N106</f>
        <v>0</v>
      </c>
      <c r="T106" s="31">
        <f>SUM([1]DAANBANTAYAN!N106)</f>
        <v>0</v>
      </c>
      <c r="U106" s="31">
        <f>SUM([1]DALAGUETE!N106)</f>
        <v>0</v>
      </c>
      <c r="V106" s="31">
        <f>SUM('[1]DANAO CITY'!N106)</f>
        <v>0</v>
      </c>
      <c r="W106" s="31">
        <f>SUM([1]GINATILAN!N106)</f>
        <v>0</v>
      </c>
      <c r="X106" s="31">
        <f>'[1]LAPU-LAPU CITY'!N106</f>
        <v>0</v>
      </c>
      <c r="Y106" s="31">
        <f>SUM([1]MADRIDEJOS!N106)</f>
        <v>0</v>
      </c>
      <c r="Z106" s="31">
        <f>'[1]MANDAUE CITY'!N106</f>
        <v>0</v>
      </c>
      <c r="AA106" s="31">
        <f>SUM([1]MEDELLIN!N106)</f>
        <v>0</v>
      </c>
      <c r="AB106" s="31">
        <f>([1]MINGLANILLA!N106)</f>
        <v>0</v>
      </c>
      <c r="AC106" s="31">
        <f>SUM([1]MOALBOAL!N106)</f>
        <v>0</v>
      </c>
      <c r="AD106" s="31">
        <f>SUM([1]OSLOB!N106)</f>
        <v>0</v>
      </c>
      <c r="AE106" s="31">
        <f>SUM([1]PINAMUNGAHAN!N106)</f>
        <v>0</v>
      </c>
      <c r="AF106" s="31">
        <f>SUM([1]PILAR!N106)</f>
        <v>0</v>
      </c>
      <c r="AG106" s="31">
        <f>SUM([1]PORO!N106)</f>
        <v>0</v>
      </c>
      <c r="AH106" s="31">
        <f>SUM([1]RONDA!N106)</f>
        <v>0</v>
      </c>
      <c r="AI106" s="31">
        <f>([1]SAMBOAN!N106)</f>
        <v>0</v>
      </c>
      <c r="AJ106" s="31">
        <f>SUM('[1]SAN FERNANDO'!N106)</f>
        <v>0</v>
      </c>
      <c r="AK106" s="31">
        <f>SUM('[1]SAN FRANCISCO'!N106)</f>
        <v>0</v>
      </c>
      <c r="AL106" s="31">
        <f>SUM('[1]SAN REMiGIO'!N106)</f>
        <v>0</v>
      </c>
      <c r="AM106" s="31">
        <f>SUM('[1]SANTA FE'!N106)</f>
        <v>0</v>
      </c>
      <c r="AN106" s="31">
        <f>SUM([1]SANTANDER!N106)</f>
        <v>0</v>
      </c>
      <c r="AO106" s="31">
        <f>SUM([1]SIBONGA!N106)</f>
        <v>0</v>
      </c>
      <c r="AP106" s="31">
        <f>SUM([1]SOGOD!N106)</f>
        <v>0</v>
      </c>
      <c r="AQ106" s="31">
        <f>[1]TABOGON!N106</f>
        <v>0</v>
      </c>
      <c r="AR106" s="31">
        <f>SUM([1]TUBURAN!N106)</f>
        <v>0</v>
      </c>
      <c r="AS106" s="31">
        <f>SUM('[1]TOLEDO CITY'!N106)</f>
        <v>0</v>
      </c>
      <c r="AT106" s="31">
        <f>([1]TUDELA!N106)</f>
        <v>0</v>
      </c>
      <c r="AU106" s="32">
        <f>SUM(B106:AT106)</f>
        <v>0</v>
      </c>
      <c r="AV106" s="33">
        <f t="shared" ref="AV106:AV109" si="36">AU106/$AU$135</f>
        <v>0</v>
      </c>
      <c r="AW106" s="32">
        <v>213</v>
      </c>
      <c r="AX106" s="34">
        <f t="shared" ref="AX106:AX109" si="37">(AU106-AW106)/AW106</f>
        <v>-1</v>
      </c>
      <c r="AY106" s="6"/>
      <c r="AZ106" s="6"/>
      <c r="BA106" s="6"/>
    </row>
    <row r="107" spans="1:53" ht="12.75" customHeight="1" x14ac:dyDescent="0.25">
      <c r="A107" s="30" t="s">
        <v>128</v>
      </c>
      <c r="B107" s="31">
        <f>SUM([1]ALCANTARA!N107)</f>
        <v>0</v>
      </c>
      <c r="C107" s="31">
        <f>SUM([1]ALCOY!N107)</f>
        <v>0</v>
      </c>
      <c r="D107" s="31">
        <f>SUM([1]ALEGRIA!N107)</f>
        <v>0</v>
      </c>
      <c r="E107" s="31">
        <f>SUM([1]ALOGUINSAN!N107)</f>
        <v>0</v>
      </c>
      <c r="F107" s="31">
        <f>SUM([1]ARGAO!N107)</f>
        <v>0</v>
      </c>
      <c r="G107" s="31">
        <f>SUM([1]ASTURIAS!N107)</f>
        <v>0</v>
      </c>
      <c r="H107" s="31">
        <f>SUM([1]BADIAN!N107)</f>
        <v>0</v>
      </c>
      <c r="I107" s="31">
        <f>SUM([1]BALAMBAN!N107)</f>
        <v>0</v>
      </c>
      <c r="J107" s="31">
        <f>SUM([1]BANTAYAN!N107)</f>
        <v>0</v>
      </c>
      <c r="K107" s="31">
        <f>([1]BARILI!N107)</f>
        <v>0</v>
      </c>
      <c r="L107" s="31">
        <f>SUM('[1]BOGO CITY'!N107)</f>
        <v>0</v>
      </c>
      <c r="M107" s="31">
        <f>SUM([1]BOLJOON!N107)</f>
        <v>0</v>
      </c>
      <c r="N107" s="31">
        <f>SUM([1]BORBOn!N107)</f>
        <v>0</v>
      </c>
      <c r="O107" s="31">
        <f>SUM('[1]CARCAR CITY'!N107)</f>
        <v>0</v>
      </c>
      <c r="P107" s="31">
        <f>SUM([1]CARMEN!N107)</f>
        <v>0</v>
      </c>
      <c r="Q107" s="31">
        <f>'[1]CEBU CITY'!N107</f>
        <v>19</v>
      </c>
      <c r="R107" s="31">
        <f>SUM([1]CORDOVA!N107)</f>
        <v>0</v>
      </c>
      <c r="S107" s="31">
        <f>'[1]CITY OF NAGA'!N107</f>
        <v>0</v>
      </c>
      <c r="T107" s="31">
        <f>SUM([1]DAANBANTAYAN!N107)</f>
        <v>0</v>
      </c>
      <c r="U107" s="31">
        <f>SUM([1]DALAGUETE!N107)</f>
        <v>0</v>
      </c>
      <c r="V107" s="31">
        <f>SUM('[1]DANAO CITY'!N107)</f>
        <v>0</v>
      </c>
      <c r="W107" s="31">
        <f>SUM([1]GINATILAN!N107)</f>
        <v>0</v>
      </c>
      <c r="X107" s="31">
        <f>'[1]LAPU-LAPU CITY'!N107</f>
        <v>0</v>
      </c>
      <c r="Y107" s="31">
        <f>SUM([1]MADRIDEJOS!N107)</f>
        <v>0</v>
      </c>
      <c r="Z107" s="31">
        <f>'[1]MANDAUE CITY'!N107</f>
        <v>3</v>
      </c>
      <c r="AA107" s="31">
        <f>SUM([1]MEDELLIN!N107)</f>
        <v>0</v>
      </c>
      <c r="AB107" s="31">
        <f>([1]MINGLANILLA!N107)</f>
        <v>0</v>
      </c>
      <c r="AC107" s="31">
        <f>SUM([1]MOALBOAL!N107)</f>
        <v>0</v>
      </c>
      <c r="AD107" s="31">
        <f>SUM([1]OSLOB!N107)</f>
        <v>0</v>
      </c>
      <c r="AE107" s="31">
        <f>SUM([1]PINAMUNGAHAN!N107)</f>
        <v>0</v>
      </c>
      <c r="AF107" s="31">
        <f>SUM([1]PILAR!N107)</f>
        <v>0</v>
      </c>
      <c r="AG107" s="31">
        <f>SUM([1]PORO!N107)</f>
        <v>0</v>
      </c>
      <c r="AH107" s="31">
        <f>SUM([1]RONDA!N107)</f>
        <v>0</v>
      </c>
      <c r="AI107" s="31">
        <f>([1]SAMBOAN!N107)</f>
        <v>0</v>
      </c>
      <c r="AJ107" s="31">
        <f>SUM('[1]SAN FERNANDO'!N107)</f>
        <v>0</v>
      </c>
      <c r="AK107" s="31">
        <f>SUM('[1]SAN FRANCISCO'!N107)</f>
        <v>0</v>
      </c>
      <c r="AL107" s="31">
        <f>SUM('[1]SAN REMiGIO'!N107)</f>
        <v>0</v>
      </c>
      <c r="AM107" s="31">
        <f>SUM('[1]SANTA FE'!N107)</f>
        <v>2</v>
      </c>
      <c r="AN107" s="31">
        <f>SUM([1]SANTANDER!N107)</f>
        <v>0</v>
      </c>
      <c r="AO107" s="31">
        <f>SUM([1]SIBONGA!N107)</f>
        <v>0</v>
      </c>
      <c r="AP107" s="31">
        <f>SUM([1]SOGOD!N107)</f>
        <v>0</v>
      </c>
      <c r="AQ107" s="31">
        <f>[1]TABOGON!N107</f>
        <v>0</v>
      </c>
      <c r="AR107" s="31">
        <f>SUM([1]TUBURAN!N107)</f>
        <v>0</v>
      </c>
      <c r="AS107" s="31">
        <f>SUM('[1]TOLEDO CITY'!N107)</f>
        <v>0</v>
      </c>
      <c r="AT107" s="31">
        <f>([1]TUDELA!N107)</f>
        <v>0</v>
      </c>
      <c r="AU107" s="32">
        <f>SUM(B107:AT107)</f>
        <v>24</v>
      </c>
      <c r="AV107" s="33">
        <f t="shared" si="36"/>
        <v>2.6590646961520009E-5</v>
      </c>
      <c r="AW107" s="32">
        <v>1730</v>
      </c>
      <c r="AX107" s="34">
        <f t="shared" si="37"/>
        <v>-0.98612716763005781</v>
      </c>
      <c r="AY107" s="6"/>
      <c r="AZ107" s="6"/>
      <c r="BA107" s="6"/>
    </row>
    <row r="108" spans="1:53" ht="12.75" customHeight="1" x14ac:dyDescent="0.25">
      <c r="A108" s="30" t="s">
        <v>129</v>
      </c>
      <c r="B108" s="31">
        <f>SUM([1]ALCANTARA!N108)</f>
        <v>0</v>
      </c>
      <c r="C108" s="31">
        <f>SUM([1]ALCOY!N108)</f>
        <v>0</v>
      </c>
      <c r="D108" s="31">
        <f>SUM([1]ALEGRIA!N108)</f>
        <v>0</v>
      </c>
      <c r="E108" s="31">
        <f>SUM([1]ALOGUINSAN!N108)</f>
        <v>0</v>
      </c>
      <c r="F108" s="31">
        <f>SUM([1]ARGAO!N108)</f>
        <v>0</v>
      </c>
      <c r="G108" s="31">
        <f>SUM([1]ASTURIAS!N108)</f>
        <v>0</v>
      </c>
      <c r="H108" s="31">
        <f>SUM([1]BADIAN!N108)</f>
        <v>0</v>
      </c>
      <c r="I108" s="31">
        <f>SUM([1]BALAMBAN!N108)</f>
        <v>0</v>
      </c>
      <c r="J108" s="31">
        <f>SUM([1]BANTAYAN!N108)</f>
        <v>0</v>
      </c>
      <c r="K108" s="31">
        <f>([1]BARILI!N108)</f>
        <v>0</v>
      </c>
      <c r="L108" s="31">
        <f>SUM('[1]BOGO CITY'!N108)</f>
        <v>0</v>
      </c>
      <c r="M108" s="31">
        <f>SUM([1]BOLJOON!N108)</f>
        <v>0</v>
      </c>
      <c r="N108" s="31">
        <f>SUM([1]BORBOn!N108)</f>
        <v>0</v>
      </c>
      <c r="O108" s="31">
        <f>SUM('[1]CARCAR CITY'!N108)</f>
        <v>0</v>
      </c>
      <c r="P108" s="31">
        <f>SUM([1]CARMEN!N108)</f>
        <v>0</v>
      </c>
      <c r="Q108" s="31">
        <f>'[1]CEBU CITY'!N108</f>
        <v>39</v>
      </c>
      <c r="R108" s="31">
        <f>SUM([1]CORDOVA!N108)</f>
        <v>0</v>
      </c>
      <c r="S108" s="31">
        <f>'[1]CITY OF NAGA'!N108</f>
        <v>0</v>
      </c>
      <c r="T108" s="31">
        <f>SUM([1]DAANBANTAYAN!N108)</f>
        <v>0</v>
      </c>
      <c r="U108" s="31">
        <f>SUM([1]DALAGUETE!N108)</f>
        <v>0</v>
      </c>
      <c r="V108" s="31">
        <f>SUM('[1]DANAO CITY'!N108)</f>
        <v>0</v>
      </c>
      <c r="W108" s="31">
        <f>SUM([1]GINATILAN!N108)</f>
        <v>0</v>
      </c>
      <c r="X108" s="31">
        <f>'[1]LAPU-LAPU CITY'!N108</f>
        <v>8</v>
      </c>
      <c r="Y108" s="31">
        <f>SUM([1]MADRIDEJOS!N108)</f>
        <v>0</v>
      </c>
      <c r="Z108" s="31">
        <f>'[1]MANDAUE CITY'!N108</f>
        <v>8</v>
      </c>
      <c r="AA108" s="31">
        <f>SUM([1]MEDELLIN!N108)</f>
        <v>0</v>
      </c>
      <c r="AB108" s="31">
        <f>([1]MINGLANILLA!N108)</f>
        <v>0</v>
      </c>
      <c r="AC108" s="31">
        <f>SUM([1]MOALBOAL!N108)</f>
        <v>2</v>
      </c>
      <c r="AD108" s="31">
        <f>SUM([1]OSLOB!N108)</f>
        <v>0</v>
      </c>
      <c r="AE108" s="31">
        <f>SUM([1]PINAMUNGAHAN!N108)</f>
        <v>0</v>
      </c>
      <c r="AF108" s="31">
        <f>SUM([1]PILAR!N108)</f>
        <v>0</v>
      </c>
      <c r="AG108" s="31">
        <f>SUM([1]PORO!N108)</f>
        <v>0</v>
      </c>
      <c r="AH108" s="31">
        <f>SUM([1]RONDA!N108)</f>
        <v>0</v>
      </c>
      <c r="AI108" s="31">
        <f>([1]SAMBOAN!N108)</f>
        <v>0</v>
      </c>
      <c r="AJ108" s="31">
        <f>SUM('[1]SAN FERNANDO'!N108)</f>
        <v>0</v>
      </c>
      <c r="AK108" s="31">
        <f>SUM('[1]SAN FRANCISCO'!N108)</f>
        <v>0</v>
      </c>
      <c r="AL108" s="31">
        <f>SUM('[1]SAN REMiGIO'!N108)</f>
        <v>0</v>
      </c>
      <c r="AM108" s="31">
        <f>SUM('[1]SANTA FE'!N108)</f>
        <v>2</v>
      </c>
      <c r="AN108" s="31">
        <f>SUM([1]SANTANDER!N108)</f>
        <v>0</v>
      </c>
      <c r="AO108" s="31">
        <f>SUM([1]SIBONGA!N108)</f>
        <v>0</v>
      </c>
      <c r="AP108" s="31">
        <f>SUM([1]SOGOD!N108)</f>
        <v>0</v>
      </c>
      <c r="AQ108" s="31">
        <f>[1]TABOGON!N108</f>
        <v>0</v>
      </c>
      <c r="AR108" s="31">
        <f>SUM([1]TUBURAN!N108)</f>
        <v>0</v>
      </c>
      <c r="AS108" s="31">
        <f>SUM('[1]TOLEDO CITY'!N108)</f>
        <v>0</v>
      </c>
      <c r="AT108" s="31">
        <f>([1]TUDELA!N108)</f>
        <v>0</v>
      </c>
      <c r="AU108" s="32">
        <f>SUM(B108:AT108)</f>
        <v>59</v>
      </c>
      <c r="AV108" s="33">
        <f t="shared" si="36"/>
        <v>6.5368673780403353E-5</v>
      </c>
      <c r="AW108" s="32">
        <v>4519</v>
      </c>
      <c r="AX108" s="34">
        <f t="shared" si="37"/>
        <v>-0.98694401416242528</v>
      </c>
      <c r="AY108" s="6"/>
      <c r="AZ108" s="6"/>
      <c r="BA108" s="6"/>
    </row>
    <row r="109" spans="1:53" ht="12.75" customHeight="1" x14ac:dyDescent="0.25">
      <c r="A109" s="51" t="s">
        <v>70</v>
      </c>
      <c r="B109" s="52">
        <f t="shared" ref="B109:AU109" si="38">SUM(B106:B108)</f>
        <v>0</v>
      </c>
      <c r="C109" s="52">
        <f t="shared" si="38"/>
        <v>0</v>
      </c>
      <c r="D109" s="52">
        <f t="shared" si="38"/>
        <v>0</v>
      </c>
      <c r="E109" s="52">
        <f t="shared" si="38"/>
        <v>0</v>
      </c>
      <c r="F109" s="52">
        <f t="shared" si="38"/>
        <v>0</v>
      </c>
      <c r="G109" s="52">
        <f t="shared" si="38"/>
        <v>0</v>
      </c>
      <c r="H109" s="52">
        <f t="shared" si="38"/>
        <v>0</v>
      </c>
      <c r="I109" s="52">
        <f t="shared" si="38"/>
        <v>0</v>
      </c>
      <c r="J109" s="52">
        <f t="shared" si="38"/>
        <v>0</v>
      </c>
      <c r="K109" s="52">
        <f t="shared" si="38"/>
        <v>0</v>
      </c>
      <c r="L109" s="52">
        <f t="shared" si="38"/>
        <v>0</v>
      </c>
      <c r="M109" s="52">
        <f t="shared" si="38"/>
        <v>0</v>
      </c>
      <c r="N109" s="52">
        <f t="shared" si="38"/>
        <v>0</v>
      </c>
      <c r="O109" s="52">
        <f t="shared" si="38"/>
        <v>0</v>
      </c>
      <c r="P109" s="52">
        <f t="shared" si="38"/>
        <v>0</v>
      </c>
      <c r="Q109" s="52">
        <f t="shared" si="38"/>
        <v>58</v>
      </c>
      <c r="R109" s="52">
        <f t="shared" si="38"/>
        <v>0</v>
      </c>
      <c r="S109" s="52">
        <f t="shared" si="38"/>
        <v>0</v>
      </c>
      <c r="T109" s="52">
        <f t="shared" si="38"/>
        <v>0</v>
      </c>
      <c r="U109" s="52">
        <f t="shared" si="38"/>
        <v>0</v>
      </c>
      <c r="V109" s="52">
        <f t="shared" si="38"/>
        <v>0</v>
      </c>
      <c r="W109" s="52">
        <f t="shared" si="38"/>
        <v>0</v>
      </c>
      <c r="X109" s="52">
        <f t="shared" si="38"/>
        <v>8</v>
      </c>
      <c r="Y109" s="52">
        <f t="shared" si="38"/>
        <v>0</v>
      </c>
      <c r="Z109" s="52">
        <f t="shared" si="38"/>
        <v>11</v>
      </c>
      <c r="AA109" s="52">
        <f t="shared" si="38"/>
        <v>0</v>
      </c>
      <c r="AB109" s="52">
        <f t="shared" si="38"/>
        <v>0</v>
      </c>
      <c r="AC109" s="52">
        <f t="shared" si="38"/>
        <v>2</v>
      </c>
      <c r="AD109" s="52">
        <f t="shared" si="38"/>
        <v>0</v>
      </c>
      <c r="AE109" s="52">
        <f t="shared" si="38"/>
        <v>0</v>
      </c>
      <c r="AF109" s="52">
        <f t="shared" si="38"/>
        <v>0</v>
      </c>
      <c r="AG109" s="52">
        <f t="shared" si="38"/>
        <v>0</v>
      </c>
      <c r="AH109" s="52">
        <f t="shared" si="38"/>
        <v>0</v>
      </c>
      <c r="AI109" s="52">
        <f t="shared" si="38"/>
        <v>0</v>
      </c>
      <c r="AJ109" s="52">
        <f t="shared" si="38"/>
        <v>0</v>
      </c>
      <c r="AK109" s="52">
        <f t="shared" si="38"/>
        <v>0</v>
      </c>
      <c r="AL109" s="52">
        <f t="shared" si="38"/>
        <v>0</v>
      </c>
      <c r="AM109" s="52">
        <f t="shared" si="38"/>
        <v>4</v>
      </c>
      <c r="AN109" s="52">
        <f t="shared" si="38"/>
        <v>0</v>
      </c>
      <c r="AO109" s="52">
        <f t="shared" si="38"/>
        <v>0</v>
      </c>
      <c r="AP109" s="52">
        <f t="shared" si="38"/>
        <v>0</v>
      </c>
      <c r="AQ109" s="52">
        <f t="shared" si="38"/>
        <v>0</v>
      </c>
      <c r="AR109" s="52">
        <f t="shared" si="38"/>
        <v>0</v>
      </c>
      <c r="AS109" s="52">
        <f t="shared" si="38"/>
        <v>0</v>
      </c>
      <c r="AT109" s="52">
        <f t="shared" si="38"/>
        <v>0</v>
      </c>
      <c r="AU109" s="52">
        <f t="shared" si="38"/>
        <v>83</v>
      </c>
      <c r="AV109" s="53">
        <f t="shared" si="36"/>
        <v>9.1959320741923369E-5</v>
      </c>
      <c r="AW109" s="52">
        <v>6462</v>
      </c>
      <c r="AX109" s="54">
        <f t="shared" si="37"/>
        <v>-0.98715567935623649</v>
      </c>
      <c r="AY109" s="55"/>
      <c r="AZ109" s="55"/>
      <c r="BA109" s="55"/>
    </row>
    <row r="110" spans="1:53" ht="12.75" customHeight="1" x14ac:dyDescent="0.25">
      <c r="A110" s="56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8"/>
      <c r="AW110" s="59"/>
      <c r="AX110" s="60"/>
      <c r="AY110" s="24"/>
      <c r="AZ110" s="24"/>
      <c r="BA110" s="24"/>
    </row>
    <row r="111" spans="1:53" ht="12.75" customHeight="1" x14ac:dyDescent="0.25">
      <c r="A111" s="25" t="s">
        <v>130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61"/>
      <c r="AW111" s="62"/>
      <c r="AX111" s="63"/>
      <c r="AY111" s="29"/>
      <c r="AZ111" s="29"/>
      <c r="BA111" s="29"/>
    </row>
    <row r="112" spans="1:53" ht="12.75" customHeight="1" x14ac:dyDescent="0.25">
      <c r="A112" s="30" t="s">
        <v>131</v>
      </c>
      <c r="B112" s="31">
        <f>SUM([1]ALCANTARA!N112)</f>
        <v>0</v>
      </c>
      <c r="C112" s="31">
        <f>SUM([1]ALCOY!N112)</f>
        <v>0</v>
      </c>
      <c r="D112" s="31">
        <f>SUM([1]ALEGRIA!N112)</f>
        <v>0</v>
      </c>
      <c r="E112" s="31">
        <f>SUM([1]ALOGUINSAN!N112)</f>
        <v>0</v>
      </c>
      <c r="F112" s="31">
        <f>SUM([1]ARGAO!N112)</f>
        <v>0</v>
      </c>
      <c r="G112" s="31">
        <f>SUM([1]ASTURIAS!N112)</f>
        <v>0</v>
      </c>
      <c r="H112" s="31">
        <f>SUM([1]BADIAN!N112)</f>
        <v>0</v>
      </c>
      <c r="I112" s="31">
        <f>SUM([1]BALAMBAN!N112)</f>
        <v>2</v>
      </c>
      <c r="J112" s="31">
        <f>SUM([1]BANTAYAN!N112)</f>
        <v>0</v>
      </c>
      <c r="K112" s="31">
        <f>([1]BARILI!N112)</f>
        <v>0</v>
      </c>
      <c r="L112" s="31">
        <f>SUM('[1]BOGO CITY'!N112)</f>
        <v>0</v>
      </c>
      <c r="M112" s="31">
        <f>SUM([1]BOLJOON!N112)</f>
        <v>0</v>
      </c>
      <c r="N112" s="31">
        <f>SUM([1]BORBOn!N112)</f>
        <v>0</v>
      </c>
      <c r="O112" s="31">
        <f>SUM('[1]CARCAR CITY'!N112)</f>
        <v>0</v>
      </c>
      <c r="P112" s="31">
        <f>SUM([1]CARMEN!N112)</f>
        <v>0</v>
      </c>
      <c r="Q112" s="31">
        <f>'[1]CEBU CITY'!N112</f>
        <v>201</v>
      </c>
      <c r="R112" s="31">
        <f>SUM([1]CORDOVA!N112)</f>
        <v>4</v>
      </c>
      <c r="S112" s="31">
        <f>'[1]CITY OF NAGA'!N112</f>
        <v>0</v>
      </c>
      <c r="T112" s="31">
        <f>SUM([1]DAANBANTAYAN!N112)</f>
        <v>0</v>
      </c>
      <c r="U112" s="31">
        <f>SUM([1]DALAGUETE!N112)</f>
        <v>0</v>
      </c>
      <c r="V112" s="31">
        <f>SUM('[1]DANAO CITY'!N112)</f>
        <v>0</v>
      </c>
      <c r="W112" s="31">
        <f>SUM([1]GINATILAN!N112)</f>
        <v>0</v>
      </c>
      <c r="X112" s="31">
        <f>'[1]LAPU-LAPU CITY'!N112</f>
        <v>93</v>
      </c>
      <c r="Y112" s="31">
        <f>SUM([1]MADRIDEJOS!N112)</f>
        <v>0</v>
      </c>
      <c r="Z112" s="31">
        <f>'[1]MANDAUE CITY'!N112</f>
        <v>44</v>
      </c>
      <c r="AA112" s="31">
        <f>SUM([1]MEDELLIN!N112)</f>
        <v>0</v>
      </c>
      <c r="AB112" s="31">
        <f>([1]MINGLANILLA!N112)</f>
        <v>0</v>
      </c>
      <c r="AC112" s="31">
        <f>SUM([1]MOALBOAL!N112)</f>
        <v>0</v>
      </c>
      <c r="AD112" s="31">
        <f>SUM([1]OSLOB!N112)</f>
        <v>1</v>
      </c>
      <c r="AE112" s="31">
        <f>SUM([1]PINAMUNGAHAN!N112)</f>
        <v>0</v>
      </c>
      <c r="AF112" s="31">
        <f>SUM([1]PILAR!N112)</f>
        <v>0</v>
      </c>
      <c r="AG112" s="31">
        <f>SUM([1]PORO!N112)</f>
        <v>0</v>
      </c>
      <c r="AH112" s="31">
        <f>SUM([1]RONDA!N112)</f>
        <v>0</v>
      </c>
      <c r="AI112" s="31">
        <f>([1]SAMBOAN!N112)</f>
        <v>0</v>
      </c>
      <c r="AJ112" s="31">
        <f>SUM('[1]SAN FERNANDO'!N112)</f>
        <v>0</v>
      </c>
      <c r="AK112" s="31">
        <f>SUM('[1]SAN FRANCISCO'!N112)</f>
        <v>0</v>
      </c>
      <c r="AL112" s="31">
        <f>SUM('[1]SAN REMiGIO'!N112)</f>
        <v>0</v>
      </c>
      <c r="AM112" s="31">
        <f>SUM('[1]SANTA FE'!N112)</f>
        <v>9</v>
      </c>
      <c r="AN112" s="31">
        <f>SUM([1]SANTANDER!N112)</f>
        <v>0</v>
      </c>
      <c r="AO112" s="31">
        <f>SUM([1]SIBONGA!N112)</f>
        <v>0</v>
      </c>
      <c r="AP112" s="31">
        <f>SUM([1]SOGOD!N112)</f>
        <v>0</v>
      </c>
      <c r="AQ112" s="31">
        <f>[1]TABOGON!N112</f>
        <v>0</v>
      </c>
      <c r="AR112" s="31">
        <f>SUM([1]TUBURAN!N112)</f>
        <v>0</v>
      </c>
      <c r="AS112" s="31">
        <f>SUM('[1]TOLEDO CITY'!N112)</f>
        <v>2</v>
      </c>
      <c r="AT112" s="31">
        <f>([1]TUDELA!N112)</f>
        <v>0</v>
      </c>
      <c r="AU112" s="32">
        <f>SUM(B112:AT112)</f>
        <v>356</v>
      </c>
      <c r="AV112" s="33">
        <f t="shared" ref="AV112:AV117" si="39">AU112/$AU$135</f>
        <v>3.9442792992921348E-4</v>
      </c>
      <c r="AW112" s="32">
        <v>12217</v>
      </c>
      <c r="AX112" s="34">
        <f t="shared" ref="AX112:AX117" si="40">(AU112-AW112)/AW112</f>
        <v>-0.97086027666366537</v>
      </c>
      <c r="AY112" s="6"/>
      <c r="AZ112" s="6"/>
      <c r="BA112" s="6"/>
    </row>
    <row r="113" spans="1:53" ht="12.75" customHeight="1" x14ac:dyDescent="0.25">
      <c r="A113" s="30" t="s">
        <v>132</v>
      </c>
      <c r="B113" s="31">
        <f>SUM([1]ALCANTARA!N113)</f>
        <v>0</v>
      </c>
      <c r="C113" s="31">
        <f>SUM([1]ALCOY!N113)</f>
        <v>0</v>
      </c>
      <c r="D113" s="31">
        <f>SUM([1]ALEGRIA!N113)</f>
        <v>0</v>
      </c>
      <c r="E113" s="31">
        <f>SUM([1]ALOGUINSAN!N113)</f>
        <v>0</v>
      </c>
      <c r="F113" s="31">
        <f>SUM([1]ARGAO!N113)</f>
        <v>0</v>
      </c>
      <c r="G113" s="31">
        <f>SUM([1]ASTURIAS!N113)</f>
        <v>0</v>
      </c>
      <c r="H113" s="31">
        <f>SUM([1]BADIAN!N113)</f>
        <v>0</v>
      </c>
      <c r="I113" s="31">
        <f>SUM([1]BALAMBAN!N113)</f>
        <v>0</v>
      </c>
      <c r="J113" s="31">
        <f>SUM([1]BANTAYAN!N113)</f>
        <v>0</v>
      </c>
      <c r="K113" s="31">
        <f>([1]BARILI!N113)</f>
        <v>0</v>
      </c>
      <c r="L113" s="31">
        <f>SUM('[1]BOGO CITY'!N113)</f>
        <v>0</v>
      </c>
      <c r="M113" s="31">
        <f>SUM([1]BOLJOON!N113)</f>
        <v>0</v>
      </c>
      <c r="N113" s="31">
        <f>SUM([1]BORBOn!N113)</f>
        <v>0</v>
      </c>
      <c r="O113" s="31">
        <f>SUM('[1]CARCAR CITY'!N113)</f>
        <v>0</v>
      </c>
      <c r="P113" s="31">
        <f>SUM([1]CARMEN!N113)</f>
        <v>0</v>
      </c>
      <c r="Q113" s="31">
        <f>'[1]CEBU CITY'!N113</f>
        <v>0</v>
      </c>
      <c r="R113" s="31">
        <f>SUM([1]CORDOVA!N113)</f>
        <v>0</v>
      </c>
      <c r="S113" s="31">
        <f>'[1]CITY OF NAGA'!N113</f>
        <v>0</v>
      </c>
      <c r="T113" s="31">
        <f>SUM([1]DAANBANTAYAN!N113)</f>
        <v>0</v>
      </c>
      <c r="U113" s="31">
        <f>SUM([1]DALAGUETE!N113)</f>
        <v>0</v>
      </c>
      <c r="V113" s="31">
        <f>SUM('[1]DANAO CITY'!N113)</f>
        <v>0</v>
      </c>
      <c r="W113" s="31">
        <f>SUM([1]GINATILAN!N113)</f>
        <v>0</v>
      </c>
      <c r="X113" s="31">
        <f>'[1]LAPU-LAPU CITY'!N113</f>
        <v>0</v>
      </c>
      <c r="Y113" s="31">
        <f>SUM([1]MADRIDEJOS!N113)</f>
        <v>0</v>
      </c>
      <c r="Z113" s="31">
        <f>'[1]MANDAUE CITY'!N113</f>
        <v>0</v>
      </c>
      <c r="AA113" s="31">
        <f>SUM([1]MEDELLIN!N113)</f>
        <v>0</v>
      </c>
      <c r="AB113" s="31">
        <f>([1]MINGLANILLA!N113)</f>
        <v>0</v>
      </c>
      <c r="AC113" s="31">
        <f>SUM([1]MOALBOAL!N113)</f>
        <v>0</v>
      </c>
      <c r="AD113" s="31">
        <f>SUM([1]OSLOB!N113)</f>
        <v>0</v>
      </c>
      <c r="AE113" s="31">
        <f>SUM([1]PINAMUNGAHAN!N113)</f>
        <v>0</v>
      </c>
      <c r="AF113" s="31">
        <f>SUM([1]PILAR!N113)</f>
        <v>0</v>
      </c>
      <c r="AG113" s="31">
        <f>SUM([1]PORO!N113)</f>
        <v>0</v>
      </c>
      <c r="AH113" s="31">
        <f>SUM([1]RONDA!N113)</f>
        <v>0</v>
      </c>
      <c r="AI113" s="31">
        <f>([1]SAMBOAN!N113)</f>
        <v>0</v>
      </c>
      <c r="AJ113" s="31">
        <f>SUM('[1]SAN FERNANDO'!N113)</f>
        <v>0</v>
      </c>
      <c r="AK113" s="31">
        <f>SUM('[1]SAN FRANCISCO'!N113)</f>
        <v>0</v>
      </c>
      <c r="AL113" s="31">
        <f>SUM('[1]SAN REMiGIO'!N113)</f>
        <v>0</v>
      </c>
      <c r="AM113" s="31">
        <f>SUM('[1]SANTA FE'!N113)</f>
        <v>0</v>
      </c>
      <c r="AN113" s="31">
        <f>SUM([1]SANTANDER!N113)</f>
        <v>0</v>
      </c>
      <c r="AO113" s="31">
        <f>SUM([1]SIBONGA!N113)</f>
        <v>0</v>
      </c>
      <c r="AP113" s="31">
        <f>SUM([1]SOGOD!N113)</f>
        <v>0</v>
      </c>
      <c r="AQ113" s="31">
        <f>[1]TABOGON!N113</f>
        <v>0</v>
      </c>
      <c r="AR113" s="31">
        <f>SUM([1]TUBURAN!N113)</f>
        <v>0</v>
      </c>
      <c r="AS113" s="31">
        <f>SUM('[1]TOLEDO CITY'!N113)</f>
        <v>0</v>
      </c>
      <c r="AT113" s="31">
        <f>([1]TUDELA!N113)</f>
        <v>0</v>
      </c>
      <c r="AU113" s="32">
        <f>SUM(B113:AT113)</f>
        <v>0</v>
      </c>
      <c r="AV113" s="33">
        <f t="shared" si="39"/>
        <v>0</v>
      </c>
      <c r="AW113" s="32">
        <v>128</v>
      </c>
      <c r="AX113" s="34">
        <f t="shared" si="40"/>
        <v>-1</v>
      </c>
      <c r="AY113" s="6"/>
      <c r="AZ113" s="6"/>
      <c r="BA113" s="6"/>
    </row>
    <row r="114" spans="1:53" ht="12.75" customHeight="1" x14ac:dyDescent="0.25">
      <c r="A114" s="30" t="s">
        <v>133</v>
      </c>
      <c r="B114" s="31">
        <f>SUM([1]ALCANTARA!N114)</f>
        <v>0</v>
      </c>
      <c r="C114" s="31">
        <f>SUM([1]ALCOY!N114)</f>
        <v>0</v>
      </c>
      <c r="D114" s="31">
        <f>SUM([1]ALEGRIA!N114)</f>
        <v>0</v>
      </c>
      <c r="E114" s="31">
        <f>SUM([1]ALOGUINSAN!N114)</f>
        <v>0</v>
      </c>
      <c r="F114" s="31">
        <f>SUM([1]ARGAO!N114)</f>
        <v>0</v>
      </c>
      <c r="G114" s="31">
        <f>SUM([1]ASTURIAS!N114)</f>
        <v>0</v>
      </c>
      <c r="H114" s="31">
        <f>SUM([1]BADIAN!N114)</f>
        <v>0</v>
      </c>
      <c r="I114" s="31">
        <f>SUM([1]BALAMBAN!N114)</f>
        <v>0</v>
      </c>
      <c r="J114" s="31">
        <f>SUM([1]BANTAYAN!N114)</f>
        <v>0</v>
      </c>
      <c r="K114" s="31">
        <f>([1]BARILI!N114)</f>
        <v>0</v>
      </c>
      <c r="L114" s="31">
        <f>SUM('[1]BOGO CITY'!N114)</f>
        <v>0</v>
      </c>
      <c r="M114" s="31">
        <f>SUM([1]BOLJOON!N114)</f>
        <v>0</v>
      </c>
      <c r="N114" s="31">
        <f>SUM([1]BORBOn!N114)</f>
        <v>0</v>
      </c>
      <c r="O114" s="31">
        <f>SUM('[1]CARCAR CITY'!N114)</f>
        <v>0</v>
      </c>
      <c r="P114" s="31">
        <f>SUM([1]CARMEN!N114)</f>
        <v>0</v>
      </c>
      <c r="Q114" s="31">
        <f>'[1]CEBU CITY'!N114</f>
        <v>0</v>
      </c>
      <c r="R114" s="31">
        <f>SUM([1]CORDOVA!N114)</f>
        <v>0</v>
      </c>
      <c r="S114" s="31">
        <f>'[1]CITY OF NAGA'!N114</f>
        <v>0</v>
      </c>
      <c r="T114" s="31">
        <f>SUM([1]DAANBANTAYAN!N114)</f>
        <v>0</v>
      </c>
      <c r="U114" s="31">
        <f>SUM([1]DALAGUETE!N114)</f>
        <v>0</v>
      </c>
      <c r="V114" s="31">
        <f>SUM('[1]DANAO CITY'!N114)</f>
        <v>0</v>
      </c>
      <c r="W114" s="31">
        <f>SUM([1]GINATILAN!N114)</f>
        <v>0</v>
      </c>
      <c r="X114" s="31">
        <f>'[1]LAPU-LAPU CITY'!N114</f>
        <v>0</v>
      </c>
      <c r="Y114" s="31">
        <f>SUM([1]MADRIDEJOS!N114)</f>
        <v>0</v>
      </c>
      <c r="Z114" s="31">
        <f>'[1]MANDAUE CITY'!N114</f>
        <v>0</v>
      </c>
      <c r="AA114" s="31">
        <f>SUM([1]MEDELLIN!N114)</f>
        <v>0</v>
      </c>
      <c r="AB114" s="31">
        <f>([1]MINGLANILLA!N114)</f>
        <v>0</v>
      </c>
      <c r="AC114" s="31">
        <f>SUM([1]MOALBOAL!N114)</f>
        <v>0</v>
      </c>
      <c r="AD114" s="31">
        <f>SUM([1]OSLOB!N114)</f>
        <v>0</v>
      </c>
      <c r="AE114" s="31">
        <f>SUM([1]PINAMUNGAHAN!N114)</f>
        <v>0</v>
      </c>
      <c r="AF114" s="31">
        <f>SUM([1]PILAR!N114)</f>
        <v>0</v>
      </c>
      <c r="AG114" s="31">
        <f>SUM([1]PORO!N114)</f>
        <v>0</v>
      </c>
      <c r="AH114" s="31">
        <f>SUM([1]RONDA!N114)</f>
        <v>0</v>
      </c>
      <c r="AI114" s="31">
        <f>([1]SAMBOAN!N114)</f>
        <v>0</v>
      </c>
      <c r="AJ114" s="31">
        <f>SUM('[1]SAN FERNANDO'!N114)</f>
        <v>0</v>
      </c>
      <c r="AK114" s="31">
        <f>SUM('[1]SAN FRANCISCO'!N114)</f>
        <v>0</v>
      </c>
      <c r="AL114" s="31">
        <f>SUM('[1]SAN REMiGIO'!N114)</f>
        <v>0</v>
      </c>
      <c r="AM114" s="31">
        <f>SUM('[1]SANTA FE'!N114)</f>
        <v>0</v>
      </c>
      <c r="AN114" s="31">
        <f>SUM([1]SANTANDER!N114)</f>
        <v>0</v>
      </c>
      <c r="AO114" s="31">
        <f>SUM([1]SIBONGA!N114)</f>
        <v>0</v>
      </c>
      <c r="AP114" s="31">
        <f>SUM([1]SOGOD!N114)</f>
        <v>0</v>
      </c>
      <c r="AQ114" s="31">
        <f>[1]TABOGON!N114</f>
        <v>0</v>
      </c>
      <c r="AR114" s="31">
        <f>SUM([1]TUBURAN!N114)</f>
        <v>0</v>
      </c>
      <c r="AS114" s="31">
        <f>SUM('[1]TOLEDO CITY'!N114)</f>
        <v>0</v>
      </c>
      <c r="AT114" s="31">
        <f>([1]TUDELA!N114)</f>
        <v>0</v>
      </c>
      <c r="AU114" s="32">
        <f>SUM(B114:AT114)</f>
        <v>0</v>
      </c>
      <c r="AV114" s="33">
        <f t="shared" si="39"/>
        <v>0</v>
      </c>
      <c r="AW114" s="32">
        <v>20</v>
      </c>
      <c r="AX114" s="34">
        <f t="shared" si="40"/>
        <v>-1</v>
      </c>
      <c r="AY114" s="6"/>
      <c r="AZ114" s="6"/>
      <c r="BA114" s="6"/>
    </row>
    <row r="115" spans="1:53" ht="12.75" customHeight="1" x14ac:dyDescent="0.25">
      <c r="A115" s="30" t="s">
        <v>134</v>
      </c>
      <c r="B115" s="31">
        <f>SUM([1]ALCANTARA!N115)</f>
        <v>0</v>
      </c>
      <c r="C115" s="31">
        <f>SUM([1]ALCOY!N115)</f>
        <v>0</v>
      </c>
      <c r="D115" s="31">
        <f>SUM([1]ALEGRIA!N115)</f>
        <v>0</v>
      </c>
      <c r="E115" s="31">
        <f>SUM([1]ALOGUINSAN!N115)</f>
        <v>0</v>
      </c>
      <c r="F115" s="31">
        <f>SUM([1]ARGAO!N115)</f>
        <v>0</v>
      </c>
      <c r="G115" s="31">
        <f>SUM([1]ASTURIAS!N115)</f>
        <v>0</v>
      </c>
      <c r="H115" s="31">
        <f>SUM([1]BADIAN!N115)</f>
        <v>0</v>
      </c>
      <c r="I115" s="31">
        <f>SUM([1]BALAMBAN!N115)</f>
        <v>0</v>
      </c>
      <c r="J115" s="31">
        <f>SUM([1]BANTAYAN!N115)</f>
        <v>0</v>
      </c>
      <c r="K115" s="31">
        <f>([1]BARILI!N115)</f>
        <v>0</v>
      </c>
      <c r="L115" s="31">
        <f>SUM('[1]BOGO CITY'!N115)</f>
        <v>0</v>
      </c>
      <c r="M115" s="31">
        <f>SUM([1]BOLJOON!N115)</f>
        <v>0</v>
      </c>
      <c r="N115" s="31">
        <f>SUM([1]BORBOn!N115)</f>
        <v>0</v>
      </c>
      <c r="O115" s="31">
        <f>SUM('[1]CARCAR CITY'!N115)</f>
        <v>0</v>
      </c>
      <c r="P115" s="31">
        <f>SUM([1]CARMEN!N115)</f>
        <v>0</v>
      </c>
      <c r="Q115" s="31">
        <f>'[1]CEBU CITY'!N115</f>
        <v>27</v>
      </c>
      <c r="R115" s="31">
        <f>SUM([1]CORDOVA!N115)</f>
        <v>0</v>
      </c>
      <c r="S115" s="31">
        <f>'[1]CITY OF NAGA'!N115</f>
        <v>0</v>
      </c>
      <c r="T115" s="31">
        <f>SUM([1]DAANBANTAYAN!N115)</f>
        <v>0</v>
      </c>
      <c r="U115" s="31">
        <f>SUM([1]DALAGUETE!N115)</f>
        <v>0</v>
      </c>
      <c r="V115" s="31">
        <f>SUM('[1]DANAO CITY'!N115)</f>
        <v>0</v>
      </c>
      <c r="W115" s="31">
        <f>SUM([1]GINATILAN!N115)</f>
        <v>0</v>
      </c>
      <c r="X115" s="31">
        <f>'[1]LAPU-LAPU CITY'!N115</f>
        <v>3</v>
      </c>
      <c r="Y115" s="31">
        <f>SUM([1]MADRIDEJOS!N115)</f>
        <v>0</v>
      </c>
      <c r="Z115" s="31">
        <f>'[1]MANDAUE CITY'!N115</f>
        <v>0</v>
      </c>
      <c r="AA115" s="31">
        <f>SUM([1]MEDELLIN!N115)</f>
        <v>0</v>
      </c>
      <c r="AB115" s="31">
        <f>([1]MINGLANILLA!N115)</f>
        <v>0</v>
      </c>
      <c r="AC115" s="31">
        <f>SUM([1]MOALBOAL!N115)</f>
        <v>0</v>
      </c>
      <c r="AD115" s="31">
        <f>SUM([1]OSLOB!N115)</f>
        <v>0</v>
      </c>
      <c r="AE115" s="31">
        <f>SUM([1]PINAMUNGAHAN!N115)</f>
        <v>0</v>
      </c>
      <c r="AF115" s="31">
        <f>SUM([1]PILAR!N115)</f>
        <v>0</v>
      </c>
      <c r="AG115" s="31">
        <f>SUM([1]PORO!N115)</f>
        <v>0</v>
      </c>
      <c r="AH115" s="31">
        <f>SUM([1]RONDA!N115)</f>
        <v>0</v>
      </c>
      <c r="AI115" s="31">
        <f>([1]SAMBOAN!N115)</f>
        <v>0</v>
      </c>
      <c r="AJ115" s="31">
        <f>SUM('[1]SAN FERNANDO'!N115)</f>
        <v>0</v>
      </c>
      <c r="AK115" s="31">
        <f>SUM('[1]SAN FRANCISCO'!N115)</f>
        <v>0</v>
      </c>
      <c r="AL115" s="31">
        <f>SUM('[1]SAN REMiGIO'!N115)</f>
        <v>0</v>
      </c>
      <c r="AM115" s="31">
        <f>SUM('[1]SANTA FE'!N115)</f>
        <v>0</v>
      </c>
      <c r="AN115" s="31">
        <f>SUM([1]SANTANDER!N115)</f>
        <v>0</v>
      </c>
      <c r="AO115" s="31">
        <f>SUM([1]SIBONGA!N115)</f>
        <v>0</v>
      </c>
      <c r="AP115" s="31">
        <f>SUM([1]SOGOD!N115)</f>
        <v>0</v>
      </c>
      <c r="AQ115" s="31">
        <f>[1]TABOGON!N115</f>
        <v>0</v>
      </c>
      <c r="AR115" s="31">
        <f>SUM([1]TUBURAN!N115)</f>
        <v>0</v>
      </c>
      <c r="AS115" s="31">
        <f>SUM('[1]TOLEDO CITY'!N115)</f>
        <v>2</v>
      </c>
      <c r="AT115" s="31">
        <f>([1]TUDELA!N115)</f>
        <v>0</v>
      </c>
      <c r="AU115" s="32">
        <f>SUM(B115:AT115)</f>
        <v>32</v>
      </c>
      <c r="AV115" s="33">
        <f t="shared" si="39"/>
        <v>3.5454195948693343E-5</v>
      </c>
      <c r="AW115" s="32">
        <v>1573</v>
      </c>
      <c r="AX115" s="34">
        <f t="shared" si="40"/>
        <v>-0.97965670692943418</v>
      </c>
      <c r="AY115" s="6"/>
      <c r="AZ115" s="6"/>
      <c r="BA115" s="6"/>
    </row>
    <row r="116" spans="1:53" ht="12.75" customHeight="1" x14ac:dyDescent="0.25">
      <c r="A116" s="30" t="s">
        <v>135</v>
      </c>
      <c r="B116" s="72">
        <f>SUM([1]ALCANTARA!N116)</f>
        <v>0</v>
      </c>
      <c r="C116" s="72">
        <f>SUM([1]ALCOY!N116)</f>
        <v>0</v>
      </c>
      <c r="D116" s="72">
        <f>SUM([1]ALEGRIA!N116)</f>
        <v>0</v>
      </c>
      <c r="E116" s="31">
        <f>SUM([1]ALOGUINSAN!N116)</f>
        <v>0</v>
      </c>
      <c r="F116" s="72">
        <f>SUM([1]ARGAO!N116)</f>
        <v>0</v>
      </c>
      <c r="G116" s="31">
        <f>SUM([1]ASTURIAS!N116)</f>
        <v>0</v>
      </c>
      <c r="H116" s="72">
        <f>SUM([1]BADIAN!N116)</f>
        <v>0</v>
      </c>
      <c r="I116" s="72">
        <f>SUM([1]BALAMBAN!N116)</f>
        <v>0</v>
      </c>
      <c r="J116" s="72">
        <f>SUM([1]BANTAYAN!N116)</f>
        <v>0</v>
      </c>
      <c r="K116" s="72">
        <f>([1]BARILI!N116)</f>
        <v>0</v>
      </c>
      <c r="L116" s="72">
        <f>SUM('[1]BOGO CITY'!N116)</f>
        <v>0</v>
      </c>
      <c r="M116" s="72">
        <f>SUM([1]BOLJOON!N116)</f>
        <v>0</v>
      </c>
      <c r="N116" s="72">
        <f>SUM([1]BORBOn!N116)</f>
        <v>0</v>
      </c>
      <c r="O116" s="72">
        <f>SUM('[1]CARCAR CITY'!N116)</f>
        <v>0</v>
      </c>
      <c r="P116" s="72">
        <f>SUM([1]CARMEN!N116)</f>
        <v>0</v>
      </c>
      <c r="Q116" s="72">
        <f>'[1]CEBU CITY'!N116</f>
        <v>0</v>
      </c>
      <c r="R116" s="72">
        <f>SUM([1]CORDOVA!N116)</f>
        <v>0</v>
      </c>
      <c r="S116" s="72">
        <f>'[1]CITY OF NAGA'!N116</f>
        <v>0</v>
      </c>
      <c r="T116" s="72">
        <f>SUM([1]DAANBANTAYAN!N116)</f>
        <v>0</v>
      </c>
      <c r="U116" s="31">
        <f>SUM([1]DALAGUETE!N116)</f>
        <v>0</v>
      </c>
      <c r="V116" s="72">
        <f>SUM('[1]DANAO CITY'!N116)</f>
        <v>0</v>
      </c>
      <c r="W116" s="31">
        <f>SUM([1]GINATILAN!N116)</f>
        <v>0</v>
      </c>
      <c r="X116" s="72">
        <f>'[1]LAPU-LAPU CITY'!N116</f>
        <v>3</v>
      </c>
      <c r="Y116" s="72">
        <f>SUM([1]MADRIDEJOS!N116)</f>
        <v>0</v>
      </c>
      <c r="Z116" s="72">
        <f>'[1]MANDAUE CITY'!N116</f>
        <v>0</v>
      </c>
      <c r="AA116" s="72">
        <f>SUM([1]MEDELLIN!N116)</f>
        <v>0</v>
      </c>
      <c r="AB116" s="72">
        <f>([1]MINGLANILLA!N116)</f>
        <v>0</v>
      </c>
      <c r="AC116" s="72">
        <f>SUM([1]MOALBOAL!N116)</f>
        <v>0</v>
      </c>
      <c r="AD116" s="72">
        <f>SUM([1]OSLOB!N116)</f>
        <v>0</v>
      </c>
      <c r="AE116" s="72">
        <f>SUM([1]PINAMUNGAHAN!N116)</f>
        <v>0</v>
      </c>
      <c r="AF116" s="31">
        <f>SUM([1]PILAR!N116)</f>
        <v>0</v>
      </c>
      <c r="AG116" s="72">
        <f>SUM([1]PORO!N116)</f>
        <v>0</v>
      </c>
      <c r="AH116" s="72">
        <f>SUM([1]RONDA!N116)</f>
        <v>0</v>
      </c>
      <c r="AI116" s="72">
        <f>([1]SAMBOAN!N116)</f>
        <v>0</v>
      </c>
      <c r="AJ116" s="72">
        <f>SUM('[1]SAN FERNANDO'!N116)</f>
        <v>0</v>
      </c>
      <c r="AK116" s="72">
        <f>SUM('[1]SAN FRANCISCO'!N116)</f>
        <v>0</v>
      </c>
      <c r="AL116" s="72">
        <f>SUM('[1]SAN REMiGIO'!N116)</f>
        <v>0</v>
      </c>
      <c r="AM116" s="72">
        <f>SUM('[1]SANTA FE'!N116)</f>
        <v>1</v>
      </c>
      <c r="AN116" s="72">
        <f>SUM([1]SANTANDER!N116)</f>
        <v>0</v>
      </c>
      <c r="AO116" s="72">
        <f>SUM([1]SIBONGA!N116)</f>
        <v>0</v>
      </c>
      <c r="AP116" s="72">
        <f>SUM([1]SOGOD!N116)</f>
        <v>0</v>
      </c>
      <c r="AQ116" s="31">
        <f>[1]TABOGON!N116</f>
        <v>0</v>
      </c>
      <c r="AR116" s="72">
        <f>SUM([1]TUBURAN!N116)</f>
        <v>0</v>
      </c>
      <c r="AS116" s="72">
        <f>SUM('[1]TOLEDO CITY'!N116)</f>
        <v>0</v>
      </c>
      <c r="AT116" s="72">
        <f>([1]TUDELA!N116)</f>
        <v>0</v>
      </c>
      <c r="AU116" s="32">
        <f>SUM(B116:AT116)</f>
        <v>4</v>
      </c>
      <c r="AV116" s="73">
        <f t="shared" si="39"/>
        <v>4.4317744935866679E-6</v>
      </c>
      <c r="AW116" s="32">
        <v>133</v>
      </c>
      <c r="AX116" s="74">
        <f t="shared" si="40"/>
        <v>-0.96992481203007519</v>
      </c>
      <c r="AY116" s="6"/>
      <c r="AZ116" s="6"/>
      <c r="BA116" s="6"/>
    </row>
    <row r="117" spans="1:53" ht="12.75" customHeight="1" x14ac:dyDescent="0.25">
      <c r="A117" s="75" t="s">
        <v>70</v>
      </c>
      <c r="B117" s="52">
        <f t="shared" ref="B117:AU117" si="41">SUM(B112:B116)</f>
        <v>0</v>
      </c>
      <c r="C117" s="52">
        <f t="shared" si="41"/>
        <v>0</v>
      </c>
      <c r="D117" s="52">
        <f t="shared" si="41"/>
        <v>0</v>
      </c>
      <c r="E117" s="52">
        <f t="shared" si="41"/>
        <v>0</v>
      </c>
      <c r="F117" s="52">
        <f t="shared" si="41"/>
        <v>0</v>
      </c>
      <c r="G117" s="52">
        <f t="shared" si="41"/>
        <v>0</v>
      </c>
      <c r="H117" s="52">
        <f t="shared" si="41"/>
        <v>0</v>
      </c>
      <c r="I117" s="52">
        <f t="shared" si="41"/>
        <v>2</v>
      </c>
      <c r="J117" s="52">
        <f t="shared" si="41"/>
        <v>0</v>
      </c>
      <c r="K117" s="52">
        <f t="shared" si="41"/>
        <v>0</v>
      </c>
      <c r="L117" s="52">
        <f t="shared" si="41"/>
        <v>0</v>
      </c>
      <c r="M117" s="52">
        <f t="shared" si="41"/>
        <v>0</v>
      </c>
      <c r="N117" s="52">
        <f t="shared" si="41"/>
        <v>0</v>
      </c>
      <c r="O117" s="52">
        <f t="shared" si="41"/>
        <v>0</v>
      </c>
      <c r="P117" s="52">
        <f t="shared" si="41"/>
        <v>0</v>
      </c>
      <c r="Q117" s="52">
        <f t="shared" si="41"/>
        <v>228</v>
      </c>
      <c r="R117" s="52">
        <f t="shared" si="41"/>
        <v>4</v>
      </c>
      <c r="S117" s="52">
        <f t="shared" si="41"/>
        <v>0</v>
      </c>
      <c r="T117" s="52">
        <f t="shared" si="41"/>
        <v>0</v>
      </c>
      <c r="U117" s="52">
        <f t="shared" si="41"/>
        <v>0</v>
      </c>
      <c r="V117" s="52">
        <f t="shared" si="41"/>
        <v>0</v>
      </c>
      <c r="W117" s="52">
        <f t="shared" si="41"/>
        <v>0</v>
      </c>
      <c r="X117" s="52">
        <f t="shared" si="41"/>
        <v>99</v>
      </c>
      <c r="Y117" s="52">
        <f t="shared" si="41"/>
        <v>0</v>
      </c>
      <c r="Z117" s="52">
        <f t="shared" si="41"/>
        <v>44</v>
      </c>
      <c r="AA117" s="52">
        <f t="shared" si="41"/>
        <v>0</v>
      </c>
      <c r="AB117" s="52">
        <f t="shared" si="41"/>
        <v>0</v>
      </c>
      <c r="AC117" s="52">
        <f t="shared" si="41"/>
        <v>0</v>
      </c>
      <c r="AD117" s="52">
        <f t="shared" si="41"/>
        <v>1</v>
      </c>
      <c r="AE117" s="52">
        <f t="shared" si="41"/>
        <v>0</v>
      </c>
      <c r="AF117" s="52">
        <f t="shared" si="41"/>
        <v>0</v>
      </c>
      <c r="AG117" s="52">
        <f t="shared" si="41"/>
        <v>0</v>
      </c>
      <c r="AH117" s="52">
        <f t="shared" si="41"/>
        <v>0</v>
      </c>
      <c r="AI117" s="52">
        <f t="shared" si="41"/>
        <v>0</v>
      </c>
      <c r="AJ117" s="52">
        <f t="shared" si="41"/>
        <v>0</v>
      </c>
      <c r="AK117" s="52">
        <f t="shared" si="41"/>
        <v>0</v>
      </c>
      <c r="AL117" s="52">
        <f t="shared" si="41"/>
        <v>0</v>
      </c>
      <c r="AM117" s="52">
        <f t="shared" si="41"/>
        <v>10</v>
      </c>
      <c r="AN117" s="52">
        <f t="shared" si="41"/>
        <v>0</v>
      </c>
      <c r="AO117" s="52">
        <f t="shared" si="41"/>
        <v>0</v>
      </c>
      <c r="AP117" s="52">
        <f t="shared" si="41"/>
        <v>0</v>
      </c>
      <c r="AQ117" s="52">
        <f t="shared" si="41"/>
        <v>0</v>
      </c>
      <c r="AR117" s="52">
        <f t="shared" si="41"/>
        <v>0</v>
      </c>
      <c r="AS117" s="52">
        <f t="shared" si="41"/>
        <v>4</v>
      </c>
      <c r="AT117" s="52">
        <f t="shared" si="41"/>
        <v>0</v>
      </c>
      <c r="AU117" s="52">
        <f t="shared" si="41"/>
        <v>392</v>
      </c>
      <c r="AV117" s="53">
        <f t="shared" si="39"/>
        <v>4.3431390037149348E-4</v>
      </c>
      <c r="AW117" s="52">
        <v>14071</v>
      </c>
      <c r="AX117" s="54">
        <f t="shared" si="40"/>
        <v>-0.9721412834908677</v>
      </c>
      <c r="AY117" s="55"/>
      <c r="AZ117" s="55"/>
      <c r="BA117" s="55"/>
    </row>
    <row r="118" spans="1:53" ht="12.75" customHeight="1" x14ac:dyDescent="0.25">
      <c r="A118" s="76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5"/>
      <c r="AW118" s="78"/>
      <c r="AX118" s="5"/>
      <c r="AY118" s="79"/>
      <c r="AZ118" s="79"/>
      <c r="BA118" s="79"/>
    </row>
    <row r="119" spans="1:53" ht="12.75" customHeight="1" x14ac:dyDescent="0.25">
      <c r="A119" s="76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5"/>
      <c r="AW119" s="78"/>
      <c r="AX119" s="5"/>
      <c r="AY119" s="79"/>
      <c r="AZ119" s="79"/>
      <c r="BA119" s="79"/>
    </row>
    <row r="120" spans="1:53" ht="12.75" customHeight="1" x14ac:dyDescent="0.25">
      <c r="A120" s="76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5"/>
      <c r="AW120" s="78"/>
      <c r="AX120" s="5"/>
      <c r="AY120" s="79"/>
      <c r="AZ120" s="79"/>
      <c r="BA120" s="79"/>
    </row>
    <row r="121" spans="1:53" ht="20.100000000000001" customHeight="1" x14ac:dyDescent="0.25">
      <c r="A121" s="13" t="s">
        <v>4</v>
      </c>
      <c r="B121" s="13" t="str">
        <f>(B61)</f>
        <v>ALCANTARA</v>
      </c>
      <c r="C121" s="13" t="s">
        <v>6</v>
      </c>
      <c r="D121" s="13" t="s">
        <v>7</v>
      </c>
      <c r="E121" s="13" t="s">
        <v>8</v>
      </c>
      <c r="F121" s="13" t="s">
        <v>9</v>
      </c>
      <c r="G121" s="13" t="s">
        <v>10</v>
      </c>
      <c r="H121" s="13" t="s">
        <v>11</v>
      </c>
      <c r="I121" s="13" t="s">
        <v>12</v>
      </c>
      <c r="J121" s="13" t="s">
        <v>13</v>
      </c>
      <c r="K121" s="13" t="str">
        <f>(K61)</f>
        <v>BARILI</v>
      </c>
      <c r="L121" s="13" t="s">
        <v>15</v>
      </c>
      <c r="M121" s="13" t="s">
        <v>16</v>
      </c>
      <c r="N121" s="13" t="str">
        <f>(N61)</f>
        <v>BORBON</v>
      </c>
      <c r="O121" s="13" t="s">
        <v>18</v>
      </c>
      <c r="P121" s="13" t="s">
        <v>19</v>
      </c>
      <c r="Q121" s="13" t="str">
        <f>Q12</f>
        <v>CEBU CITY</v>
      </c>
      <c r="R121" s="13" t="s">
        <v>21</v>
      </c>
      <c r="S121" s="13" t="str">
        <f>S61</f>
        <v>CITY OF NAGA</v>
      </c>
      <c r="T121" s="13" t="s">
        <v>23</v>
      </c>
      <c r="U121" s="13" t="s">
        <v>24</v>
      </c>
      <c r="V121" s="13" t="s">
        <v>25</v>
      </c>
      <c r="W121" s="13" t="s">
        <v>26</v>
      </c>
      <c r="X121" s="13" t="str">
        <f>X61</f>
        <v>LAPU-LAPU CITY</v>
      </c>
      <c r="Y121" s="13" t="s">
        <v>28</v>
      </c>
      <c r="Z121" s="13" t="str">
        <f>Z12</f>
        <v>MANDAUE CITY</v>
      </c>
      <c r="AA121" s="13" t="s">
        <v>30</v>
      </c>
      <c r="AB121" s="13" t="str">
        <f>(AB61)</f>
        <v>MINGLANILLA</v>
      </c>
      <c r="AC121" s="13" t="s">
        <v>32</v>
      </c>
      <c r="AD121" s="13" t="s">
        <v>33</v>
      </c>
      <c r="AE121" s="13" t="s">
        <v>34</v>
      </c>
      <c r="AF121" s="13" t="s">
        <v>35</v>
      </c>
      <c r="AG121" s="13" t="s">
        <v>36</v>
      </c>
      <c r="AH121" s="13" t="s">
        <v>37</v>
      </c>
      <c r="AI121" s="13" t="str">
        <f>(AI61)</f>
        <v>SAMBOAN</v>
      </c>
      <c r="AJ121" s="13" t="s">
        <v>39</v>
      </c>
      <c r="AK121" s="13" t="s">
        <v>40</v>
      </c>
      <c r="AL121" s="13" t="s">
        <v>41</v>
      </c>
      <c r="AM121" s="13" t="s">
        <v>42</v>
      </c>
      <c r="AN121" s="13" t="s">
        <v>43</v>
      </c>
      <c r="AO121" s="13" t="s">
        <v>44</v>
      </c>
      <c r="AP121" s="13" t="s">
        <v>45</v>
      </c>
      <c r="AQ121" s="13" t="str">
        <f>AQ61</f>
        <v>TABOGON</v>
      </c>
      <c r="AR121" s="13" t="str">
        <f>(AR61)</f>
        <v xml:space="preserve">TUBURAN </v>
      </c>
      <c r="AS121" s="13" t="s">
        <v>48</v>
      </c>
      <c r="AT121" s="13" t="str">
        <f t="shared" ref="AT121:AU121" si="42">(AT61)</f>
        <v>TUDELA</v>
      </c>
      <c r="AU121" s="14" t="str">
        <f t="shared" si="42"/>
        <v>TOTAL 2021</v>
      </c>
      <c r="AV121" s="15" t="s">
        <v>51</v>
      </c>
      <c r="AW121" s="16" t="s">
        <v>52</v>
      </c>
      <c r="AX121" s="17" t="s">
        <v>53</v>
      </c>
      <c r="AY121" s="18"/>
      <c r="AZ121" s="18"/>
      <c r="BA121" s="18"/>
    </row>
    <row r="122" spans="1:53" ht="12.75" customHeight="1" x14ac:dyDescent="0.25">
      <c r="A122" s="2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22"/>
      <c r="AW122" s="41"/>
      <c r="AX122" s="23"/>
      <c r="AY122" s="24"/>
      <c r="AZ122" s="24"/>
      <c r="BA122" s="24"/>
    </row>
    <row r="123" spans="1:53" ht="12.75" customHeight="1" x14ac:dyDescent="0.25">
      <c r="A123" s="25" t="s">
        <v>136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27"/>
      <c r="AW123" s="50"/>
      <c r="AX123" s="28"/>
      <c r="AY123" s="29"/>
      <c r="AZ123" s="29"/>
      <c r="BA123" s="29"/>
    </row>
    <row r="124" spans="1:53" ht="12.75" customHeight="1" x14ac:dyDescent="0.25">
      <c r="A124" s="30" t="s">
        <v>137</v>
      </c>
      <c r="B124" s="31">
        <f>SUM([1]ALCANTARA!N124)</f>
        <v>0</v>
      </c>
      <c r="C124" s="31">
        <f>SUM([1]ALCOY!N124)</f>
        <v>0</v>
      </c>
      <c r="D124" s="31">
        <f>SUM([1]ALEGRIA!N124)</f>
        <v>0</v>
      </c>
      <c r="E124" s="31">
        <f>SUM([1]ALOGUINSAN!N124)</f>
        <v>0</v>
      </c>
      <c r="F124" s="31">
        <f>SUM([1]ARGAO!N124)</f>
        <v>0</v>
      </c>
      <c r="G124" s="31">
        <f>SUM([1]ASTURIAS!N124)</f>
        <v>0</v>
      </c>
      <c r="H124" s="31">
        <f>SUM([1]BADIAN!N124)</f>
        <v>0</v>
      </c>
      <c r="I124" s="31">
        <f>SUM([1]BALAMBAN!N124)</f>
        <v>0</v>
      </c>
      <c r="J124" s="31">
        <f>SUM([1]BANTAYAN!N124)</f>
        <v>0</v>
      </c>
      <c r="K124" s="31">
        <f>([1]BARILI!N124)</f>
        <v>0</v>
      </c>
      <c r="L124" s="31">
        <f>SUM('[1]BOGO CITY'!N124)</f>
        <v>0</v>
      </c>
      <c r="M124" s="31">
        <f>SUM([1]BOLJOON!N124)</f>
        <v>0</v>
      </c>
      <c r="N124" s="31">
        <f>SUM([1]BORBOn!N124)</f>
        <v>0</v>
      </c>
      <c r="O124" s="31">
        <f>SUM('[1]CARCAR CITY'!N124)</f>
        <v>0</v>
      </c>
      <c r="P124" s="31">
        <f>SUM([1]CARMEN!N124)</f>
        <v>0</v>
      </c>
      <c r="Q124" s="31">
        <f>'[1]CEBU CITY'!N124</f>
        <v>15</v>
      </c>
      <c r="R124" s="31">
        <f>SUM([1]CORDOVA!N124)</f>
        <v>0</v>
      </c>
      <c r="S124" s="31">
        <f>'[1]CITY OF NAGA'!N124</f>
        <v>0</v>
      </c>
      <c r="T124" s="31">
        <f>SUM([1]DAANBANTAYAN!N124)</f>
        <v>0</v>
      </c>
      <c r="U124" s="31">
        <f>SUM([1]DALAGUETE!N124)</f>
        <v>0</v>
      </c>
      <c r="V124" s="31">
        <f>SUM('[1]DANAO CITY'!N124)</f>
        <v>0</v>
      </c>
      <c r="W124" s="31">
        <f>SUM([1]GINATILAN!N124)</f>
        <v>0</v>
      </c>
      <c r="X124" s="31">
        <f>'[1]LAPU-LAPU CITY'!N124</f>
        <v>4</v>
      </c>
      <c r="Y124" s="31">
        <f>SUM([1]MADRIDEJOS!N124)</f>
        <v>0</v>
      </c>
      <c r="Z124" s="31">
        <f>'[1]MANDAUE CITY'!N124</f>
        <v>16</v>
      </c>
      <c r="AA124" s="31">
        <f>SUM([1]MEDELLIN!N124)</f>
        <v>0</v>
      </c>
      <c r="AB124" s="31">
        <f>([1]MINGLANILLA!N124)</f>
        <v>0</v>
      </c>
      <c r="AC124" s="31">
        <f>SUM([1]MOALBOAL!N124)</f>
        <v>0</v>
      </c>
      <c r="AD124" s="31">
        <f>SUM([1]OSLOB!N124)</f>
        <v>0</v>
      </c>
      <c r="AE124" s="31">
        <f>SUM([1]PINAMUNGAHAN!N124)</f>
        <v>0</v>
      </c>
      <c r="AF124" s="31">
        <f>SUM([1]PILAR!N124)</f>
        <v>0</v>
      </c>
      <c r="AG124" s="31">
        <f>SUM([1]PORO!N124)</f>
        <v>0</v>
      </c>
      <c r="AH124" s="31">
        <f>SUM([1]RONDA!N124)</f>
        <v>0</v>
      </c>
      <c r="AI124" s="31">
        <f>([1]SAMBOAN!N124)</f>
        <v>0</v>
      </c>
      <c r="AJ124" s="31">
        <f>SUM('[1]SAN FERNANDO'!N124)</f>
        <v>0</v>
      </c>
      <c r="AK124" s="31">
        <f>SUM('[1]SAN FRANCISCO'!N124)</f>
        <v>0</v>
      </c>
      <c r="AL124" s="31">
        <f>SUM('[1]SAN REMiGIO'!N124)</f>
        <v>0</v>
      </c>
      <c r="AM124" s="31">
        <f>SUM('[1]SANTA FE'!N124)</f>
        <v>0</v>
      </c>
      <c r="AN124" s="31">
        <f>SUM([1]SANTANDER!N124)</f>
        <v>0</v>
      </c>
      <c r="AO124" s="31">
        <f>SUM([1]SIBONGA!N124)</f>
        <v>0</v>
      </c>
      <c r="AP124" s="31">
        <f>SUM([1]SOGOD!N124)</f>
        <v>0</v>
      </c>
      <c r="AQ124" s="31">
        <f>[1]TABOGON!N124</f>
        <v>0</v>
      </c>
      <c r="AR124" s="31">
        <f>SUM([1]TUBURAN!N124)</f>
        <v>0</v>
      </c>
      <c r="AS124" s="31">
        <f>SUM('[1]TOLEDO CITY'!N124)</f>
        <v>0</v>
      </c>
      <c r="AT124" s="31">
        <f>([1]TUDELA!N124)</f>
        <v>0</v>
      </c>
      <c r="AU124" s="32">
        <f>SUM(B124:AT124)</f>
        <v>35</v>
      </c>
      <c r="AV124" s="33">
        <f t="shared" ref="AV124:AV126" si="43">AU124/$AU$135</f>
        <v>3.877802681888335E-5</v>
      </c>
      <c r="AW124" s="32">
        <v>170</v>
      </c>
      <c r="AX124" s="34">
        <f t="shared" ref="AX124:AX126" si="44">(AU124-AW124)/AW124</f>
        <v>-0.79411764705882348</v>
      </c>
      <c r="AY124" s="6"/>
      <c r="AZ124" s="6"/>
      <c r="BA124" s="6"/>
    </row>
    <row r="125" spans="1:53" ht="12.75" customHeight="1" x14ac:dyDescent="0.25">
      <c r="A125" s="30" t="s">
        <v>138</v>
      </c>
      <c r="B125" s="31">
        <f>SUM([1]ALCANTARA!N125)</f>
        <v>0</v>
      </c>
      <c r="C125" s="31">
        <f>SUM([1]ALCOY!N125)</f>
        <v>0</v>
      </c>
      <c r="D125" s="31">
        <f>SUM([1]ALEGRIA!N125)</f>
        <v>0</v>
      </c>
      <c r="E125" s="31">
        <f>SUM([1]ALOGUINSAN!N125)</f>
        <v>0</v>
      </c>
      <c r="F125" s="31">
        <f>SUM([1]ARGAO!N125)</f>
        <v>0</v>
      </c>
      <c r="G125" s="31">
        <f>SUM([1]ASTURIAS!N125)</f>
        <v>0</v>
      </c>
      <c r="H125" s="31">
        <f>SUM([1]BADIAN!N125)</f>
        <v>0</v>
      </c>
      <c r="I125" s="31">
        <f>SUM([1]BALAMBAN!N125)</f>
        <v>0</v>
      </c>
      <c r="J125" s="31">
        <f>SUM([1]BANTAYAN!N125)</f>
        <v>0</v>
      </c>
      <c r="K125" s="31">
        <f>([1]BARILI!N125)</f>
        <v>0</v>
      </c>
      <c r="L125" s="31">
        <f>SUM('[1]BOGO CITY'!N125)</f>
        <v>0</v>
      </c>
      <c r="M125" s="31">
        <f>SUM([1]BOLJOON!N125)</f>
        <v>0</v>
      </c>
      <c r="N125" s="31">
        <f>SUM([1]BORBOn!N125)</f>
        <v>0</v>
      </c>
      <c r="O125" s="31">
        <f>SUM('[1]CARCAR CITY'!N125)</f>
        <v>0</v>
      </c>
      <c r="P125" s="31">
        <f>SUM([1]CARMEN!N125)</f>
        <v>0</v>
      </c>
      <c r="Q125" s="31">
        <f>'[1]CEBU CITY'!N125</f>
        <v>17</v>
      </c>
      <c r="R125" s="31">
        <f>SUM([1]CORDOVA!N125)</f>
        <v>1</v>
      </c>
      <c r="S125" s="31">
        <f>'[1]CITY OF NAGA'!N125</f>
        <v>0</v>
      </c>
      <c r="T125" s="31">
        <f>SUM([1]DAANBANTAYAN!N125)</f>
        <v>0</v>
      </c>
      <c r="U125" s="31">
        <f>SUM([1]DALAGUETE!N125)</f>
        <v>0</v>
      </c>
      <c r="V125" s="31">
        <f>SUM('[1]DANAO CITY'!N125)</f>
        <v>0</v>
      </c>
      <c r="W125" s="31">
        <f>SUM([1]GINATILAN!N125)</f>
        <v>0</v>
      </c>
      <c r="X125" s="31">
        <f>'[1]LAPU-LAPU CITY'!N125</f>
        <v>25</v>
      </c>
      <c r="Y125" s="31">
        <f>SUM([1]MADRIDEJOS!N125)</f>
        <v>0</v>
      </c>
      <c r="Z125" s="31">
        <f>'[1]MANDAUE CITY'!N125</f>
        <v>7</v>
      </c>
      <c r="AA125" s="31">
        <f>SUM([1]MEDELLIN!N125)</f>
        <v>0</v>
      </c>
      <c r="AB125" s="31">
        <f>([1]MINGLANILLA!N125)</f>
        <v>0</v>
      </c>
      <c r="AC125" s="31">
        <f>SUM([1]MOALBOAL!N125)</f>
        <v>0</v>
      </c>
      <c r="AD125" s="31">
        <f>SUM([1]OSLOB!N125)</f>
        <v>0</v>
      </c>
      <c r="AE125" s="31">
        <f>SUM([1]PINAMUNGAHAN!N125)</f>
        <v>0</v>
      </c>
      <c r="AF125" s="31">
        <f>SUM([1]PILAR!N125)</f>
        <v>0</v>
      </c>
      <c r="AG125" s="31">
        <f>SUM([1]PORO!N125)</f>
        <v>0</v>
      </c>
      <c r="AH125" s="31">
        <f>SUM([1]RONDA!N125)</f>
        <v>0</v>
      </c>
      <c r="AI125" s="31">
        <f>([1]SAMBOAN!N125)</f>
        <v>0</v>
      </c>
      <c r="AJ125" s="31">
        <f>SUM('[1]SAN FERNANDO'!N125)</f>
        <v>0</v>
      </c>
      <c r="AK125" s="31">
        <f>SUM('[1]SAN FRANCISCO'!N125)</f>
        <v>0</v>
      </c>
      <c r="AL125" s="31">
        <f>SUM('[1]SAN REMiGIO'!N125)</f>
        <v>0</v>
      </c>
      <c r="AM125" s="31">
        <f>SUM('[1]SANTA FE'!N125)</f>
        <v>0</v>
      </c>
      <c r="AN125" s="31">
        <f>SUM([1]SANTANDER!N125)</f>
        <v>0</v>
      </c>
      <c r="AO125" s="31">
        <f>SUM([1]SIBONGA!N125)</f>
        <v>0</v>
      </c>
      <c r="AP125" s="31">
        <f>SUM([1]SOGOD!N125)</f>
        <v>0</v>
      </c>
      <c r="AQ125" s="31">
        <f>[1]TABOGON!N125</f>
        <v>0</v>
      </c>
      <c r="AR125" s="31">
        <f>SUM([1]TUBURAN!N125)</f>
        <v>0</v>
      </c>
      <c r="AS125" s="31">
        <f>SUM('[1]TOLEDO CITY'!N125)</f>
        <v>50</v>
      </c>
      <c r="AT125" s="31">
        <f>([1]TUDELA!N125)</f>
        <v>0</v>
      </c>
      <c r="AU125" s="32">
        <f>SUM(B125:AT125)</f>
        <v>100</v>
      </c>
      <c r="AV125" s="33">
        <f t="shared" si="43"/>
        <v>1.107943623396667E-4</v>
      </c>
      <c r="AW125" s="32">
        <v>446</v>
      </c>
      <c r="AX125" s="34">
        <f t="shared" si="44"/>
        <v>-0.77578475336322872</v>
      </c>
      <c r="AY125" s="6"/>
      <c r="AZ125" s="6"/>
      <c r="BA125" s="6"/>
    </row>
    <row r="126" spans="1:53" ht="12.75" customHeight="1" x14ac:dyDescent="0.25">
      <c r="A126" s="51" t="s">
        <v>70</v>
      </c>
      <c r="B126" s="52">
        <f t="shared" ref="B126:AU126" si="45">SUM(B124:B125)</f>
        <v>0</v>
      </c>
      <c r="C126" s="52">
        <f t="shared" si="45"/>
        <v>0</v>
      </c>
      <c r="D126" s="52">
        <f t="shared" si="45"/>
        <v>0</v>
      </c>
      <c r="E126" s="52">
        <f t="shared" si="45"/>
        <v>0</v>
      </c>
      <c r="F126" s="52">
        <f t="shared" si="45"/>
        <v>0</v>
      </c>
      <c r="G126" s="52">
        <f t="shared" si="45"/>
        <v>0</v>
      </c>
      <c r="H126" s="52">
        <f t="shared" si="45"/>
        <v>0</v>
      </c>
      <c r="I126" s="52">
        <f t="shared" si="45"/>
        <v>0</v>
      </c>
      <c r="J126" s="52">
        <f t="shared" si="45"/>
        <v>0</v>
      </c>
      <c r="K126" s="52">
        <f t="shared" si="45"/>
        <v>0</v>
      </c>
      <c r="L126" s="52">
        <f t="shared" si="45"/>
        <v>0</v>
      </c>
      <c r="M126" s="52">
        <f t="shared" si="45"/>
        <v>0</v>
      </c>
      <c r="N126" s="52">
        <f t="shared" si="45"/>
        <v>0</v>
      </c>
      <c r="O126" s="52">
        <f t="shared" si="45"/>
        <v>0</v>
      </c>
      <c r="P126" s="52">
        <f t="shared" si="45"/>
        <v>0</v>
      </c>
      <c r="Q126" s="52">
        <f t="shared" si="45"/>
        <v>32</v>
      </c>
      <c r="R126" s="52">
        <f t="shared" si="45"/>
        <v>1</v>
      </c>
      <c r="S126" s="52">
        <f t="shared" si="45"/>
        <v>0</v>
      </c>
      <c r="T126" s="52">
        <f t="shared" si="45"/>
        <v>0</v>
      </c>
      <c r="U126" s="52">
        <f t="shared" si="45"/>
        <v>0</v>
      </c>
      <c r="V126" s="52">
        <f t="shared" si="45"/>
        <v>0</v>
      </c>
      <c r="W126" s="52">
        <f t="shared" si="45"/>
        <v>0</v>
      </c>
      <c r="X126" s="52">
        <f t="shared" si="45"/>
        <v>29</v>
      </c>
      <c r="Y126" s="52">
        <f t="shared" si="45"/>
        <v>0</v>
      </c>
      <c r="Z126" s="52">
        <f t="shared" si="45"/>
        <v>23</v>
      </c>
      <c r="AA126" s="52">
        <f t="shared" si="45"/>
        <v>0</v>
      </c>
      <c r="AB126" s="52">
        <f t="shared" si="45"/>
        <v>0</v>
      </c>
      <c r="AC126" s="52">
        <f t="shared" si="45"/>
        <v>0</v>
      </c>
      <c r="AD126" s="52">
        <f t="shared" si="45"/>
        <v>0</v>
      </c>
      <c r="AE126" s="52">
        <f t="shared" si="45"/>
        <v>0</v>
      </c>
      <c r="AF126" s="52">
        <f t="shared" si="45"/>
        <v>0</v>
      </c>
      <c r="AG126" s="52">
        <f t="shared" si="45"/>
        <v>0</v>
      </c>
      <c r="AH126" s="52">
        <f t="shared" si="45"/>
        <v>0</v>
      </c>
      <c r="AI126" s="52">
        <f t="shared" si="45"/>
        <v>0</v>
      </c>
      <c r="AJ126" s="52">
        <f t="shared" si="45"/>
        <v>0</v>
      </c>
      <c r="AK126" s="52">
        <f t="shared" si="45"/>
        <v>0</v>
      </c>
      <c r="AL126" s="52">
        <f t="shared" si="45"/>
        <v>0</v>
      </c>
      <c r="AM126" s="52">
        <f t="shared" si="45"/>
        <v>0</v>
      </c>
      <c r="AN126" s="52">
        <f t="shared" si="45"/>
        <v>0</v>
      </c>
      <c r="AO126" s="52">
        <f t="shared" si="45"/>
        <v>0</v>
      </c>
      <c r="AP126" s="52">
        <f t="shared" si="45"/>
        <v>0</v>
      </c>
      <c r="AQ126" s="52">
        <f t="shared" si="45"/>
        <v>0</v>
      </c>
      <c r="AR126" s="52">
        <f t="shared" si="45"/>
        <v>0</v>
      </c>
      <c r="AS126" s="52">
        <f t="shared" si="45"/>
        <v>50</v>
      </c>
      <c r="AT126" s="52">
        <f t="shared" si="45"/>
        <v>0</v>
      </c>
      <c r="AU126" s="52">
        <f t="shared" si="45"/>
        <v>135</v>
      </c>
      <c r="AV126" s="53">
        <f t="shared" si="43"/>
        <v>1.4957238915855005E-4</v>
      </c>
      <c r="AW126" s="52">
        <v>616</v>
      </c>
      <c r="AX126" s="54">
        <f t="shared" si="44"/>
        <v>-0.7808441558441559</v>
      </c>
      <c r="AY126" s="55"/>
      <c r="AZ126" s="55"/>
      <c r="BA126" s="55"/>
    </row>
    <row r="127" spans="1:53" ht="12.75" customHeight="1" x14ac:dyDescent="0.25">
      <c r="A127" s="70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58"/>
      <c r="AW127" s="59"/>
      <c r="AX127" s="60"/>
      <c r="AY127" s="24"/>
      <c r="AZ127" s="24"/>
      <c r="BA127" s="24"/>
    </row>
    <row r="128" spans="1:53" ht="12.75" customHeight="1" x14ac:dyDescent="0.25">
      <c r="A128" s="48" t="s">
        <v>139</v>
      </c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61"/>
      <c r="AW128" s="62"/>
      <c r="AX128" s="63"/>
      <c r="AY128" s="29"/>
      <c r="AZ128" s="29"/>
      <c r="BA128" s="29"/>
    </row>
    <row r="129" spans="1:53" ht="12.75" customHeight="1" x14ac:dyDescent="0.25">
      <c r="A129" s="48" t="s">
        <v>140</v>
      </c>
      <c r="B129" s="31">
        <f>SUM([1]ALCANTARA!N129)</f>
        <v>0</v>
      </c>
      <c r="C129" s="31">
        <f>SUM([1]ALCOY!N129)</f>
        <v>0</v>
      </c>
      <c r="D129" s="31">
        <f>SUM([1]ALEGRIA!N129)</f>
        <v>0</v>
      </c>
      <c r="E129" s="31">
        <f>SUM([1]ALOGUINSAN!N129)</f>
        <v>0</v>
      </c>
      <c r="F129" s="31">
        <f>SUM([1]ARGAO!N129)</f>
        <v>0</v>
      </c>
      <c r="G129" s="31">
        <f>SUM([1]ASTURIAS!N129)</f>
        <v>0</v>
      </c>
      <c r="H129" s="31">
        <f>SUM([1]BADIAN!N129)</f>
        <v>0</v>
      </c>
      <c r="I129" s="31">
        <f>SUM([1]BALAMBAN!N129)</f>
        <v>1</v>
      </c>
      <c r="J129" s="31">
        <f>SUM([1]BANTAYAN!N129)</f>
        <v>0</v>
      </c>
      <c r="K129" s="31">
        <f>([1]BARILI!N129)</f>
        <v>0</v>
      </c>
      <c r="L129" s="31">
        <f>SUM('[1]BOGO CITY'!N129)</f>
        <v>0</v>
      </c>
      <c r="M129" s="31">
        <f>SUM([1]BOLJOON!N129)</f>
        <v>0</v>
      </c>
      <c r="N129" s="31">
        <f>SUM([1]BORBOn!N129)</f>
        <v>0</v>
      </c>
      <c r="O129" s="31">
        <f>SUM('[1]CARCAR CITY'!N129)</f>
        <v>0</v>
      </c>
      <c r="P129" s="31">
        <f>SUM([1]CARMEN!N129)</f>
        <v>0</v>
      </c>
      <c r="Q129" s="31">
        <f>'[1]CEBU CITY'!N129</f>
        <v>2431</v>
      </c>
      <c r="R129" s="31">
        <f>SUM([1]CORDOVA!N129)</f>
        <v>38</v>
      </c>
      <c r="S129" s="31">
        <f>'[1]CITY OF NAGA'!N129</f>
        <v>0</v>
      </c>
      <c r="T129" s="31">
        <f>SUM([1]DAANBANTAYAN!N129)</f>
        <v>0</v>
      </c>
      <c r="U129" s="31">
        <f>SUM([1]DALAGUETE!N129)</f>
        <v>0</v>
      </c>
      <c r="V129" s="31">
        <f>SUM('[1]DANAO CITY'!N129)</f>
        <v>0</v>
      </c>
      <c r="W129" s="31">
        <f>SUM([1]GINATILAN!N129)</f>
        <v>0</v>
      </c>
      <c r="X129" s="31">
        <f>'[1]LAPU-LAPU CITY'!N129</f>
        <v>321</v>
      </c>
      <c r="Y129" s="31">
        <f>SUM([1]MADRIDEJOS!N129)</f>
        <v>0</v>
      </c>
      <c r="Z129" s="31">
        <f>'[1]MANDAUE CITY'!N129</f>
        <v>3271</v>
      </c>
      <c r="AA129" s="31">
        <f>SUM([1]MEDELLIN!N129)</f>
        <v>0</v>
      </c>
      <c r="AB129" s="31">
        <f>([1]MINGLANILLA!N129)</f>
        <v>0</v>
      </c>
      <c r="AC129" s="31">
        <f>SUM([1]MOALBOAL!N129)</f>
        <v>0</v>
      </c>
      <c r="AD129" s="31">
        <f>SUM([1]OSLOB!N129)</f>
        <v>0</v>
      </c>
      <c r="AE129" s="31">
        <f>SUM([1]PINAMUNGAHAN!N129)</f>
        <v>0</v>
      </c>
      <c r="AF129" s="31">
        <f>SUM([1]PILAR!N129)</f>
        <v>0</v>
      </c>
      <c r="AG129" s="31">
        <f>SUM([1]PORO!N129)</f>
        <v>0</v>
      </c>
      <c r="AH129" s="31">
        <f>SUM([1]RONDA!N129)</f>
        <v>0</v>
      </c>
      <c r="AI129" s="31">
        <f>([1]SAMBOAN!N129)</f>
        <v>0</v>
      </c>
      <c r="AJ129" s="31">
        <f>SUM('[1]SAN FERNANDO'!N129)</f>
        <v>0</v>
      </c>
      <c r="AK129" s="31">
        <f>SUM('[1]SAN FRANCISCO'!N129)</f>
        <v>0</v>
      </c>
      <c r="AL129" s="31">
        <f>SUM('[1]SAN REMiGIO'!N129)</f>
        <v>0</v>
      </c>
      <c r="AM129" s="31">
        <f>SUM('[1]SANTA FE'!N129)</f>
        <v>14</v>
      </c>
      <c r="AN129" s="31">
        <f>SUM([1]SANTANDER!N129)</f>
        <v>0</v>
      </c>
      <c r="AO129" s="31">
        <f>SUM([1]SIBONGA!N129)</f>
        <v>0</v>
      </c>
      <c r="AP129" s="31">
        <f>SUM([1]SOGOD!N129)</f>
        <v>0</v>
      </c>
      <c r="AQ129" s="31">
        <f>[1]TABOGON!N129</f>
        <v>0</v>
      </c>
      <c r="AR129" s="31">
        <f>SUM([1]TUBURAN!N129)</f>
        <v>0</v>
      </c>
      <c r="AS129" s="31">
        <f>SUM('[1]TOLEDO CITY'!N129)</f>
        <v>0</v>
      </c>
      <c r="AT129" s="31">
        <f>([1]TUDELA!N129)</f>
        <v>0</v>
      </c>
      <c r="AU129" s="32">
        <f>SUM(B129:AT129)</f>
        <v>6076</v>
      </c>
      <c r="AV129" s="33">
        <f>AU129/$AU$135</f>
        <v>6.7318654557581492E-3</v>
      </c>
      <c r="AW129" s="32">
        <v>21217</v>
      </c>
      <c r="AX129" s="34">
        <f>(AU129-AW129)/AW129</f>
        <v>-0.71362586605080836</v>
      </c>
      <c r="AY129" s="6"/>
      <c r="AZ129" s="6"/>
      <c r="BA129" s="6"/>
    </row>
    <row r="130" spans="1:53" ht="12.75" customHeight="1" x14ac:dyDescent="0.25">
      <c r="A130" s="2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58"/>
      <c r="AW130" s="59"/>
      <c r="AX130" s="60"/>
      <c r="AY130" s="24"/>
      <c r="AZ130" s="24"/>
      <c r="BA130" s="24"/>
    </row>
    <row r="131" spans="1:53" ht="12.75" customHeight="1" x14ac:dyDescent="0.25">
      <c r="A131" s="35" t="s">
        <v>141</v>
      </c>
      <c r="B131" s="36">
        <f t="shared" ref="B131:AU131" si="46">SUM(B32+B40+B49+B59+B67+B75+B86+B95+B103+B109+B117+B126+B129)</f>
        <v>0</v>
      </c>
      <c r="C131" s="36">
        <f t="shared" si="46"/>
        <v>0</v>
      </c>
      <c r="D131" s="36">
        <f t="shared" si="46"/>
        <v>0</v>
      </c>
      <c r="E131" s="36">
        <f t="shared" si="46"/>
        <v>0</v>
      </c>
      <c r="F131" s="36">
        <f t="shared" si="46"/>
        <v>0</v>
      </c>
      <c r="G131" s="36">
        <f t="shared" si="46"/>
        <v>0</v>
      </c>
      <c r="H131" s="36">
        <f t="shared" si="46"/>
        <v>0</v>
      </c>
      <c r="I131" s="36">
        <f t="shared" si="46"/>
        <v>38</v>
      </c>
      <c r="J131" s="36">
        <f t="shared" si="46"/>
        <v>0</v>
      </c>
      <c r="K131" s="36">
        <f t="shared" si="46"/>
        <v>0</v>
      </c>
      <c r="L131" s="36">
        <f t="shared" si="46"/>
        <v>0</v>
      </c>
      <c r="M131" s="36">
        <f t="shared" si="46"/>
        <v>0</v>
      </c>
      <c r="N131" s="36">
        <f t="shared" si="46"/>
        <v>0</v>
      </c>
      <c r="O131" s="36">
        <f t="shared" si="46"/>
        <v>0</v>
      </c>
      <c r="P131" s="36">
        <f t="shared" si="46"/>
        <v>0</v>
      </c>
      <c r="Q131" s="36">
        <f t="shared" si="46"/>
        <v>10672</v>
      </c>
      <c r="R131" s="36">
        <f t="shared" si="46"/>
        <v>59</v>
      </c>
      <c r="S131" s="36">
        <f t="shared" si="46"/>
        <v>0</v>
      </c>
      <c r="T131" s="36">
        <f t="shared" si="46"/>
        <v>7</v>
      </c>
      <c r="U131" s="36">
        <f t="shared" si="46"/>
        <v>52</v>
      </c>
      <c r="V131" s="36">
        <f t="shared" si="46"/>
        <v>2602</v>
      </c>
      <c r="W131" s="36">
        <f t="shared" si="46"/>
        <v>0</v>
      </c>
      <c r="X131" s="36">
        <f t="shared" si="46"/>
        <v>5727</v>
      </c>
      <c r="Y131" s="36">
        <f t="shared" si="46"/>
        <v>0</v>
      </c>
      <c r="Z131" s="36">
        <f t="shared" si="46"/>
        <v>30212</v>
      </c>
      <c r="AA131" s="36">
        <f t="shared" si="46"/>
        <v>0</v>
      </c>
      <c r="AB131" s="36">
        <f t="shared" si="46"/>
        <v>0</v>
      </c>
      <c r="AC131" s="36">
        <f t="shared" si="46"/>
        <v>135</v>
      </c>
      <c r="AD131" s="36">
        <f t="shared" si="46"/>
        <v>401</v>
      </c>
      <c r="AE131" s="36">
        <f t="shared" si="46"/>
        <v>1</v>
      </c>
      <c r="AF131" s="36">
        <f t="shared" si="46"/>
        <v>0</v>
      </c>
      <c r="AG131" s="36">
        <f t="shared" si="46"/>
        <v>1</v>
      </c>
      <c r="AH131" s="36">
        <f t="shared" si="46"/>
        <v>0</v>
      </c>
      <c r="AI131" s="36">
        <f t="shared" si="46"/>
        <v>0</v>
      </c>
      <c r="AJ131" s="36">
        <f t="shared" si="46"/>
        <v>0</v>
      </c>
      <c r="AK131" s="36">
        <f t="shared" si="46"/>
        <v>0</v>
      </c>
      <c r="AL131" s="36">
        <f t="shared" si="46"/>
        <v>0</v>
      </c>
      <c r="AM131" s="36">
        <f>SUM('[1]SANTA FE'!N131)</f>
        <v>236</v>
      </c>
      <c r="AN131" s="36">
        <f t="shared" si="46"/>
        <v>0</v>
      </c>
      <c r="AO131" s="36">
        <f t="shared" si="46"/>
        <v>0</v>
      </c>
      <c r="AP131" s="36">
        <f t="shared" si="46"/>
        <v>0</v>
      </c>
      <c r="AQ131" s="36">
        <f t="shared" si="46"/>
        <v>0</v>
      </c>
      <c r="AR131" s="36">
        <f t="shared" si="46"/>
        <v>0</v>
      </c>
      <c r="AS131" s="36">
        <f t="shared" si="46"/>
        <v>225</v>
      </c>
      <c r="AT131" s="36">
        <f t="shared" si="46"/>
        <v>0</v>
      </c>
      <c r="AU131" s="36">
        <f t="shared" si="46"/>
        <v>50368</v>
      </c>
      <c r="AV131" s="37">
        <f>AU131/$AU$135</f>
        <v>5.5804904423243325E-2</v>
      </c>
      <c r="AW131" s="36">
        <v>504439</v>
      </c>
      <c r="AX131" s="38">
        <f>(AU131-AW131)/AW131</f>
        <v>-0.90015046417901867</v>
      </c>
      <c r="AY131" s="39"/>
      <c r="AZ131" s="39"/>
      <c r="BA131" s="80"/>
    </row>
    <row r="132" spans="1:53" ht="12.75" customHeight="1" x14ac:dyDescent="0.25">
      <c r="A132" s="70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58"/>
      <c r="AW132" s="59"/>
      <c r="AX132" s="60"/>
      <c r="AY132" s="6"/>
      <c r="AZ132" s="6"/>
      <c r="BA132" s="6"/>
    </row>
    <row r="133" spans="1:53" ht="12.75" customHeight="1" x14ac:dyDescent="0.25">
      <c r="A133" s="48" t="s">
        <v>142</v>
      </c>
      <c r="B133" s="31">
        <f>SUM([1]ALCANTARA!N133)</f>
        <v>0</v>
      </c>
      <c r="C133" s="31">
        <f>SUM([1]ALCOY!N133)</f>
        <v>0</v>
      </c>
      <c r="D133" s="31">
        <f>SUM([1]ALEGRIA!N133)</f>
        <v>0</v>
      </c>
      <c r="E133" s="31">
        <f>SUM([1]ALOGUINSAN!N133)</f>
        <v>0</v>
      </c>
      <c r="F133" s="31">
        <f>SUM([1]ARGAO!N133)</f>
        <v>0</v>
      </c>
      <c r="G133" s="31">
        <f>SUM([1]ASTURIAS!N133)</f>
        <v>0</v>
      </c>
      <c r="H133" s="31">
        <f>SUM([1]BADIAN!N133)</f>
        <v>0</v>
      </c>
      <c r="I133" s="31">
        <f>SUM([1]BALAMBAN!N133)</f>
        <v>0</v>
      </c>
      <c r="J133" s="31">
        <f>SUM([1]BANTAYAN!N133)</f>
        <v>0</v>
      </c>
      <c r="K133" s="31">
        <f>([1]BARILI!N133)</f>
        <v>0</v>
      </c>
      <c r="L133" s="31">
        <f>SUM('[1]BOGO CITY'!N133)</f>
        <v>0</v>
      </c>
      <c r="M133" s="31">
        <f>SUM([1]BOLJOON!N133)</f>
        <v>0</v>
      </c>
      <c r="N133" s="31">
        <f>SUM([1]BORBOn!N133)</f>
        <v>0</v>
      </c>
      <c r="O133" s="31">
        <f>SUM('[1]CARCAR CITY'!N133)</f>
        <v>0</v>
      </c>
      <c r="P133" s="31">
        <f>SUM([1]CARMEN!N133)</f>
        <v>0</v>
      </c>
      <c r="Q133" s="31">
        <f>'[1]CEBU CITY'!N133</f>
        <v>0</v>
      </c>
      <c r="R133" s="31">
        <f>SUM([1]CORDOVA!N133)</f>
        <v>0</v>
      </c>
      <c r="S133" s="31">
        <f>'[1]CITY OF NAGA'!N133</f>
        <v>0</v>
      </c>
      <c r="T133" s="31">
        <f>SUM([1]DAANBANTAYAN!N133)</f>
        <v>0</v>
      </c>
      <c r="U133" s="31">
        <f>SUM([1]DALAGUETE!N133)</f>
        <v>0</v>
      </c>
      <c r="V133" s="31">
        <f>SUM('[1]DANAO CITY'!N133)</f>
        <v>0</v>
      </c>
      <c r="W133" s="31">
        <f>SUM([1]GINATILAN!N133)</f>
        <v>0</v>
      </c>
      <c r="X133" s="31">
        <f>'[1]LAPU-LAPU CITY'!N133</f>
        <v>270</v>
      </c>
      <c r="Y133" s="31">
        <f>SUM([1]MADRIDEJOS!N133)</f>
        <v>0</v>
      </c>
      <c r="Z133" s="31">
        <f>'[1]MANDAUE CITY'!N133</f>
        <v>1</v>
      </c>
      <c r="AA133" s="31">
        <f>SUM([1]MEDELLIN!N133)</f>
        <v>0</v>
      </c>
      <c r="AB133" s="31">
        <f>([1]MINGLANILLA!N133)</f>
        <v>0</v>
      </c>
      <c r="AC133" s="31">
        <f>SUM([1]MOALBOAL!N133)</f>
        <v>0</v>
      </c>
      <c r="AD133" s="31">
        <f>SUM([1]OSLOB!N133)</f>
        <v>0</v>
      </c>
      <c r="AE133" s="31">
        <f>SUM([1]PINAMUNGAHAN!N133)</f>
        <v>0</v>
      </c>
      <c r="AF133" s="31">
        <f>SUM([1]PILAR!N133)</f>
        <v>0</v>
      </c>
      <c r="AG133" s="31">
        <f>SUM([1]PORO!N133)</f>
        <v>0</v>
      </c>
      <c r="AH133" s="31">
        <f>SUM([1]RONDA!N133)</f>
        <v>0</v>
      </c>
      <c r="AI133" s="31">
        <f>([1]SAMBOAN!N133)</f>
        <v>0</v>
      </c>
      <c r="AJ133" s="31">
        <f>SUM('[1]SAN FERNANDO'!N133)</f>
        <v>0</v>
      </c>
      <c r="AK133" s="31">
        <f>SUM('[1]SAN FRANCISCO'!N133)</f>
        <v>0</v>
      </c>
      <c r="AL133" s="31">
        <f>SUM('[1]SAN REMiGIO'!N133)</f>
        <v>0</v>
      </c>
      <c r="AM133" s="31">
        <f>SUM('[1]SANTA FE'!N133)</f>
        <v>0</v>
      </c>
      <c r="AN133" s="31">
        <f>SUM([1]SANTANDER!N133)</f>
        <v>0</v>
      </c>
      <c r="AO133" s="31">
        <f>SUM([1]SIBONGA!N133)</f>
        <v>0</v>
      </c>
      <c r="AP133" s="31">
        <f>SUM([1]SOGOD!N133)</f>
        <v>0</v>
      </c>
      <c r="AQ133" s="31">
        <f>[1]TABOGON!N133</f>
        <v>0</v>
      </c>
      <c r="AR133" s="31">
        <f>SUM([1]TUBURAN!N133)</f>
        <v>0</v>
      </c>
      <c r="AS133" s="31">
        <f>SUM('[1]TOLEDO CITY'!N133)</f>
        <v>0</v>
      </c>
      <c r="AT133" s="31">
        <f>([1]TUDELA!N133)</f>
        <v>0</v>
      </c>
      <c r="AU133" s="32">
        <f>SUM(B133:AT133)</f>
        <v>271</v>
      </c>
      <c r="AV133" s="33">
        <f>AU133/$AU$135</f>
        <v>3.0025272194049679E-4</v>
      </c>
      <c r="AW133" s="32">
        <v>2654</v>
      </c>
      <c r="AX133" s="34">
        <f>(AU133-AW133)/AW133</f>
        <v>-0.89788997739261489</v>
      </c>
      <c r="AY133" s="6"/>
      <c r="AZ133" s="6"/>
      <c r="BA133" s="6"/>
    </row>
    <row r="134" spans="1:53" ht="12.75" customHeight="1" x14ac:dyDescent="0.25">
      <c r="A134" s="2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22"/>
      <c r="AW134" s="41"/>
      <c r="AX134" s="60"/>
      <c r="AY134" s="24"/>
      <c r="AZ134" s="24"/>
      <c r="BA134" s="24"/>
    </row>
    <row r="135" spans="1:53" ht="12.75" customHeight="1" x14ac:dyDescent="0.25">
      <c r="A135" s="81" t="s">
        <v>143</v>
      </c>
      <c r="B135" s="82">
        <f>SUM(B136:B138)</f>
        <v>0</v>
      </c>
      <c r="C135" s="82">
        <f t="shared" ref="C135:AU135" si="47">SUM(C136:C139)</f>
        <v>0</v>
      </c>
      <c r="D135" s="82">
        <f t="shared" si="47"/>
        <v>0</v>
      </c>
      <c r="E135" s="82">
        <f t="shared" si="47"/>
        <v>4050</v>
      </c>
      <c r="F135" s="82">
        <f t="shared" si="47"/>
        <v>12613</v>
      </c>
      <c r="G135" s="82">
        <f t="shared" si="47"/>
        <v>8009</v>
      </c>
      <c r="H135" s="82">
        <f t="shared" si="47"/>
        <v>0</v>
      </c>
      <c r="I135" s="82">
        <f t="shared" si="47"/>
        <v>10277</v>
      </c>
      <c r="J135" s="82">
        <f t="shared" si="47"/>
        <v>7407</v>
      </c>
      <c r="K135" s="82">
        <f t="shared" si="47"/>
        <v>3137</v>
      </c>
      <c r="L135" s="82">
        <f t="shared" si="47"/>
        <v>9708</v>
      </c>
      <c r="M135" s="82">
        <f t="shared" si="47"/>
        <v>0</v>
      </c>
      <c r="N135" s="82">
        <f t="shared" si="47"/>
        <v>0</v>
      </c>
      <c r="O135" s="82">
        <f t="shared" si="47"/>
        <v>0</v>
      </c>
      <c r="P135" s="82">
        <f t="shared" si="47"/>
        <v>0</v>
      </c>
      <c r="Q135" s="82">
        <f t="shared" si="47"/>
        <v>219169</v>
      </c>
      <c r="R135" s="82">
        <f t="shared" si="47"/>
        <v>44392</v>
      </c>
      <c r="S135" s="82">
        <f t="shared" si="47"/>
        <v>0</v>
      </c>
      <c r="T135" s="82">
        <f t="shared" si="47"/>
        <v>31580</v>
      </c>
      <c r="U135" s="82">
        <f t="shared" si="47"/>
        <v>21219</v>
      </c>
      <c r="V135" s="82">
        <f t="shared" si="47"/>
        <v>36646</v>
      </c>
      <c r="W135" s="82">
        <f t="shared" si="47"/>
        <v>0</v>
      </c>
      <c r="X135" s="82">
        <f t="shared" si="47"/>
        <v>182877</v>
      </c>
      <c r="Y135" s="82">
        <f t="shared" si="47"/>
        <v>0</v>
      </c>
      <c r="Z135" s="82">
        <f t="shared" si="47"/>
        <v>113043</v>
      </c>
      <c r="AA135" s="82">
        <f t="shared" si="47"/>
        <v>0</v>
      </c>
      <c r="AB135" s="82">
        <f t="shared" si="47"/>
        <v>0</v>
      </c>
      <c r="AC135" s="82">
        <f t="shared" si="47"/>
        <v>41056</v>
      </c>
      <c r="AD135" s="82">
        <f t="shared" si="47"/>
        <v>36015</v>
      </c>
      <c r="AE135" s="82">
        <f t="shared" si="47"/>
        <v>17034</v>
      </c>
      <c r="AF135" s="82">
        <f t="shared" si="47"/>
        <v>0</v>
      </c>
      <c r="AG135" s="82">
        <f t="shared" si="47"/>
        <v>921</v>
      </c>
      <c r="AH135" s="82">
        <f t="shared" si="47"/>
        <v>622</v>
      </c>
      <c r="AI135" s="82">
        <f t="shared" si="47"/>
        <v>0</v>
      </c>
      <c r="AJ135" s="82">
        <f t="shared" si="47"/>
        <v>0</v>
      </c>
      <c r="AK135" s="82">
        <f t="shared" si="47"/>
        <v>5001</v>
      </c>
      <c r="AL135" s="82">
        <f t="shared" si="47"/>
        <v>0</v>
      </c>
      <c r="AM135" s="82">
        <f t="shared" si="47"/>
        <v>70643</v>
      </c>
      <c r="AN135" s="82">
        <f t="shared" si="47"/>
        <v>0</v>
      </c>
      <c r="AO135" s="82">
        <f t="shared" si="47"/>
        <v>0</v>
      </c>
      <c r="AP135" s="82">
        <f t="shared" si="47"/>
        <v>1958</v>
      </c>
      <c r="AQ135" s="82">
        <f t="shared" si="47"/>
        <v>3271</v>
      </c>
      <c r="AR135" s="82">
        <f t="shared" si="47"/>
        <v>7069</v>
      </c>
      <c r="AS135" s="82">
        <f t="shared" si="47"/>
        <v>14646</v>
      </c>
      <c r="AT135" s="82">
        <f t="shared" si="47"/>
        <v>210</v>
      </c>
      <c r="AU135" s="82">
        <f t="shared" si="47"/>
        <v>902573</v>
      </c>
      <c r="AV135" s="83">
        <f t="shared" ref="AV135:AV138" si="48">AU135/$AU$135</f>
        <v>1</v>
      </c>
      <c r="AW135" s="82">
        <v>1414048</v>
      </c>
      <c r="AX135" s="84">
        <f t="shared" ref="AX135:AX138" si="49">(AU135-AW135)/AW135</f>
        <v>-0.36170978637217405</v>
      </c>
      <c r="AY135" s="6"/>
      <c r="AZ135" s="6"/>
      <c r="BA135" s="6"/>
    </row>
    <row r="136" spans="1:53" ht="12.75" customHeight="1" x14ac:dyDescent="0.25">
      <c r="A136" s="85" t="s">
        <v>144</v>
      </c>
      <c r="B136" s="36">
        <f>SUM(B17)</f>
        <v>0</v>
      </c>
      <c r="C136" s="36">
        <f t="shared" ref="C136:AU136" si="50">(C17)</f>
        <v>0</v>
      </c>
      <c r="D136" s="36">
        <f t="shared" si="50"/>
        <v>0</v>
      </c>
      <c r="E136" s="36">
        <f t="shared" si="50"/>
        <v>4050</v>
      </c>
      <c r="F136" s="36">
        <f t="shared" si="50"/>
        <v>12613</v>
      </c>
      <c r="G136" s="36">
        <f t="shared" si="50"/>
        <v>8009</v>
      </c>
      <c r="H136" s="36">
        <f t="shared" si="50"/>
        <v>0</v>
      </c>
      <c r="I136" s="36">
        <f t="shared" si="50"/>
        <v>10239</v>
      </c>
      <c r="J136" s="36">
        <f t="shared" si="50"/>
        <v>7407</v>
      </c>
      <c r="K136" s="36">
        <f t="shared" si="50"/>
        <v>3137</v>
      </c>
      <c r="L136" s="36">
        <f t="shared" si="50"/>
        <v>9708</v>
      </c>
      <c r="M136" s="36">
        <f t="shared" si="50"/>
        <v>0</v>
      </c>
      <c r="N136" s="36">
        <f t="shared" si="50"/>
        <v>0</v>
      </c>
      <c r="O136" s="36">
        <f t="shared" si="50"/>
        <v>0</v>
      </c>
      <c r="P136" s="36">
        <f t="shared" si="50"/>
        <v>0</v>
      </c>
      <c r="Q136" s="36">
        <f t="shared" si="50"/>
        <v>208497</v>
      </c>
      <c r="R136" s="36">
        <f t="shared" si="50"/>
        <v>44333</v>
      </c>
      <c r="S136" s="36">
        <f t="shared" si="50"/>
        <v>0</v>
      </c>
      <c r="T136" s="36">
        <f t="shared" si="50"/>
        <v>31573</v>
      </c>
      <c r="U136" s="36">
        <f t="shared" si="50"/>
        <v>21167</v>
      </c>
      <c r="V136" s="36">
        <f t="shared" si="50"/>
        <v>34044</v>
      </c>
      <c r="W136" s="36">
        <f t="shared" si="50"/>
        <v>0</v>
      </c>
      <c r="X136" s="36">
        <f t="shared" si="50"/>
        <v>176880</v>
      </c>
      <c r="Y136" s="36">
        <f t="shared" si="50"/>
        <v>0</v>
      </c>
      <c r="Z136" s="36">
        <f t="shared" si="50"/>
        <v>82830</v>
      </c>
      <c r="AA136" s="36">
        <f t="shared" si="50"/>
        <v>0</v>
      </c>
      <c r="AB136" s="36">
        <f t="shared" si="50"/>
        <v>0</v>
      </c>
      <c r="AC136" s="36">
        <f t="shared" si="50"/>
        <v>40921</v>
      </c>
      <c r="AD136" s="36">
        <f t="shared" si="50"/>
        <v>35614</v>
      </c>
      <c r="AE136" s="36">
        <f t="shared" si="50"/>
        <v>17033</v>
      </c>
      <c r="AF136" s="36">
        <f t="shared" si="50"/>
        <v>0</v>
      </c>
      <c r="AG136" s="36">
        <f t="shared" si="50"/>
        <v>920</v>
      </c>
      <c r="AH136" s="36">
        <f t="shared" si="50"/>
        <v>622</v>
      </c>
      <c r="AI136" s="36">
        <f t="shared" si="50"/>
        <v>0</v>
      </c>
      <c r="AJ136" s="36">
        <f t="shared" si="50"/>
        <v>0</v>
      </c>
      <c r="AK136" s="36">
        <f t="shared" si="50"/>
        <v>5001</v>
      </c>
      <c r="AL136" s="36">
        <f t="shared" si="50"/>
        <v>0</v>
      </c>
      <c r="AM136" s="36">
        <f t="shared" si="50"/>
        <v>70407</v>
      </c>
      <c r="AN136" s="36">
        <f t="shared" si="50"/>
        <v>0</v>
      </c>
      <c r="AO136" s="36">
        <f t="shared" si="50"/>
        <v>0</v>
      </c>
      <c r="AP136" s="36">
        <f t="shared" si="50"/>
        <v>1958</v>
      </c>
      <c r="AQ136" s="36">
        <f t="shared" si="50"/>
        <v>3271</v>
      </c>
      <c r="AR136" s="36">
        <f t="shared" si="50"/>
        <v>7069</v>
      </c>
      <c r="AS136" s="36">
        <f t="shared" si="50"/>
        <v>14421</v>
      </c>
      <c r="AT136" s="36">
        <f t="shared" si="50"/>
        <v>210</v>
      </c>
      <c r="AU136" s="36">
        <f t="shared" si="50"/>
        <v>851934</v>
      </c>
      <c r="AV136" s="37">
        <f t="shared" si="48"/>
        <v>0.94389484285481617</v>
      </c>
      <c r="AW136" s="36">
        <v>906955</v>
      </c>
      <c r="AX136" s="38">
        <f t="shared" si="49"/>
        <v>-6.0665633906864178E-2</v>
      </c>
      <c r="AY136" s="6"/>
      <c r="AZ136" s="6"/>
      <c r="BA136" s="6"/>
    </row>
    <row r="137" spans="1:53" ht="12.75" customHeight="1" x14ac:dyDescent="0.25">
      <c r="A137" s="85" t="s">
        <v>145</v>
      </c>
      <c r="B137" s="36">
        <f>SUM(B131)</f>
        <v>0</v>
      </c>
      <c r="C137" s="36">
        <f t="shared" ref="C137:AU137" si="51">(C131)</f>
        <v>0</v>
      </c>
      <c r="D137" s="36">
        <f t="shared" si="51"/>
        <v>0</v>
      </c>
      <c r="E137" s="36">
        <f t="shared" si="51"/>
        <v>0</v>
      </c>
      <c r="F137" s="36">
        <f t="shared" si="51"/>
        <v>0</v>
      </c>
      <c r="G137" s="36">
        <f t="shared" si="51"/>
        <v>0</v>
      </c>
      <c r="H137" s="36">
        <f t="shared" si="51"/>
        <v>0</v>
      </c>
      <c r="I137" s="36">
        <f t="shared" si="51"/>
        <v>38</v>
      </c>
      <c r="J137" s="36">
        <f t="shared" si="51"/>
        <v>0</v>
      </c>
      <c r="K137" s="36">
        <f t="shared" si="51"/>
        <v>0</v>
      </c>
      <c r="L137" s="36">
        <f t="shared" si="51"/>
        <v>0</v>
      </c>
      <c r="M137" s="36">
        <f t="shared" si="51"/>
        <v>0</v>
      </c>
      <c r="N137" s="36">
        <f t="shared" si="51"/>
        <v>0</v>
      </c>
      <c r="O137" s="36">
        <f t="shared" si="51"/>
        <v>0</v>
      </c>
      <c r="P137" s="36">
        <f t="shared" si="51"/>
        <v>0</v>
      </c>
      <c r="Q137" s="36">
        <f t="shared" si="51"/>
        <v>10672</v>
      </c>
      <c r="R137" s="36">
        <f t="shared" si="51"/>
        <v>59</v>
      </c>
      <c r="S137" s="36">
        <f t="shared" si="51"/>
        <v>0</v>
      </c>
      <c r="T137" s="36">
        <f t="shared" si="51"/>
        <v>7</v>
      </c>
      <c r="U137" s="36">
        <f t="shared" si="51"/>
        <v>52</v>
      </c>
      <c r="V137" s="36">
        <f t="shared" si="51"/>
        <v>2602</v>
      </c>
      <c r="W137" s="36">
        <f t="shared" si="51"/>
        <v>0</v>
      </c>
      <c r="X137" s="36">
        <f t="shared" si="51"/>
        <v>5727</v>
      </c>
      <c r="Y137" s="36">
        <f t="shared" si="51"/>
        <v>0</v>
      </c>
      <c r="Z137" s="36">
        <f t="shared" si="51"/>
        <v>30212</v>
      </c>
      <c r="AA137" s="36">
        <f t="shared" si="51"/>
        <v>0</v>
      </c>
      <c r="AB137" s="36">
        <f t="shared" si="51"/>
        <v>0</v>
      </c>
      <c r="AC137" s="36">
        <f t="shared" si="51"/>
        <v>135</v>
      </c>
      <c r="AD137" s="36">
        <f t="shared" si="51"/>
        <v>401</v>
      </c>
      <c r="AE137" s="36">
        <f t="shared" si="51"/>
        <v>1</v>
      </c>
      <c r="AF137" s="36">
        <f t="shared" si="51"/>
        <v>0</v>
      </c>
      <c r="AG137" s="36">
        <f t="shared" si="51"/>
        <v>1</v>
      </c>
      <c r="AH137" s="36">
        <f t="shared" si="51"/>
        <v>0</v>
      </c>
      <c r="AI137" s="36">
        <f t="shared" si="51"/>
        <v>0</v>
      </c>
      <c r="AJ137" s="36">
        <f t="shared" si="51"/>
        <v>0</v>
      </c>
      <c r="AK137" s="36">
        <f t="shared" si="51"/>
        <v>0</v>
      </c>
      <c r="AL137" s="36">
        <f t="shared" si="51"/>
        <v>0</v>
      </c>
      <c r="AM137" s="36">
        <f t="shared" si="51"/>
        <v>236</v>
      </c>
      <c r="AN137" s="36">
        <f t="shared" si="51"/>
        <v>0</v>
      </c>
      <c r="AO137" s="36">
        <f t="shared" si="51"/>
        <v>0</v>
      </c>
      <c r="AP137" s="36">
        <f t="shared" si="51"/>
        <v>0</v>
      </c>
      <c r="AQ137" s="36">
        <f t="shared" si="51"/>
        <v>0</v>
      </c>
      <c r="AR137" s="36">
        <f t="shared" si="51"/>
        <v>0</v>
      </c>
      <c r="AS137" s="36">
        <f t="shared" si="51"/>
        <v>225</v>
      </c>
      <c r="AT137" s="36">
        <f t="shared" si="51"/>
        <v>0</v>
      </c>
      <c r="AU137" s="36">
        <f t="shared" si="51"/>
        <v>50368</v>
      </c>
      <c r="AV137" s="37">
        <f t="shared" si="48"/>
        <v>5.5804904423243325E-2</v>
      </c>
      <c r="AW137" s="36">
        <v>504439</v>
      </c>
      <c r="AX137" s="38">
        <f t="shared" si="49"/>
        <v>-0.90015046417901867</v>
      </c>
      <c r="AY137" s="6"/>
      <c r="AZ137" s="6"/>
      <c r="BA137" s="6"/>
    </row>
    <row r="138" spans="1:53" ht="12.75" customHeight="1" x14ac:dyDescent="0.25">
      <c r="A138" s="85" t="s">
        <v>146</v>
      </c>
      <c r="B138" s="36">
        <f t="shared" ref="B138:R138" si="52">SUM(B133)</f>
        <v>0</v>
      </c>
      <c r="C138" s="36">
        <f t="shared" si="52"/>
        <v>0</v>
      </c>
      <c r="D138" s="36">
        <f t="shared" si="52"/>
        <v>0</v>
      </c>
      <c r="E138" s="36">
        <f t="shared" si="52"/>
        <v>0</v>
      </c>
      <c r="F138" s="36">
        <f t="shared" si="52"/>
        <v>0</v>
      </c>
      <c r="G138" s="36">
        <f t="shared" si="52"/>
        <v>0</v>
      </c>
      <c r="H138" s="36">
        <f t="shared" si="52"/>
        <v>0</v>
      </c>
      <c r="I138" s="36">
        <f t="shared" si="52"/>
        <v>0</v>
      </c>
      <c r="J138" s="36">
        <f t="shared" si="52"/>
        <v>0</v>
      </c>
      <c r="K138" s="36">
        <f t="shared" si="52"/>
        <v>0</v>
      </c>
      <c r="L138" s="36">
        <f t="shared" si="52"/>
        <v>0</v>
      </c>
      <c r="M138" s="36">
        <f t="shared" si="52"/>
        <v>0</v>
      </c>
      <c r="N138" s="36">
        <f t="shared" si="52"/>
        <v>0</v>
      </c>
      <c r="O138" s="36">
        <f t="shared" si="52"/>
        <v>0</v>
      </c>
      <c r="P138" s="36">
        <f t="shared" si="52"/>
        <v>0</v>
      </c>
      <c r="Q138" s="36">
        <f t="shared" si="52"/>
        <v>0</v>
      </c>
      <c r="R138" s="36">
        <f t="shared" si="52"/>
        <v>0</v>
      </c>
      <c r="S138" s="36"/>
      <c r="T138" s="36">
        <f t="shared" ref="T138:AU138" si="53">SUM(T133)</f>
        <v>0</v>
      </c>
      <c r="U138" s="36">
        <f t="shared" si="53"/>
        <v>0</v>
      </c>
      <c r="V138" s="36">
        <f t="shared" si="53"/>
        <v>0</v>
      </c>
      <c r="W138" s="36">
        <f t="shared" si="53"/>
        <v>0</v>
      </c>
      <c r="X138" s="36">
        <f t="shared" si="53"/>
        <v>270</v>
      </c>
      <c r="Y138" s="36">
        <f t="shared" si="53"/>
        <v>0</v>
      </c>
      <c r="Z138" s="36">
        <f t="shared" si="53"/>
        <v>1</v>
      </c>
      <c r="AA138" s="36">
        <f t="shared" si="53"/>
        <v>0</v>
      </c>
      <c r="AB138" s="36">
        <f t="shared" si="53"/>
        <v>0</v>
      </c>
      <c r="AC138" s="36">
        <f t="shared" si="53"/>
        <v>0</v>
      </c>
      <c r="AD138" s="36">
        <f t="shared" si="53"/>
        <v>0</v>
      </c>
      <c r="AE138" s="36">
        <f t="shared" si="53"/>
        <v>0</v>
      </c>
      <c r="AF138" s="36">
        <f t="shared" si="53"/>
        <v>0</v>
      </c>
      <c r="AG138" s="36">
        <f t="shared" si="53"/>
        <v>0</v>
      </c>
      <c r="AH138" s="36">
        <f t="shared" si="53"/>
        <v>0</v>
      </c>
      <c r="AI138" s="36">
        <f t="shared" si="53"/>
        <v>0</v>
      </c>
      <c r="AJ138" s="36">
        <f t="shared" si="53"/>
        <v>0</v>
      </c>
      <c r="AK138" s="36">
        <f t="shared" si="53"/>
        <v>0</v>
      </c>
      <c r="AL138" s="36">
        <f t="shared" si="53"/>
        <v>0</v>
      </c>
      <c r="AM138" s="36">
        <f t="shared" si="53"/>
        <v>0</v>
      </c>
      <c r="AN138" s="36">
        <f t="shared" si="53"/>
        <v>0</v>
      </c>
      <c r="AO138" s="36">
        <f t="shared" si="53"/>
        <v>0</v>
      </c>
      <c r="AP138" s="36">
        <f t="shared" si="53"/>
        <v>0</v>
      </c>
      <c r="AQ138" s="36">
        <f t="shared" si="53"/>
        <v>0</v>
      </c>
      <c r="AR138" s="36">
        <f t="shared" si="53"/>
        <v>0</v>
      </c>
      <c r="AS138" s="36">
        <f t="shared" si="53"/>
        <v>0</v>
      </c>
      <c r="AT138" s="36">
        <f t="shared" si="53"/>
        <v>0</v>
      </c>
      <c r="AU138" s="36">
        <f t="shared" si="53"/>
        <v>271</v>
      </c>
      <c r="AV138" s="37">
        <f t="shared" si="48"/>
        <v>3.0025272194049679E-4</v>
      </c>
      <c r="AW138" s="36">
        <v>2654</v>
      </c>
      <c r="AX138" s="38">
        <f t="shared" si="49"/>
        <v>-0.89788997739261489</v>
      </c>
      <c r="AY138" s="6"/>
      <c r="AZ138" s="6"/>
      <c r="BA138" s="6"/>
    </row>
    <row r="139" spans="1:53" ht="12.75" customHeight="1" x14ac:dyDescent="0.25">
      <c r="A139" s="86" t="s">
        <v>147</v>
      </c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37"/>
      <c r="AW139" s="36"/>
      <c r="AX139" s="38"/>
      <c r="AY139" s="6"/>
      <c r="AZ139" s="6"/>
      <c r="BA139" s="6"/>
    </row>
    <row r="140" spans="1:53" ht="12.75" customHeight="1" x14ac:dyDescent="0.25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3"/>
      <c r="AV140" s="3"/>
      <c r="AW140" s="3"/>
      <c r="AX140" s="5"/>
      <c r="AY140" s="6"/>
      <c r="AZ140" s="6"/>
      <c r="BA140" s="6"/>
    </row>
    <row r="141" spans="1:53" ht="12.75" customHeight="1" x14ac:dyDescent="0.25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3"/>
      <c r="AV141" s="3"/>
      <c r="AW141" s="4"/>
      <c r="AX141" s="5"/>
      <c r="AY141" s="6"/>
      <c r="AZ141" s="6"/>
      <c r="BA141" s="6"/>
    </row>
    <row r="142" spans="1:53" ht="12.75" customHeight="1" x14ac:dyDescent="0.25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3"/>
      <c r="AV142" s="3"/>
      <c r="AW142" s="4"/>
      <c r="AX142" s="5"/>
      <c r="AY142" s="6"/>
      <c r="AZ142" s="6"/>
      <c r="BA142" s="6"/>
    </row>
    <row r="143" spans="1:53" ht="12.75" customHeight="1" x14ac:dyDescent="0.25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3"/>
      <c r="AV143" s="3"/>
      <c r="AW143" s="4"/>
      <c r="AX143" s="5"/>
      <c r="AY143" s="6"/>
      <c r="AZ143" s="6"/>
      <c r="BA143" s="6"/>
    </row>
    <row r="144" spans="1:53" ht="12.75" customHeight="1" x14ac:dyDescent="0.25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3"/>
      <c r="AV144" s="3"/>
      <c r="AW144" s="4"/>
      <c r="AX144" s="5"/>
      <c r="AY144" s="6"/>
      <c r="AZ144" s="6"/>
      <c r="BA144" s="6"/>
    </row>
    <row r="145" spans="1:53" ht="12.75" customHeight="1" x14ac:dyDescent="0.2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3"/>
      <c r="AV145" s="3"/>
      <c r="AW145" s="4"/>
      <c r="AX145" s="5"/>
      <c r="AY145" s="6"/>
      <c r="AZ145" s="6"/>
      <c r="BA145" s="6"/>
    </row>
    <row r="146" spans="1:53" ht="12.75" customHeight="1" x14ac:dyDescent="0.25">
      <c r="A146" s="87" t="s">
        <v>148</v>
      </c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3"/>
      <c r="AV146" s="3"/>
      <c r="AW146" s="4"/>
      <c r="AX146" s="5"/>
      <c r="AY146" s="6"/>
      <c r="AZ146" s="6"/>
      <c r="BA146" s="6"/>
    </row>
    <row r="147" spans="1:53" ht="12.75" customHeight="1" x14ac:dyDescent="0.25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3"/>
      <c r="AV147" s="3"/>
      <c r="AW147" s="4"/>
      <c r="AX147" s="5"/>
      <c r="AY147" s="6"/>
      <c r="AZ147" s="6"/>
      <c r="BA147" s="6"/>
    </row>
    <row r="148" spans="1:53" ht="12.75" customHeight="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3"/>
      <c r="AV148" s="3"/>
      <c r="AW148" s="4"/>
      <c r="AX148" s="5"/>
      <c r="AY148" s="6"/>
      <c r="AZ148" s="6"/>
      <c r="BA148" s="6"/>
    </row>
    <row r="149" spans="1:53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1"/>
      <c r="AV149" s="1"/>
      <c r="AW149" s="8"/>
      <c r="AX149" s="5"/>
      <c r="AY149" s="6"/>
      <c r="AZ149" s="6"/>
      <c r="BA149" s="6"/>
    </row>
    <row r="150" spans="1:53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1"/>
      <c r="AV150" s="1"/>
      <c r="AW150" s="8"/>
      <c r="AX150" s="5"/>
      <c r="AY150" s="6"/>
      <c r="AZ150" s="6"/>
      <c r="BA150" s="6"/>
    </row>
    <row r="151" spans="1:53" ht="12.75" customHeight="1" x14ac:dyDescent="0.25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89"/>
      <c r="AS151" s="89"/>
      <c r="AT151" s="89"/>
      <c r="AU151" s="1"/>
      <c r="AV151" s="1"/>
      <c r="AW151" s="8"/>
      <c r="AX151" s="5"/>
      <c r="AY151" s="6"/>
      <c r="AZ151" s="6"/>
      <c r="BA151" s="6"/>
    </row>
    <row r="152" spans="1:53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1"/>
      <c r="AV152" s="1"/>
      <c r="AW152" s="8"/>
      <c r="AX152" s="5"/>
      <c r="AY152" s="6"/>
      <c r="AZ152" s="6"/>
      <c r="BA152" s="6"/>
    </row>
    <row r="153" spans="1:53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1"/>
      <c r="AV153" s="1"/>
      <c r="AW153" s="8"/>
      <c r="AX153" s="5"/>
      <c r="AY153" s="6"/>
      <c r="AZ153" s="6"/>
      <c r="BA153" s="6"/>
    </row>
    <row r="154" spans="1:53" ht="12.75" customHeight="1" x14ac:dyDescent="0.25">
      <c r="A154" s="97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  <c r="AT154" s="89"/>
      <c r="AU154" s="1"/>
      <c r="AV154" s="1"/>
      <c r="AW154" s="8"/>
      <c r="AX154" s="5"/>
      <c r="AY154" s="6"/>
      <c r="AZ154" s="6"/>
      <c r="BA154" s="6"/>
    </row>
    <row r="155" spans="1:53" ht="12.75" customHeight="1" x14ac:dyDescent="0.25">
      <c r="A155" s="94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  <c r="AT155" s="89"/>
      <c r="AU155" s="1"/>
      <c r="AV155" s="1"/>
      <c r="AW155" s="8"/>
      <c r="AX155" s="5"/>
      <c r="AY155" s="6"/>
      <c r="AZ155" s="6"/>
      <c r="BA155" s="6"/>
    </row>
    <row r="156" spans="1:53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1"/>
      <c r="AV156" s="1"/>
      <c r="AW156" s="8"/>
      <c r="AX156" s="5"/>
      <c r="AY156" s="6"/>
      <c r="AZ156" s="6"/>
      <c r="BA156" s="6"/>
    </row>
    <row r="157" spans="1:53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1"/>
      <c r="AV157" s="1"/>
      <c r="AW157" s="8"/>
      <c r="AX157" s="5"/>
      <c r="AY157" s="6"/>
      <c r="AZ157" s="6"/>
      <c r="BA157" s="6"/>
    </row>
    <row r="158" spans="1:53" ht="12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1"/>
      <c r="AV158" s="1"/>
      <c r="AW158" s="8"/>
      <c r="AX158" s="5"/>
      <c r="AY158" s="6"/>
      <c r="AZ158" s="6"/>
      <c r="BA158" s="6"/>
    </row>
    <row r="159" spans="1:53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1"/>
      <c r="AV159" s="1"/>
      <c r="AW159" s="8"/>
      <c r="AX159" s="5"/>
      <c r="AY159" s="6"/>
      <c r="AZ159" s="6"/>
      <c r="BA159" s="6"/>
    </row>
    <row r="160" spans="1:53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1"/>
      <c r="AV160" s="1"/>
      <c r="AW160" s="8"/>
      <c r="AX160" s="5"/>
      <c r="AY160" s="6"/>
      <c r="AZ160" s="6"/>
      <c r="BA160" s="6"/>
    </row>
    <row r="161" spans="1:53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1"/>
      <c r="AV161" s="1"/>
      <c r="AW161" s="8"/>
      <c r="AX161" s="5"/>
      <c r="AY161" s="6"/>
      <c r="AZ161" s="6"/>
      <c r="BA161" s="6"/>
    </row>
    <row r="162" spans="1:53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1"/>
      <c r="AV162" s="1"/>
      <c r="AW162" s="8"/>
      <c r="AX162" s="5"/>
      <c r="AY162" s="6"/>
      <c r="AZ162" s="6"/>
      <c r="BA162" s="6"/>
    </row>
    <row r="163" spans="1:53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1"/>
      <c r="AV163" s="1"/>
      <c r="AW163" s="1"/>
      <c r="AX163" s="90"/>
      <c r="AY163" s="6"/>
      <c r="AZ163" s="6"/>
      <c r="BA163" s="6"/>
    </row>
    <row r="164" spans="1:53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1"/>
      <c r="AV164" s="1"/>
      <c r="AW164" s="1"/>
      <c r="AX164" s="90"/>
      <c r="AY164" s="6"/>
      <c r="AZ164" s="6"/>
      <c r="BA164" s="6"/>
    </row>
    <row r="165" spans="1:53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1"/>
      <c r="AV165" s="1"/>
      <c r="AW165" s="1"/>
      <c r="AX165" s="90"/>
      <c r="AY165" s="6"/>
      <c r="AZ165" s="6"/>
      <c r="BA165" s="6"/>
    </row>
    <row r="166" spans="1:53" ht="12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10"/>
      <c r="AV166" s="10"/>
      <c r="AW166" s="10"/>
      <c r="AX166" s="90"/>
      <c r="AY166" s="6"/>
      <c r="AZ166" s="6"/>
      <c r="BA166" s="6"/>
    </row>
    <row r="167" spans="1:53" ht="12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10"/>
      <c r="AV167" s="10"/>
      <c r="AW167" s="10"/>
      <c r="AX167" s="90"/>
      <c r="AY167" s="6"/>
      <c r="AZ167" s="6"/>
      <c r="BA167" s="6"/>
    </row>
    <row r="168" spans="1:53" ht="12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10"/>
      <c r="AV168" s="10"/>
      <c r="AW168" s="10"/>
      <c r="AX168" s="90"/>
      <c r="AY168" s="6"/>
      <c r="AZ168" s="6"/>
      <c r="BA168" s="6"/>
    </row>
    <row r="169" spans="1:53" ht="12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10"/>
      <c r="AV169" s="10"/>
      <c r="AW169" s="10"/>
      <c r="AX169" s="90"/>
      <c r="AY169" s="6"/>
      <c r="AZ169" s="6"/>
      <c r="BA169" s="6"/>
    </row>
    <row r="170" spans="1:53" ht="12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10"/>
      <c r="AV170" s="10"/>
      <c r="AW170" s="10"/>
      <c r="AX170" s="90"/>
      <c r="AY170" s="6"/>
      <c r="AZ170" s="6"/>
      <c r="BA170" s="6"/>
    </row>
    <row r="171" spans="1:53" ht="12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10"/>
      <c r="AV171" s="10"/>
      <c r="AW171" s="10"/>
      <c r="AX171" s="90"/>
      <c r="AY171" s="6"/>
      <c r="AZ171" s="6"/>
      <c r="BA171" s="6"/>
    </row>
    <row r="172" spans="1:53" ht="12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10"/>
      <c r="AV172" s="10"/>
      <c r="AW172" s="10"/>
      <c r="AX172" s="90"/>
      <c r="AY172" s="6"/>
      <c r="AZ172" s="6"/>
      <c r="BA172" s="6"/>
    </row>
    <row r="173" spans="1:53" ht="12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10"/>
      <c r="AV173" s="10"/>
      <c r="AW173" s="10"/>
      <c r="AX173" s="90"/>
      <c r="AY173" s="6"/>
      <c r="AZ173" s="6"/>
      <c r="BA173" s="6"/>
    </row>
    <row r="174" spans="1:53" ht="12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10"/>
      <c r="AV174" s="10"/>
      <c r="AW174" s="10"/>
      <c r="AX174" s="90"/>
      <c r="AY174" s="6"/>
      <c r="AZ174" s="6"/>
      <c r="BA174" s="6"/>
    </row>
    <row r="175" spans="1:53" ht="12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10"/>
      <c r="AV175" s="10"/>
      <c r="AW175" s="10"/>
      <c r="AX175" s="90"/>
      <c r="AY175" s="6"/>
      <c r="AZ175" s="6"/>
      <c r="BA175" s="6"/>
    </row>
    <row r="176" spans="1:53" ht="12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10"/>
      <c r="AV176" s="10"/>
      <c r="AW176" s="10"/>
      <c r="AX176" s="90"/>
      <c r="AY176" s="6"/>
      <c r="AZ176" s="6"/>
      <c r="BA176" s="6"/>
    </row>
    <row r="177" spans="1:53" ht="12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10"/>
      <c r="AV177" s="10"/>
      <c r="AW177" s="10"/>
      <c r="AX177" s="90"/>
      <c r="AY177" s="6"/>
      <c r="AZ177" s="6"/>
      <c r="BA177" s="6"/>
    </row>
    <row r="178" spans="1:53" ht="12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10"/>
      <c r="AV178" s="10"/>
      <c r="AW178" s="10"/>
      <c r="AX178" s="90"/>
      <c r="AY178" s="6"/>
      <c r="AZ178" s="6"/>
      <c r="BA178" s="6"/>
    </row>
    <row r="179" spans="1:53" ht="12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10"/>
      <c r="AV179" s="10"/>
      <c r="AW179" s="10"/>
      <c r="AX179" s="90"/>
      <c r="AY179" s="6"/>
      <c r="AZ179" s="6"/>
      <c r="BA179" s="6"/>
    </row>
    <row r="180" spans="1:53" ht="12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10"/>
      <c r="AV180" s="10"/>
      <c r="AW180" s="10"/>
      <c r="AX180" s="90"/>
      <c r="AY180" s="6"/>
      <c r="AZ180" s="6"/>
      <c r="BA180" s="6"/>
    </row>
    <row r="181" spans="1:53" ht="12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10"/>
      <c r="AV181" s="10"/>
      <c r="AW181" s="10"/>
      <c r="AX181" s="90"/>
      <c r="AY181" s="6"/>
      <c r="AZ181" s="6"/>
      <c r="BA181" s="6"/>
    </row>
    <row r="182" spans="1:53" ht="12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10"/>
      <c r="AV182" s="10"/>
      <c r="AW182" s="10"/>
      <c r="AX182" s="90"/>
      <c r="AY182" s="6"/>
      <c r="AZ182" s="6"/>
      <c r="BA182" s="6"/>
    </row>
    <row r="183" spans="1:53" ht="12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10"/>
      <c r="AV183" s="10"/>
      <c r="AW183" s="10"/>
      <c r="AX183" s="90"/>
      <c r="AY183" s="6"/>
      <c r="AZ183" s="6"/>
      <c r="BA183" s="6"/>
    </row>
    <row r="184" spans="1:53" ht="12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10"/>
      <c r="AV184" s="10"/>
      <c r="AW184" s="10"/>
      <c r="AX184" s="90"/>
      <c r="AY184" s="6"/>
      <c r="AZ184" s="6"/>
      <c r="BA184" s="6"/>
    </row>
    <row r="185" spans="1:53" ht="12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10"/>
      <c r="AV185" s="10"/>
      <c r="AW185" s="10"/>
      <c r="AX185" s="90"/>
      <c r="AY185" s="6"/>
      <c r="AZ185" s="6"/>
      <c r="BA185" s="6"/>
    </row>
    <row r="186" spans="1:53" ht="12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10"/>
      <c r="AV186" s="10"/>
      <c r="AW186" s="10"/>
      <c r="AX186" s="90"/>
      <c r="AY186" s="6"/>
      <c r="AZ186" s="6"/>
      <c r="BA186" s="6"/>
    </row>
    <row r="187" spans="1:53" ht="12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10"/>
      <c r="AV187" s="10"/>
      <c r="AW187" s="10"/>
      <c r="AX187" s="90"/>
      <c r="AY187" s="6"/>
      <c r="AZ187" s="6"/>
      <c r="BA187" s="6"/>
    </row>
    <row r="188" spans="1:53" ht="12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10"/>
      <c r="AV188" s="10"/>
      <c r="AW188" s="10"/>
      <c r="AX188" s="90"/>
      <c r="AY188" s="6"/>
      <c r="AZ188" s="6"/>
      <c r="BA188" s="6"/>
    </row>
    <row r="189" spans="1:53" ht="12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10"/>
      <c r="AV189" s="10"/>
      <c r="AW189" s="10"/>
      <c r="AX189" s="90"/>
      <c r="AY189" s="6"/>
      <c r="AZ189" s="6"/>
      <c r="BA189" s="6"/>
    </row>
    <row r="190" spans="1:53" ht="12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10"/>
      <c r="AV190" s="10"/>
      <c r="AW190" s="10"/>
      <c r="AX190" s="90"/>
      <c r="AY190" s="6"/>
      <c r="AZ190" s="6"/>
      <c r="BA190" s="6"/>
    </row>
    <row r="191" spans="1:53" ht="12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10"/>
      <c r="AV191" s="10"/>
      <c r="AW191" s="10"/>
      <c r="AX191" s="90"/>
      <c r="AY191" s="6"/>
      <c r="AZ191" s="6"/>
      <c r="BA191" s="6"/>
    </row>
    <row r="192" spans="1:53" ht="12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10"/>
      <c r="AV192" s="10"/>
      <c r="AW192" s="10"/>
      <c r="AX192" s="90"/>
      <c r="AY192" s="6"/>
      <c r="AZ192" s="6"/>
      <c r="BA192" s="6"/>
    </row>
    <row r="193" spans="1:53" ht="12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10"/>
      <c r="AV193" s="10"/>
      <c r="AW193" s="10"/>
      <c r="AX193" s="90"/>
      <c r="AY193" s="6"/>
      <c r="AZ193" s="6"/>
      <c r="BA193" s="6"/>
    </row>
    <row r="194" spans="1:53" ht="12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10"/>
      <c r="AV194" s="10"/>
      <c r="AW194" s="10"/>
      <c r="AX194" s="90"/>
      <c r="AY194" s="6"/>
      <c r="AZ194" s="6"/>
      <c r="BA194" s="6"/>
    </row>
    <row r="195" spans="1:53" ht="12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10"/>
      <c r="AV195" s="10"/>
      <c r="AW195" s="10"/>
      <c r="AX195" s="90"/>
      <c r="AY195" s="6"/>
      <c r="AZ195" s="6"/>
      <c r="BA195" s="6"/>
    </row>
    <row r="196" spans="1:53" ht="12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10"/>
      <c r="AV196" s="10"/>
      <c r="AW196" s="10"/>
      <c r="AX196" s="90"/>
      <c r="AY196" s="6"/>
      <c r="AZ196" s="6"/>
      <c r="BA196" s="6"/>
    </row>
    <row r="197" spans="1:53" ht="12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10"/>
      <c r="AV197" s="10"/>
      <c r="AW197" s="10"/>
      <c r="AX197" s="90"/>
      <c r="AY197" s="6"/>
      <c r="AZ197" s="6"/>
      <c r="BA197" s="6"/>
    </row>
    <row r="198" spans="1:53" ht="12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10"/>
      <c r="AV198" s="10"/>
      <c r="AW198" s="10"/>
      <c r="AX198" s="90"/>
      <c r="AY198" s="6"/>
      <c r="AZ198" s="6"/>
      <c r="BA198" s="6"/>
    </row>
    <row r="199" spans="1:53" ht="12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10"/>
      <c r="AV199" s="10"/>
      <c r="AW199" s="10"/>
      <c r="AX199" s="90"/>
      <c r="AY199" s="6"/>
      <c r="AZ199" s="6"/>
      <c r="BA199" s="6"/>
    </row>
    <row r="200" spans="1:53" ht="12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10"/>
      <c r="AV200" s="10"/>
      <c r="AW200" s="10"/>
      <c r="AX200" s="90"/>
      <c r="AY200" s="6"/>
      <c r="AZ200" s="6"/>
      <c r="BA200" s="6"/>
    </row>
    <row r="201" spans="1:53" ht="12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10"/>
      <c r="AV201" s="10"/>
      <c r="AW201" s="10"/>
      <c r="AX201" s="90"/>
      <c r="AY201" s="6"/>
      <c r="AZ201" s="6"/>
      <c r="BA201" s="6"/>
    </row>
    <row r="202" spans="1:53" ht="12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10"/>
      <c r="AV202" s="10"/>
      <c r="AW202" s="10"/>
      <c r="AX202" s="90"/>
      <c r="AY202" s="6"/>
      <c r="AZ202" s="6"/>
      <c r="BA202" s="6"/>
    </row>
    <row r="203" spans="1:53" ht="12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10"/>
      <c r="AV203" s="10"/>
      <c r="AW203" s="10"/>
      <c r="AX203" s="90"/>
      <c r="AY203" s="6"/>
      <c r="AZ203" s="6"/>
      <c r="BA203" s="6"/>
    </row>
    <row r="204" spans="1:53" ht="12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10"/>
      <c r="AV204" s="10"/>
      <c r="AW204" s="10"/>
      <c r="AX204" s="90"/>
      <c r="AY204" s="6"/>
      <c r="AZ204" s="6"/>
      <c r="BA204" s="6"/>
    </row>
    <row r="205" spans="1:53" ht="12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10"/>
      <c r="AV205" s="10"/>
      <c r="AW205" s="10"/>
      <c r="AX205" s="90"/>
      <c r="AY205" s="6"/>
      <c r="AZ205" s="6"/>
      <c r="BA205" s="6"/>
    </row>
    <row r="206" spans="1:53" ht="12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10"/>
      <c r="AV206" s="10"/>
      <c r="AW206" s="10"/>
      <c r="AX206" s="90"/>
      <c r="AY206" s="6"/>
      <c r="AZ206" s="6"/>
      <c r="BA206" s="6"/>
    </row>
    <row r="207" spans="1:53" ht="12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10"/>
      <c r="AV207" s="10"/>
      <c r="AW207" s="10"/>
      <c r="AX207" s="90"/>
      <c r="AY207" s="6"/>
      <c r="AZ207" s="6"/>
      <c r="BA207" s="6"/>
    </row>
    <row r="208" spans="1:53" ht="12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10"/>
      <c r="AV208" s="10"/>
      <c r="AW208" s="10"/>
      <c r="AX208" s="90"/>
      <c r="AY208" s="6"/>
      <c r="AZ208" s="6"/>
      <c r="BA208" s="6"/>
    </row>
    <row r="209" spans="1:53" ht="12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10"/>
      <c r="AV209" s="10"/>
      <c r="AW209" s="10"/>
      <c r="AX209" s="90"/>
      <c r="AY209" s="6"/>
      <c r="AZ209" s="6"/>
      <c r="BA209" s="6"/>
    </row>
    <row r="210" spans="1:53" ht="12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10"/>
      <c r="AV210" s="10"/>
      <c r="AW210" s="10"/>
      <c r="AX210" s="90"/>
      <c r="AY210" s="6"/>
      <c r="AZ210" s="6"/>
      <c r="BA210" s="6"/>
    </row>
    <row r="211" spans="1:53" ht="12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10"/>
      <c r="AV211" s="10"/>
      <c r="AW211" s="10"/>
      <c r="AX211" s="90"/>
      <c r="AY211" s="6"/>
      <c r="AZ211" s="6"/>
      <c r="BA211" s="6"/>
    </row>
    <row r="212" spans="1:53" ht="12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10"/>
      <c r="AV212" s="10"/>
      <c r="AW212" s="10"/>
      <c r="AX212" s="90"/>
      <c r="AY212" s="6"/>
      <c r="AZ212" s="6"/>
      <c r="BA212" s="6"/>
    </row>
    <row r="213" spans="1:53" ht="12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10"/>
      <c r="AV213" s="10"/>
      <c r="AW213" s="10"/>
      <c r="AX213" s="90"/>
      <c r="AY213" s="6"/>
      <c r="AZ213" s="6"/>
      <c r="BA213" s="6"/>
    </row>
    <row r="214" spans="1:53" ht="12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10"/>
      <c r="AV214" s="10"/>
      <c r="AW214" s="10"/>
      <c r="AX214" s="90"/>
      <c r="AY214" s="6"/>
      <c r="AZ214" s="6"/>
      <c r="BA214" s="6"/>
    </row>
    <row r="215" spans="1:53" ht="12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10"/>
      <c r="AV215" s="10"/>
      <c r="AW215" s="10"/>
      <c r="AX215" s="90"/>
      <c r="AY215" s="6"/>
      <c r="AZ215" s="6"/>
      <c r="BA215" s="6"/>
    </row>
    <row r="216" spans="1:53" ht="12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10"/>
      <c r="AV216" s="10"/>
      <c r="AW216" s="10"/>
      <c r="AX216" s="90"/>
      <c r="AY216" s="6"/>
      <c r="AZ216" s="6"/>
      <c r="BA216" s="6"/>
    </row>
    <row r="217" spans="1:53" ht="12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10"/>
      <c r="AV217" s="10"/>
      <c r="AW217" s="10"/>
      <c r="AX217" s="90"/>
      <c r="AY217" s="6"/>
      <c r="AZ217" s="6"/>
      <c r="BA217" s="6"/>
    </row>
    <row r="218" spans="1:53" ht="12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10"/>
      <c r="AV218" s="10"/>
      <c r="AW218" s="10"/>
      <c r="AX218" s="90"/>
      <c r="AY218" s="6"/>
      <c r="AZ218" s="6"/>
      <c r="BA218" s="6"/>
    </row>
    <row r="219" spans="1:53" ht="12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10"/>
      <c r="AV219" s="10"/>
      <c r="AW219" s="10"/>
      <c r="AX219" s="90"/>
      <c r="AY219" s="6"/>
      <c r="AZ219" s="6"/>
      <c r="BA219" s="6"/>
    </row>
    <row r="220" spans="1:53" ht="12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10"/>
      <c r="AV220" s="10"/>
      <c r="AW220" s="10"/>
      <c r="AX220" s="90"/>
      <c r="AY220" s="6"/>
      <c r="AZ220" s="6"/>
      <c r="BA220" s="6"/>
    </row>
    <row r="221" spans="1:53" ht="12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10"/>
      <c r="AV221" s="10"/>
      <c r="AW221" s="10"/>
      <c r="AX221" s="90"/>
      <c r="AY221" s="6"/>
      <c r="AZ221" s="6"/>
      <c r="BA221" s="6"/>
    </row>
    <row r="222" spans="1:53" ht="12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10"/>
      <c r="AV222" s="10"/>
      <c r="AW222" s="10"/>
      <c r="AX222" s="90"/>
      <c r="AY222" s="6"/>
      <c r="AZ222" s="6"/>
      <c r="BA222" s="6"/>
    </row>
    <row r="223" spans="1:53" ht="12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10"/>
      <c r="AV223" s="10"/>
      <c r="AW223" s="10"/>
      <c r="AX223" s="90"/>
      <c r="AY223" s="6"/>
      <c r="AZ223" s="6"/>
      <c r="BA223" s="6"/>
    </row>
    <row r="224" spans="1:53" ht="12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10"/>
      <c r="AV224" s="10"/>
      <c r="AW224" s="10"/>
      <c r="AX224" s="90"/>
      <c r="AY224" s="6"/>
      <c r="AZ224" s="6"/>
      <c r="BA224" s="6"/>
    </row>
    <row r="225" spans="1:53" ht="12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10"/>
      <c r="AV225" s="10"/>
      <c r="AW225" s="10"/>
      <c r="AX225" s="90"/>
      <c r="AY225" s="6"/>
      <c r="AZ225" s="6"/>
      <c r="BA225" s="6"/>
    </row>
    <row r="226" spans="1:53" ht="12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10"/>
      <c r="AV226" s="10"/>
      <c r="AW226" s="10"/>
      <c r="AX226" s="90"/>
      <c r="AY226" s="6"/>
      <c r="AZ226" s="6"/>
      <c r="BA226" s="6"/>
    </row>
    <row r="227" spans="1:53" ht="12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10"/>
      <c r="AV227" s="10"/>
      <c r="AW227" s="10"/>
      <c r="AX227" s="90"/>
      <c r="AY227" s="6"/>
      <c r="AZ227" s="6"/>
      <c r="BA227" s="6"/>
    </row>
    <row r="228" spans="1:53" ht="12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10"/>
      <c r="AV228" s="10"/>
      <c r="AW228" s="10"/>
      <c r="AX228" s="90"/>
      <c r="AY228" s="6"/>
      <c r="AZ228" s="6"/>
      <c r="BA228" s="6"/>
    </row>
    <row r="229" spans="1:53" ht="12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10"/>
      <c r="AV229" s="10"/>
      <c r="AW229" s="10"/>
      <c r="AX229" s="90"/>
      <c r="AY229" s="6"/>
      <c r="AZ229" s="6"/>
      <c r="BA229" s="6"/>
    </row>
    <row r="230" spans="1:53" ht="12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10"/>
      <c r="AV230" s="10"/>
      <c r="AW230" s="10"/>
      <c r="AX230" s="90"/>
      <c r="AY230" s="6"/>
      <c r="AZ230" s="6"/>
      <c r="BA230" s="6"/>
    </row>
    <row r="231" spans="1:53" ht="12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10"/>
      <c r="AV231" s="10"/>
      <c r="AW231" s="10"/>
      <c r="AX231" s="90"/>
      <c r="AY231" s="6"/>
      <c r="AZ231" s="6"/>
      <c r="BA231" s="6"/>
    </row>
    <row r="232" spans="1:53" ht="12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10"/>
      <c r="AV232" s="10"/>
      <c r="AW232" s="10"/>
      <c r="AX232" s="90"/>
      <c r="AY232" s="6"/>
      <c r="AZ232" s="6"/>
      <c r="BA232" s="6"/>
    </row>
    <row r="233" spans="1:53" ht="12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10"/>
      <c r="AV233" s="10"/>
      <c r="AW233" s="10"/>
      <c r="AX233" s="90"/>
      <c r="AY233" s="6"/>
      <c r="AZ233" s="6"/>
      <c r="BA233" s="6"/>
    </row>
    <row r="234" spans="1:53" ht="12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10"/>
      <c r="AV234" s="10"/>
      <c r="AW234" s="10"/>
      <c r="AX234" s="90"/>
      <c r="AY234" s="6"/>
      <c r="AZ234" s="6"/>
      <c r="BA234" s="6"/>
    </row>
    <row r="235" spans="1:53" ht="12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10"/>
      <c r="AV235" s="10"/>
      <c r="AW235" s="10"/>
      <c r="AX235" s="90"/>
      <c r="AY235" s="6"/>
      <c r="AZ235" s="6"/>
      <c r="BA235" s="6"/>
    </row>
    <row r="236" spans="1:53" ht="12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10"/>
      <c r="AV236" s="10"/>
      <c r="AW236" s="10"/>
      <c r="AX236" s="90"/>
      <c r="AY236" s="6"/>
      <c r="AZ236" s="6"/>
      <c r="BA236" s="6"/>
    </row>
    <row r="237" spans="1:53" ht="12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10"/>
      <c r="AV237" s="10"/>
      <c r="AW237" s="10"/>
      <c r="AX237" s="90"/>
      <c r="AY237" s="6"/>
      <c r="AZ237" s="6"/>
      <c r="BA237" s="6"/>
    </row>
    <row r="238" spans="1:53" ht="12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10"/>
      <c r="AV238" s="10"/>
      <c r="AW238" s="10"/>
      <c r="AX238" s="90"/>
      <c r="AY238" s="6"/>
      <c r="AZ238" s="6"/>
      <c r="BA238" s="6"/>
    </row>
    <row r="239" spans="1:53" ht="12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10"/>
      <c r="AV239" s="10"/>
      <c r="AW239" s="10"/>
      <c r="AX239" s="90"/>
      <c r="AY239" s="6"/>
      <c r="AZ239" s="6"/>
      <c r="BA239" s="6"/>
    </row>
    <row r="240" spans="1:53" ht="12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10"/>
      <c r="AV240" s="10"/>
      <c r="AW240" s="10"/>
      <c r="AX240" s="90"/>
      <c r="AY240" s="6"/>
      <c r="AZ240" s="6"/>
      <c r="BA240" s="6"/>
    </row>
    <row r="241" spans="1:53" ht="12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10"/>
      <c r="AV241" s="10"/>
      <c r="AW241" s="10"/>
      <c r="AX241" s="90"/>
      <c r="AY241" s="6"/>
      <c r="AZ241" s="6"/>
      <c r="BA241" s="6"/>
    </row>
    <row r="242" spans="1:53" ht="12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10"/>
      <c r="AV242" s="10"/>
      <c r="AW242" s="10"/>
      <c r="AX242" s="90"/>
      <c r="AY242" s="6"/>
      <c r="AZ242" s="6"/>
      <c r="BA242" s="6"/>
    </row>
    <row r="243" spans="1:53" ht="12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10"/>
      <c r="AV243" s="10"/>
      <c r="AW243" s="10"/>
      <c r="AX243" s="90"/>
      <c r="AY243" s="6"/>
      <c r="AZ243" s="6"/>
      <c r="BA243" s="6"/>
    </row>
    <row r="244" spans="1:53" ht="12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10"/>
      <c r="AV244" s="10"/>
      <c r="AW244" s="10"/>
      <c r="AX244" s="90"/>
      <c r="AY244" s="6"/>
      <c r="AZ244" s="6"/>
      <c r="BA244" s="6"/>
    </row>
    <row r="245" spans="1:53" ht="12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10"/>
      <c r="AV245" s="10"/>
      <c r="AW245" s="10"/>
      <c r="AX245" s="90"/>
      <c r="AY245" s="6"/>
      <c r="AZ245" s="6"/>
      <c r="BA245" s="6"/>
    </row>
    <row r="246" spans="1:53" ht="12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10"/>
      <c r="AV246" s="10"/>
      <c r="AW246" s="10"/>
      <c r="AX246" s="90"/>
      <c r="AY246" s="6"/>
      <c r="AZ246" s="6"/>
      <c r="BA246" s="6"/>
    </row>
    <row r="247" spans="1:53" ht="12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10"/>
      <c r="AV247" s="10"/>
      <c r="AW247" s="10"/>
      <c r="AX247" s="90"/>
      <c r="AY247" s="6"/>
      <c r="AZ247" s="6"/>
      <c r="BA247" s="6"/>
    </row>
    <row r="248" spans="1:53" ht="12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10"/>
      <c r="AV248" s="10"/>
      <c r="AW248" s="10"/>
      <c r="AX248" s="90"/>
      <c r="AY248" s="6"/>
      <c r="AZ248" s="6"/>
      <c r="BA248" s="6"/>
    </row>
    <row r="249" spans="1:53" ht="12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10"/>
      <c r="AV249" s="10"/>
      <c r="AW249" s="10"/>
      <c r="AX249" s="90"/>
      <c r="AY249" s="6"/>
      <c r="AZ249" s="6"/>
      <c r="BA249" s="6"/>
    </row>
    <row r="250" spans="1:53" ht="12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10"/>
      <c r="AV250" s="10"/>
      <c r="AW250" s="10"/>
      <c r="AX250" s="90"/>
      <c r="AY250" s="6"/>
      <c r="AZ250" s="6"/>
      <c r="BA250" s="6"/>
    </row>
    <row r="251" spans="1:53" ht="12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10"/>
      <c r="AV251" s="10"/>
      <c r="AW251" s="10"/>
      <c r="AX251" s="90"/>
      <c r="AY251" s="6"/>
      <c r="AZ251" s="6"/>
      <c r="BA251" s="6"/>
    </row>
    <row r="252" spans="1:53" ht="12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10"/>
      <c r="AV252" s="10"/>
      <c r="AW252" s="10"/>
      <c r="AX252" s="90"/>
      <c r="AY252" s="6"/>
      <c r="AZ252" s="6"/>
      <c r="BA252" s="6"/>
    </row>
    <row r="253" spans="1:53" ht="12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10"/>
      <c r="AV253" s="10"/>
      <c r="AW253" s="10"/>
      <c r="AX253" s="90"/>
      <c r="AY253" s="6"/>
      <c r="AZ253" s="6"/>
      <c r="BA253" s="6"/>
    </row>
    <row r="254" spans="1:53" ht="12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10"/>
      <c r="AV254" s="10"/>
      <c r="AW254" s="10"/>
      <c r="AX254" s="90"/>
      <c r="AY254" s="6"/>
      <c r="AZ254" s="6"/>
      <c r="BA254" s="6"/>
    </row>
    <row r="255" spans="1:53" ht="12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10"/>
      <c r="AV255" s="10"/>
      <c r="AW255" s="10"/>
      <c r="AX255" s="90"/>
      <c r="AY255" s="6"/>
      <c r="AZ255" s="6"/>
      <c r="BA255" s="6"/>
    </row>
    <row r="256" spans="1:53" ht="12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10"/>
      <c r="AV256" s="10"/>
      <c r="AW256" s="10"/>
      <c r="AX256" s="90"/>
      <c r="AY256" s="6"/>
      <c r="AZ256" s="6"/>
      <c r="BA256" s="6"/>
    </row>
    <row r="257" spans="1:53" ht="12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10"/>
      <c r="AV257" s="10"/>
      <c r="AW257" s="10"/>
      <c r="AX257" s="90"/>
      <c r="AY257" s="6"/>
      <c r="AZ257" s="6"/>
      <c r="BA257" s="6"/>
    </row>
    <row r="258" spans="1:53" ht="12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10"/>
      <c r="AV258" s="10"/>
      <c r="AW258" s="10"/>
      <c r="AX258" s="90"/>
      <c r="AY258" s="6"/>
      <c r="AZ258" s="6"/>
      <c r="BA258" s="6"/>
    </row>
    <row r="259" spans="1:53" ht="12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10"/>
      <c r="AV259" s="10"/>
      <c r="AW259" s="10"/>
      <c r="AX259" s="90"/>
      <c r="AY259" s="6"/>
      <c r="AZ259" s="6"/>
      <c r="BA259" s="6"/>
    </row>
    <row r="260" spans="1:53" ht="12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10"/>
      <c r="AV260" s="10"/>
      <c r="AW260" s="10"/>
      <c r="AX260" s="90"/>
      <c r="AY260" s="6"/>
      <c r="AZ260" s="6"/>
      <c r="BA260" s="6"/>
    </row>
    <row r="261" spans="1:53" ht="12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10"/>
      <c r="AV261" s="10"/>
      <c r="AW261" s="10"/>
      <c r="AX261" s="90"/>
      <c r="AY261" s="6"/>
      <c r="AZ261" s="6"/>
      <c r="BA261" s="6"/>
    </row>
    <row r="262" spans="1:53" ht="12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10"/>
      <c r="AV262" s="10"/>
      <c r="AW262" s="10"/>
      <c r="AX262" s="90"/>
      <c r="AY262" s="6"/>
      <c r="AZ262" s="6"/>
      <c r="BA262" s="6"/>
    </row>
    <row r="263" spans="1:53" ht="12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10"/>
      <c r="AV263" s="10"/>
      <c r="AW263" s="10"/>
      <c r="AX263" s="90"/>
      <c r="AY263" s="6"/>
      <c r="AZ263" s="6"/>
      <c r="BA263" s="6"/>
    </row>
    <row r="264" spans="1:53" ht="12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10"/>
      <c r="AV264" s="10"/>
      <c r="AW264" s="10"/>
      <c r="AX264" s="90"/>
      <c r="AY264" s="6"/>
      <c r="AZ264" s="6"/>
      <c r="BA264" s="6"/>
    </row>
    <row r="265" spans="1:53" ht="12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10"/>
      <c r="AV265" s="10"/>
      <c r="AW265" s="10"/>
      <c r="AX265" s="90"/>
      <c r="AY265" s="6"/>
      <c r="AZ265" s="6"/>
      <c r="BA265" s="6"/>
    </row>
    <row r="266" spans="1:53" ht="12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10"/>
      <c r="AV266" s="10"/>
      <c r="AW266" s="10"/>
      <c r="AX266" s="90"/>
      <c r="AY266" s="6"/>
      <c r="AZ266" s="6"/>
      <c r="BA266" s="6"/>
    </row>
    <row r="267" spans="1:53" ht="12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10"/>
      <c r="AV267" s="10"/>
      <c r="AW267" s="10"/>
      <c r="AX267" s="90"/>
      <c r="AY267" s="6"/>
      <c r="AZ267" s="6"/>
      <c r="BA267" s="6"/>
    </row>
    <row r="268" spans="1:53" ht="12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10"/>
      <c r="AV268" s="10"/>
      <c r="AW268" s="10"/>
      <c r="AX268" s="90"/>
      <c r="AY268" s="6"/>
      <c r="AZ268" s="6"/>
      <c r="BA268" s="6"/>
    </row>
    <row r="269" spans="1:53" ht="12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10"/>
      <c r="AV269" s="10"/>
      <c r="AW269" s="10"/>
      <c r="AX269" s="90"/>
      <c r="AY269" s="6"/>
      <c r="AZ269" s="6"/>
      <c r="BA269" s="6"/>
    </row>
    <row r="270" spans="1:53" ht="12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10"/>
      <c r="AV270" s="10"/>
      <c r="AW270" s="10"/>
      <c r="AX270" s="90"/>
      <c r="AY270" s="6"/>
      <c r="AZ270" s="6"/>
      <c r="BA270" s="6"/>
    </row>
    <row r="271" spans="1:53" ht="12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10"/>
      <c r="AV271" s="10"/>
      <c r="AW271" s="10"/>
      <c r="AX271" s="90"/>
      <c r="AY271" s="6"/>
      <c r="AZ271" s="6"/>
      <c r="BA271" s="6"/>
    </row>
    <row r="272" spans="1:53" ht="12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10"/>
      <c r="AV272" s="10"/>
      <c r="AW272" s="10"/>
      <c r="AX272" s="90"/>
      <c r="AY272" s="6"/>
      <c r="AZ272" s="6"/>
      <c r="BA272" s="6"/>
    </row>
    <row r="273" spans="1:53" ht="12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10"/>
      <c r="AV273" s="10"/>
      <c r="AW273" s="10"/>
      <c r="AX273" s="90"/>
      <c r="AY273" s="6"/>
      <c r="AZ273" s="6"/>
      <c r="BA273" s="6"/>
    </row>
    <row r="274" spans="1:53" ht="12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10"/>
      <c r="AV274" s="10"/>
      <c r="AW274" s="10"/>
      <c r="AX274" s="90"/>
      <c r="AY274" s="6"/>
      <c r="AZ274" s="6"/>
      <c r="BA274" s="6"/>
    </row>
    <row r="275" spans="1:53" ht="12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10"/>
      <c r="AV275" s="10"/>
      <c r="AW275" s="10"/>
      <c r="AX275" s="90"/>
      <c r="AY275" s="6"/>
      <c r="AZ275" s="6"/>
      <c r="BA275" s="6"/>
    </row>
    <row r="276" spans="1:53" ht="12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10"/>
      <c r="AV276" s="10"/>
      <c r="AW276" s="10"/>
      <c r="AX276" s="90"/>
      <c r="AY276" s="6"/>
      <c r="AZ276" s="6"/>
      <c r="BA276" s="6"/>
    </row>
    <row r="277" spans="1:53" ht="12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10"/>
      <c r="AV277" s="10"/>
      <c r="AW277" s="10"/>
      <c r="AX277" s="90"/>
      <c r="AY277" s="6"/>
      <c r="AZ277" s="6"/>
      <c r="BA277" s="6"/>
    </row>
    <row r="278" spans="1:53" ht="12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10"/>
      <c r="AV278" s="10"/>
      <c r="AW278" s="10"/>
      <c r="AX278" s="90"/>
      <c r="AY278" s="6"/>
      <c r="AZ278" s="6"/>
      <c r="BA278" s="6"/>
    </row>
    <row r="279" spans="1:53" ht="12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10"/>
      <c r="AV279" s="10"/>
      <c r="AW279" s="10"/>
      <c r="AX279" s="90"/>
      <c r="AY279" s="6"/>
      <c r="AZ279" s="6"/>
      <c r="BA279" s="6"/>
    </row>
    <row r="280" spans="1:53" ht="12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10"/>
      <c r="AV280" s="10"/>
      <c r="AW280" s="10"/>
      <c r="AX280" s="90"/>
      <c r="AY280" s="6"/>
      <c r="AZ280" s="6"/>
      <c r="BA280" s="6"/>
    </row>
    <row r="281" spans="1:53" ht="12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10"/>
      <c r="AV281" s="10"/>
      <c r="AW281" s="10"/>
      <c r="AX281" s="90"/>
      <c r="AY281" s="6"/>
      <c r="AZ281" s="6"/>
      <c r="BA281" s="6"/>
    </row>
    <row r="282" spans="1:53" ht="12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10"/>
      <c r="AV282" s="10"/>
      <c r="AW282" s="10"/>
      <c r="AX282" s="90"/>
      <c r="AY282" s="6"/>
      <c r="AZ282" s="6"/>
      <c r="BA282" s="6"/>
    </row>
    <row r="283" spans="1:53" ht="12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10"/>
      <c r="AV283" s="10"/>
      <c r="AW283" s="10"/>
      <c r="AX283" s="90"/>
      <c r="AY283" s="6"/>
      <c r="AZ283" s="6"/>
      <c r="BA283" s="6"/>
    </row>
    <row r="284" spans="1:53" ht="12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10"/>
      <c r="AV284" s="10"/>
      <c r="AW284" s="10"/>
      <c r="AX284" s="90"/>
      <c r="AY284" s="6"/>
      <c r="AZ284" s="6"/>
      <c r="BA284" s="6"/>
    </row>
    <row r="285" spans="1:53" ht="12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10"/>
      <c r="AV285" s="10"/>
      <c r="AW285" s="10"/>
      <c r="AX285" s="90"/>
      <c r="AY285" s="6"/>
      <c r="AZ285" s="6"/>
      <c r="BA285" s="6"/>
    </row>
    <row r="286" spans="1:53" ht="12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10"/>
      <c r="AV286" s="10"/>
      <c r="AW286" s="10"/>
      <c r="AX286" s="90"/>
      <c r="AY286" s="6"/>
      <c r="AZ286" s="6"/>
      <c r="BA286" s="6"/>
    </row>
    <row r="287" spans="1:53" ht="12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10"/>
      <c r="AV287" s="10"/>
      <c r="AW287" s="10"/>
      <c r="AX287" s="90"/>
      <c r="AY287" s="6"/>
      <c r="AZ287" s="6"/>
      <c r="BA287" s="6"/>
    </row>
    <row r="288" spans="1:53" ht="12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10"/>
      <c r="AV288" s="10"/>
      <c r="AW288" s="10"/>
      <c r="AX288" s="90"/>
      <c r="AY288" s="6"/>
      <c r="AZ288" s="6"/>
      <c r="BA288" s="6"/>
    </row>
    <row r="289" spans="1:53" ht="12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10"/>
      <c r="AV289" s="10"/>
      <c r="AW289" s="10"/>
      <c r="AX289" s="90"/>
      <c r="AY289" s="6"/>
      <c r="AZ289" s="6"/>
      <c r="BA289" s="6"/>
    </row>
    <row r="290" spans="1:53" ht="12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10"/>
      <c r="AV290" s="10"/>
      <c r="AW290" s="10"/>
      <c r="AX290" s="90"/>
      <c r="AY290" s="6"/>
      <c r="AZ290" s="6"/>
      <c r="BA290" s="6"/>
    </row>
    <row r="291" spans="1:53" ht="12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10"/>
      <c r="AV291" s="10"/>
      <c r="AW291" s="10"/>
      <c r="AX291" s="90"/>
      <c r="AY291" s="6"/>
      <c r="AZ291" s="6"/>
      <c r="BA291" s="6"/>
    </row>
    <row r="292" spans="1:53" ht="12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10"/>
      <c r="AV292" s="10"/>
      <c r="AW292" s="10"/>
      <c r="AX292" s="90"/>
      <c r="AY292" s="6"/>
      <c r="AZ292" s="6"/>
      <c r="BA292" s="6"/>
    </row>
    <row r="293" spans="1:53" ht="12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10"/>
      <c r="AV293" s="10"/>
      <c r="AW293" s="10"/>
      <c r="AX293" s="90"/>
      <c r="AY293" s="6"/>
      <c r="AZ293" s="6"/>
      <c r="BA293" s="6"/>
    </row>
    <row r="294" spans="1:53" ht="12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10"/>
      <c r="AV294" s="10"/>
      <c r="AW294" s="10"/>
      <c r="AX294" s="90"/>
      <c r="AY294" s="6"/>
      <c r="AZ294" s="6"/>
      <c r="BA294" s="6"/>
    </row>
    <row r="295" spans="1:53" ht="12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10"/>
      <c r="AV295" s="10"/>
      <c r="AW295" s="10"/>
      <c r="AX295" s="90"/>
      <c r="AY295" s="6"/>
      <c r="AZ295" s="6"/>
      <c r="BA295" s="6"/>
    </row>
    <row r="296" spans="1:53" ht="12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10"/>
      <c r="AV296" s="10"/>
      <c r="AW296" s="10"/>
      <c r="AX296" s="90"/>
      <c r="AY296" s="6"/>
      <c r="AZ296" s="6"/>
      <c r="BA296" s="6"/>
    </row>
    <row r="297" spans="1:53" ht="12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10"/>
      <c r="AV297" s="10"/>
      <c r="AW297" s="10"/>
      <c r="AX297" s="90"/>
      <c r="AY297" s="6"/>
      <c r="AZ297" s="6"/>
      <c r="BA297" s="6"/>
    </row>
    <row r="298" spans="1:53" ht="12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10"/>
      <c r="AV298" s="10"/>
      <c r="AW298" s="10"/>
      <c r="AX298" s="90"/>
      <c r="AY298" s="6"/>
      <c r="AZ298" s="6"/>
      <c r="BA298" s="6"/>
    </row>
    <row r="299" spans="1:53" ht="12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10"/>
      <c r="AV299" s="10"/>
      <c r="AW299" s="10"/>
      <c r="AX299" s="90"/>
      <c r="AY299" s="6"/>
      <c r="AZ299" s="6"/>
      <c r="BA299" s="6"/>
    </row>
    <row r="300" spans="1:53" ht="12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10"/>
      <c r="AV300" s="10"/>
      <c r="AW300" s="10"/>
      <c r="AX300" s="90"/>
      <c r="AY300" s="6"/>
      <c r="AZ300" s="6"/>
      <c r="BA300" s="6"/>
    </row>
    <row r="301" spans="1:53" ht="12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10"/>
      <c r="AV301" s="10"/>
      <c r="AW301" s="10"/>
      <c r="AX301" s="90"/>
      <c r="AY301" s="6"/>
      <c r="AZ301" s="6"/>
      <c r="BA301" s="6"/>
    </row>
    <row r="302" spans="1:53" ht="12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10"/>
      <c r="AV302" s="10"/>
      <c r="AW302" s="10"/>
      <c r="AX302" s="90"/>
      <c r="AY302" s="6"/>
      <c r="AZ302" s="6"/>
      <c r="BA302" s="6"/>
    </row>
    <row r="303" spans="1:53" ht="12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10"/>
      <c r="AV303" s="10"/>
      <c r="AW303" s="10"/>
      <c r="AX303" s="90"/>
      <c r="AY303" s="6"/>
      <c r="AZ303" s="6"/>
      <c r="BA303" s="6"/>
    </row>
    <row r="304" spans="1:53" ht="12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10"/>
      <c r="AV304" s="10"/>
      <c r="AW304" s="10"/>
      <c r="AX304" s="90"/>
      <c r="AY304" s="6"/>
      <c r="AZ304" s="6"/>
      <c r="BA304" s="6"/>
    </row>
    <row r="305" spans="1:53" ht="12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10"/>
      <c r="AV305" s="10"/>
      <c r="AW305" s="10"/>
      <c r="AX305" s="90"/>
      <c r="AY305" s="6"/>
      <c r="AZ305" s="6"/>
      <c r="BA305" s="6"/>
    </row>
    <row r="306" spans="1:53" ht="12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10"/>
      <c r="AV306" s="10"/>
      <c r="AW306" s="10"/>
      <c r="AX306" s="90"/>
      <c r="AY306" s="6"/>
      <c r="AZ306" s="6"/>
      <c r="BA306" s="6"/>
    </row>
    <row r="307" spans="1:53" ht="12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10"/>
      <c r="AV307" s="10"/>
      <c r="AW307" s="10"/>
      <c r="AX307" s="90"/>
      <c r="AY307" s="6"/>
      <c r="AZ307" s="6"/>
      <c r="BA307" s="6"/>
    </row>
    <row r="308" spans="1:53" ht="12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10"/>
      <c r="AV308" s="10"/>
      <c r="AW308" s="10"/>
      <c r="AX308" s="90"/>
      <c r="AY308" s="6"/>
      <c r="AZ308" s="6"/>
      <c r="BA308" s="6"/>
    </row>
    <row r="309" spans="1:53" ht="12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10"/>
      <c r="AV309" s="10"/>
      <c r="AW309" s="10"/>
      <c r="AX309" s="90"/>
      <c r="AY309" s="6"/>
      <c r="AZ309" s="6"/>
      <c r="BA309" s="6"/>
    </row>
    <row r="310" spans="1:53" ht="12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10"/>
      <c r="AV310" s="10"/>
      <c r="AW310" s="10"/>
      <c r="AX310" s="90"/>
      <c r="AY310" s="6"/>
      <c r="AZ310" s="6"/>
      <c r="BA310" s="6"/>
    </row>
    <row r="311" spans="1:53" ht="12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10"/>
      <c r="AV311" s="10"/>
      <c r="AW311" s="10"/>
      <c r="AX311" s="90"/>
      <c r="AY311" s="6"/>
      <c r="AZ311" s="6"/>
      <c r="BA311" s="6"/>
    </row>
    <row r="312" spans="1:53" ht="12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10"/>
      <c r="AV312" s="10"/>
      <c r="AW312" s="10"/>
      <c r="AX312" s="90"/>
      <c r="AY312" s="6"/>
      <c r="AZ312" s="6"/>
      <c r="BA312" s="6"/>
    </row>
    <row r="313" spans="1:53" ht="12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10"/>
      <c r="AV313" s="10"/>
      <c r="AW313" s="10"/>
      <c r="AX313" s="90"/>
      <c r="AY313" s="6"/>
      <c r="AZ313" s="6"/>
      <c r="BA313" s="6"/>
    </row>
    <row r="314" spans="1:53" ht="12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10"/>
      <c r="AV314" s="10"/>
      <c r="AW314" s="10"/>
      <c r="AX314" s="90"/>
      <c r="AY314" s="6"/>
      <c r="AZ314" s="6"/>
      <c r="BA314" s="6"/>
    </row>
    <row r="315" spans="1:53" ht="12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10"/>
      <c r="AV315" s="10"/>
      <c r="AW315" s="10"/>
      <c r="AX315" s="90"/>
      <c r="AY315" s="6"/>
      <c r="AZ315" s="6"/>
      <c r="BA315" s="6"/>
    </row>
    <row r="316" spans="1:53" ht="12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10"/>
      <c r="AV316" s="10"/>
      <c r="AW316" s="10"/>
      <c r="AX316" s="90"/>
      <c r="AY316" s="6"/>
      <c r="AZ316" s="6"/>
      <c r="BA316" s="6"/>
    </row>
    <row r="317" spans="1:53" ht="12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10"/>
      <c r="AV317" s="10"/>
      <c r="AW317" s="10"/>
      <c r="AX317" s="90"/>
      <c r="AY317" s="6"/>
      <c r="AZ317" s="6"/>
      <c r="BA317" s="6"/>
    </row>
    <row r="318" spans="1:53" ht="12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10"/>
      <c r="AV318" s="10"/>
      <c r="AW318" s="10"/>
      <c r="AX318" s="90"/>
      <c r="AY318" s="6"/>
      <c r="AZ318" s="6"/>
      <c r="BA318" s="6"/>
    </row>
    <row r="319" spans="1:53" ht="12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10"/>
      <c r="AV319" s="10"/>
      <c r="AW319" s="10"/>
      <c r="AX319" s="90"/>
      <c r="AY319" s="6"/>
      <c r="AZ319" s="6"/>
      <c r="BA319" s="6"/>
    </row>
    <row r="320" spans="1:53" ht="12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10"/>
      <c r="AV320" s="10"/>
      <c r="AW320" s="10"/>
      <c r="AX320" s="90"/>
      <c r="AY320" s="6"/>
      <c r="AZ320" s="6"/>
      <c r="BA320" s="6"/>
    </row>
    <row r="321" spans="1:53" ht="12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10"/>
      <c r="AV321" s="10"/>
      <c r="AW321" s="10"/>
      <c r="AX321" s="90"/>
      <c r="AY321" s="6"/>
      <c r="AZ321" s="6"/>
      <c r="BA321" s="6"/>
    </row>
    <row r="322" spans="1:53" ht="12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10"/>
      <c r="AV322" s="10"/>
      <c r="AW322" s="10"/>
      <c r="AX322" s="90"/>
      <c r="AY322" s="6"/>
      <c r="AZ322" s="6"/>
      <c r="BA322" s="6"/>
    </row>
    <row r="323" spans="1:53" ht="12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10"/>
      <c r="AV323" s="10"/>
      <c r="AW323" s="10"/>
      <c r="AX323" s="90"/>
      <c r="AY323" s="6"/>
      <c r="AZ323" s="6"/>
      <c r="BA323" s="6"/>
    </row>
    <row r="324" spans="1:53" ht="12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10"/>
      <c r="AV324" s="10"/>
      <c r="AW324" s="10"/>
      <c r="AX324" s="90"/>
      <c r="AY324" s="6"/>
      <c r="AZ324" s="6"/>
      <c r="BA324" s="6"/>
    </row>
    <row r="325" spans="1:53" ht="12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10"/>
      <c r="AV325" s="10"/>
      <c r="AW325" s="10"/>
      <c r="AX325" s="90"/>
      <c r="AY325" s="6"/>
      <c r="AZ325" s="6"/>
      <c r="BA325" s="6"/>
    </row>
    <row r="326" spans="1:53" ht="12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10"/>
      <c r="AV326" s="10"/>
      <c r="AW326" s="10"/>
      <c r="AX326" s="90"/>
      <c r="AY326" s="6"/>
      <c r="AZ326" s="6"/>
      <c r="BA326" s="6"/>
    </row>
    <row r="327" spans="1:53" ht="12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10"/>
      <c r="AV327" s="10"/>
      <c r="AW327" s="10"/>
      <c r="AX327" s="90"/>
      <c r="AY327" s="6"/>
      <c r="AZ327" s="6"/>
      <c r="BA327" s="6"/>
    </row>
    <row r="328" spans="1:53" ht="12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10"/>
      <c r="AV328" s="10"/>
      <c r="AW328" s="10"/>
      <c r="AX328" s="90"/>
      <c r="AY328" s="6"/>
      <c r="AZ328" s="6"/>
      <c r="BA328" s="6"/>
    </row>
    <row r="329" spans="1:53" ht="12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10"/>
      <c r="AV329" s="10"/>
      <c r="AW329" s="10"/>
      <c r="AX329" s="90"/>
      <c r="AY329" s="6"/>
      <c r="AZ329" s="6"/>
      <c r="BA329" s="6"/>
    </row>
    <row r="330" spans="1:53" ht="12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10"/>
      <c r="AV330" s="10"/>
      <c r="AW330" s="10"/>
      <c r="AX330" s="90"/>
      <c r="AY330" s="6"/>
      <c r="AZ330" s="6"/>
      <c r="BA330" s="6"/>
    </row>
    <row r="331" spans="1:53" ht="12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10"/>
      <c r="AV331" s="10"/>
      <c r="AW331" s="10"/>
      <c r="AX331" s="90"/>
      <c r="AY331" s="6"/>
      <c r="AZ331" s="6"/>
      <c r="BA331" s="6"/>
    </row>
    <row r="332" spans="1:53" ht="12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10"/>
      <c r="AV332" s="10"/>
      <c r="AW332" s="10"/>
      <c r="AX332" s="90"/>
      <c r="AY332" s="6"/>
      <c r="AZ332" s="6"/>
      <c r="BA332" s="6"/>
    </row>
    <row r="333" spans="1:53" ht="12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10"/>
      <c r="AV333" s="10"/>
      <c r="AW333" s="10"/>
      <c r="AX333" s="90"/>
      <c r="AY333" s="6"/>
      <c r="AZ333" s="6"/>
      <c r="BA333" s="6"/>
    </row>
    <row r="334" spans="1:53" ht="12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10"/>
      <c r="AV334" s="10"/>
      <c r="AW334" s="10"/>
      <c r="AX334" s="90"/>
      <c r="AY334" s="6"/>
      <c r="AZ334" s="6"/>
      <c r="BA334" s="6"/>
    </row>
    <row r="335" spans="1:53" ht="12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10"/>
      <c r="AV335" s="10"/>
      <c r="AW335" s="10"/>
      <c r="AX335" s="90"/>
      <c r="AY335" s="6"/>
      <c r="AZ335" s="6"/>
      <c r="BA335" s="6"/>
    </row>
    <row r="336" spans="1:53" ht="12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10"/>
      <c r="AV336" s="10"/>
      <c r="AW336" s="10"/>
      <c r="AX336" s="90"/>
      <c r="AY336" s="6"/>
      <c r="AZ336" s="6"/>
      <c r="BA336" s="6"/>
    </row>
    <row r="337" spans="1:53" ht="12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10"/>
      <c r="AV337" s="10"/>
      <c r="AW337" s="10"/>
      <c r="AX337" s="90"/>
      <c r="AY337" s="6"/>
      <c r="AZ337" s="6"/>
      <c r="BA337" s="6"/>
    </row>
    <row r="338" spans="1:53" ht="12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10"/>
      <c r="AV338" s="10"/>
      <c r="AW338" s="10"/>
      <c r="AX338" s="90"/>
      <c r="AY338" s="6"/>
      <c r="AZ338" s="6"/>
      <c r="BA338" s="6"/>
    </row>
    <row r="339" spans="1:53" ht="12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10"/>
      <c r="AV339" s="10"/>
      <c r="AW339" s="10"/>
      <c r="AX339" s="90"/>
      <c r="AY339" s="6"/>
      <c r="AZ339" s="6"/>
      <c r="BA339" s="6"/>
    </row>
    <row r="340" spans="1:53" ht="12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10"/>
      <c r="AV340" s="10"/>
      <c r="AW340" s="10"/>
      <c r="AX340" s="90"/>
      <c r="AY340" s="6"/>
      <c r="AZ340" s="6"/>
      <c r="BA340" s="6"/>
    </row>
    <row r="341" spans="1:53" ht="12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10"/>
      <c r="AV341" s="10"/>
      <c r="AW341" s="10"/>
      <c r="AX341" s="90"/>
      <c r="AY341" s="6"/>
      <c r="AZ341" s="6"/>
      <c r="BA341" s="6"/>
    </row>
    <row r="342" spans="1:53" ht="12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10"/>
      <c r="AV342" s="10"/>
      <c r="AW342" s="10"/>
      <c r="AX342" s="90"/>
      <c r="AY342" s="6"/>
      <c r="AZ342" s="6"/>
      <c r="BA342" s="6"/>
    </row>
    <row r="343" spans="1:53" ht="12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10"/>
      <c r="AV343" s="10"/>
      <c r="AW343" s="10"/>
      <c r="AX343" s="90"/>
      <c r="AY343" s="6"/>
      <c r="AZ343" s="6"/>
      <c r="BA343" s="6"/>
    </row>
    <row r="344" spans="1:53" ht="12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10"/>
      <c r="AV344" s="10"/>
      <c r="AW344" s="10"/>
      <c r="AX344" s="90"/>
      <c r="AY344" s="6"/>
      <c r="AZ344" s="6"/>
      <c r="BA344" s="6"/>
    </row>
    <row r="345" spans="1:53" ht="12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10"/>
      <c r="AV345" s="10"/>
      <c r="AW345" s="10"/>
      <c r="AX345" s="90"/>
      <c r="AY345" s="6"/>
      <c r="AZ345" s="6"/>
      <c r="BA345" s="6"/>
    </row>
    <row r="346" spans="1:53" ht="12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10"/>
      <c r="AV346" s="10"/>
      <c r="AW346" s="10"/>
      <c r="AX346" s="90"/>
      <c r="AY346" s="6"/>
      <c r="AZ346" s="6"/>
      <c r="BA346" s="6"/>
    </row>
    <row r="347" spans="1:53" ht="12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10"/>
      <c r="AV347" s="10"/>
      <c r="AW347" s="10"/>
      <c r="AX347" s="90"/>
      <c r="AY347" s="6"/>
      <c r="AZ347" s="6"/>
      <c r="BA347" s="6"/>
    </row>
    <row r="348" spans="1:53" ht="12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10"/>
      <c r="AV348" s="10"/>
      <c r="AW348" s="10"/>
      <c r="AX348" s="90"/>
      <c r="AY348" s="6"/>
      <c r="AZ348" s="6"/>
      <c r="BA348" s="6"/>
    </row>
    <row r="349" spans="1:53" ht="12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10"/>
      <c r="AV349" s="10"/>
      <c r="AW349" s="10"/>
      <c r="AX349" s="90"/>
      <c r="AY349" s="6"/>
      <c r="AZ349" s="6"/>
      <c r="BA349" s="6"/>
    </row>
    <row r="350" spans="1:53" ht="12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10"/>
      <c r="AV350" s="10"/>
      <c r="AW350" s="10"/>
      <c r="AX350" s="90"/>
      <c r="AY350" s="6"/>
      <c r="AZ350" s="6"/>
      <c r="BA350" s="6"/>
    </row>
    <row r="351" spans="1:53" ht="12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10"/>
      <c r="AV351" s="10"/>
      <c r="AW351" s="10"/>
      <c r="AX351" s="90"/>
      <c r="AY351" s="6"/>
      <c r="AZ351" s="6"/>
      <c r="BA351" s="6"/>
    </row>
    <row r="352" spans="1:53" ht="12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10"/>
      <c r="AV352" s="10"/>
      <c r="AW352" s="10"/>
      <c r="AX352" s="90"/>
      <c r="AY352" s="6"/>
      <c r="AZ352" s="6"/>
      <c r="BA352" s="6"/>
    </row>
    <row r="353" spans="1:53" ht="12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10"/>
      <c r="AV353" s="10"/>
      <c r="AW353" s="10"/>
      <c r="AX353" s="90"/>
      <c r="AY353" s="6"/>
      <c r="AZ353" s="6"/>
      <c r="BA353" s="6"/>
    </row>
    <row r="354" spans="1:53" ht="12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10"/>
      <c r="AV354" s="10"/>
      <c r="AW354" s="10"/>
      <c r="AX354" s="90"/>
      <c r="AY354" s="6"/>
      <c r="AZ354" s="6"/>
      <c r="BA354" s="6"/>
    </row>
    <row r="355" spans="1:53" ht="12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10"/>
      <c r="AV355" s="10"/>
      <c r="AW355" s="10"/>
      <c r="AX355" s="90"/>
      <c r="AY355" s="6"/>
      <c r="AZ355" s="6"/>
      <c r="BA355" s="6"/>
    </row>
    <row r="356" spans="1:53" ht="12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10"/>
      <c r="AV356" s="10"/>
      <c r="AW356" s="10"/>
      <c r="AX356" s="90"/>
      <c r="AY356" s="6"/>
      <c r="AZ356" s="6"/>
      <c r="BA356" s="6"/>
    </row>
    <row r="357" spans="1:53" ht="12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10"/>
      <c r="AV357" s="10"/>
      <c r="AW357" s="10"/>
      <c r="AX357" s="90"/>
      <c r="AY357" s="6"/>
      <c r="AZ357" s="6"/>
      <c r="BA357" s="6"/>
    </row>
    <row r="358" spans="1:53" ht="12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10"/>
      <c r="AV358" s="10"/>
      <c r="AW358" s="10"/>
      <c r="AX358" s="90"/>
      <c r="AY358" s="6"/>
      <c r="AZ358" s="6"/>
      <c r="BA358" s="6"/>
    </row>
    <row r="359" spans="1:53" ht="12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10"/>
      <c r="AV359" s="10"/>
      <c r="AW359" s="10"/>
      <c r="AX359" s="90"/>
      <c r="AY359" s="6"/>
      <c r="AZ359" s="6"/>
      <c r="BA359" s="6"/>
    </row>
    <row r="360" spans="1:53" ht="12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10"/>
      <c r="AV360" s="10"/>
      <c r="AW360" s="10"/>
      <c r="AX360" s="90"/>
      <c r="AY360" s="6"/>
      <c r="AZ360" s="6"/>
      <c r="BA360" s="6"/>
    </row>
    <row r="361" spans="1:53" ht="12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10"/>
      <c r="AV361" s="10"/>
      <c r="AW361" s="10"/>
      <c r="AX361" s="90"/>
      <c r="AY361" s="6"/>
      <c r="AZ361" s="6"/>
      <c r="BA361" s="6"/>
    </row>
    <row r="362" spans="1:53" ht="12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10"/>
      <c r="AV362" s="10"/>
      <c r="AW362" s="10"/>
      <c r="AX362" s="90"/>
      <c r="AY362" s="6"/>
      <c r="AZ362" s="6"/>
      <c r="BA362" s="6"/>
    </row>
    <row r="363" spans="1:53" ht="12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10"/>
      <c r="AV363" s="10"/>
      <c r="AW363" s="10"/>
      <c r="AX363" s="90"/>
      <c r="AY363" s="6"/>
      <c r="AZ363" s="6"/>
      <c r="BA363" s="6"/>
    </row>
    <row r="364" spans="1:53" ht="12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10"/>
      <c r="AV364" s="10"/>
      <c r="AW364" s="10"/>
      <c r="AX364" s="90"/>
      <c r="AY364" s="6"/>
      <c r="AZ364" s="6"/>
      <c r="BA364" s="6"/>
    </row>
    <row r="365" spans="1:53" ht="12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10"/>
      <c r="AV365" s="10"/>
      <c r="AW365" s="10"/>
      <c r="AX365" s="90"/>
      <c r="AY365" s="6"/>
      <c r="AZ365" s="6"/>
      <c r="BA365" s="6"/>
    </row>
    <row r="366" spans="1:53" ht="12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10"/>
      <c r="AV366" s="10"/>
      <c r="AW366" s="10"/>
      <c r="AX366" s="90"/>
      <c r="AY366" s="6"/>
      <c r="AZ366" s="6"/>
      <c r="BA366" s="6"/>
    </row>
    <row r="367" spans="1:53" ht="12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10"/>
      <c r="AV367" s="10"/>
      <c r="AW367" s="10"/>
      <c r="AX367" s="90"/>
      <c r="AY367" s="6"/>
      <c r="AZ367" s="6"/>
      <c r="BA367" s="6"/>
    </row>
    <row r="368" spans="1:53" ht="12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10"/>
      <c r="AV368" s="10"/>
      <c r="AW368" s="10"/>
      <c r="AX368" s="90"/>
      <c r="AY368" s="6"/>
      <c r="AZ368" s="6"/>
      <c r="BA368" s="6"/>
    </row>
    <row r="369" spans="1:53" ht="12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10"/>
      <c r="AV369" s="10"/>
      <c r="AW369" s="10"/>
      <c r="AX369" s="90"/>
      <c r="AY369" s="6"/>
      <c r="AZ369" s="6"/>
      <c r="BA369" s="6"/>
    </row>
    <row r="370" spans="1:53" ht="12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10"/>
      <c r="AV370" s="10"/>
      <c r="AW370" s="10"/>
      <c r="AX370" s="90"/>
      <c r="AY370" s="6"/>
      <c r="AZ370" s="6"/>
      <c r="BA370" s="6"/>
    </row>
    <row r="371" spans="1:53" ht="12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10"/>
      <c r="AV371" s="10"/>
      <c r="AW371" s="10"/>
      <c r="AX371" s="90"/>
      <c r="AY371" s="6"/>
      <c r="AZ371" s="6"/>
      <c r="BA371" s="6"/>
    </row>
    <row r="372" spans="1:53" ht="12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10"/>
      <c r="AV372" s="10"/>
      <c r="AW372" s="10"/>
      <c r="AX372" s="90"/>
      <c r="AY372" s="6"/>
      <c r="AZ372" s="6"/>
      <c r="BA372" s="6"/>
    </row>
    <row r="373" spans="1:53" ht="12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10"/>
      <c r="AV373" s="10"/>
      <c r="AW373" s="10"/>
      <c r="AX373" s="90"/>
      <c r="AY373" s="6"/>
      <c r="AZ373" s="6"/>
      <c r="BA373" s="6"/>
    </row>
    <row r="374" spans="1:53" ht="12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10"/>
      <c r="AV374" s="10"/>
      <c r="AW374" s="10"/>
      <c r="AX374" s="90"/>
      <c r="AY374" s="6"/>
      <c r="AZ374" s="6"/>
      <c r="BA374" s="6"/>
    </row>
    <row r="375" spans="1:53" ht="12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10"/>
      <c r="AV375" s="10"/>
      <c r="AW375" s="10"/>
      <c r="AX375" s="90"/>
      <c r="AY375" s="6"/>
      <c r="AZ375" s="6"/>
      <c r="BA375" s="6"/>
    </row>
    <row r="376" spans="1:53" ht="12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10"/>
      <c r="AV376" s="10"/>
      <c r="AW376" s="10"/>
      <c r="AX376" s="90"/>
      <c r="AY376" s="6"/>
      <c r="AZ376" s="6"/>
      <c r="BA376" s="6"/>
    </row>
    <row r="377" spans="1:53" ht="12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10"/>
      <c r="AV377" s="10"/>
      <c r="AW377" s="10"/>
      <c r="AX377" s="90"/>
      <c r="AY377" s="6"/>
      <c r="AZ377" s="6"/>
      <c r="BA377" s="6"/>
    </row>
    <row r="378" spans="1:53" ht="12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10"/>
      <c r="AV378" s="10"/>
      <c r="AW378" s="10"/>
      <c r="AX378" s="90"/>
      <c r="AY378" s="6"/>
      <c r="AZ378" s="6"/>
      <c r="BA378" s="6"/>
    </row>
    <row r="379" spans="1:53" ht="12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10"/>
      <c r="AV379" s="10"/>
      <c r="AW379" s="10"/>
      <c r="AX379" s="90"/>
      <c r="AY379" s="6"/>
      <c r="AZ379" s="6"/>
      <c r="BA379" s="6"/>
    </row>
    <row r="380" spans="1:53" ht="12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10"/>
      <c r="AV380" s="10"/>
      <c r="AW380" s="10"/>
      <c r="AX380" s="90"/>
      <c r="AY380" s="6"/>
      <c r="AZ380" s="6"/>
      <c r="BA380" s="6"/>
    </row>
    <row r="381" spans="1:53" ht="12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10"/>
      <c r="AV381" s="10"/>
      <c r="AW381" s="10"/>
      <c r="AX381" s="90"/>
      <c r="AY381" s="6"/>
      <c r="AZ381" s="6"/>
      <c r="BA381" s="6"/>
    </row>
    <row r="382" spans="1:53" ht="12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10"/>
      <c r="AV382" s="10"/>
      <c r="AW382" s="10"/>
      <c r="AX382" s="90"/>
      <c r="AY382" s="6"/>
      <c r="AZ382" s="6"/>
      <c r="BA382" s="6"/>
    </row>
    <row r="383" spans="1:53" ht="12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10"/>
      <c r="AV383" s="10"/>
      <c r="AW383" s="10"/>
      <c r="AX383" s="90"/>
      <c r="AY383" s="6"/>
      <c r="AZ383" s="6"/>
      <c r="BA383" s="6"/>
    </row>
    <row r="384" spans="1:53" ht="12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10"/>
      <c r="AV384" s="10"/>
      <c r="AW384" s="10"/>
      <c r="AX384" s="90"/>
      <c r="AY384" s="6"/>
      <c r="AZ384" s="6"/>
      <c r="BA384" s="6"/>
    </row>
    <row r="385" spans="1:53" ht="12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10"/>
      <c r="AV385" s="10"/>
      <c r="AW385" s="10"/>
      <c r="AX385" s="90"/>
      <c r="AY385" s="6"/>
      <c r="AZ385" s="6"/>
      <c r="BA385" s="6"/>
    </row>
    <row r="386" spans="1:53" ht="12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10"/>
      <c r="AV386" s="10"/>
      <c r="AW386" s="10"/>
      <c r="AX386" s="90"/>
      <c r="AY386" s="6"/>
      <c r="AZ386" s="6"/>
      <c r="BA386" s="6"/>
    </row>
    <row r="387" spans="1:53" ht="12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10"/>
      <c r="AV387" s="10"/>
      <c r="AW387" s="10"/>
      <c r="AX387" s="90"/>
      <c r="AY387" s="6"/>
      <c r="AZ387" s="6"/>
      <c r="BA387" s="6"/>
    </row>
    <row r="388" spans="1:53" ht="12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10"/>
      <c r="AV388" s="10"/>
      <c r="AW388" s="10"/>
      <c r="AX388" s="90"/>
      <c r="AY388" s="6"/>
      <c r="AZ388" s="6"/>
      <c r="BA388" s="6"/>
    </row>
    <row r="389" spans="1:53" ht="12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10"/>
      <c r="AV389" s="10"/>
      <c r="AW389" s="10"/>
      <c r="AX389" s="90"/>
      <c r="AY389" s="6"/>
      <c r="AZ389" s="6"/>
      <c r="BA389" s="6"/>
    </row>
    <row r="390" spans="1:53" ht="12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10"/>
      <c r="AV390" s="10"/>
      <c r="AW390" s="10"/>
      <c r="AX390" s="90"/>
      <c r="AY390" s="6"/>
      <c r="AZ390" s="6"/>
      <c r="BA390" s="6"/>
    </row>
    <row r="391" spans="1:53" ht="12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10"/>
      <c r="AV391" s="10"/>
      <c r="AW391" s="10"/>
      <c r="AX391" s="90"/>
      <c r="AY391" s="6"/>
      <c r="AZ391" s="6"/>
      <c r="BA391" s="6"/>
    </row>
    <row r="392" spans="1:53" ht="12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10"/>
      <c r="AV392" s="10"/>
      <c r="AW392" s="10"/>
      <c r="AX392" s="90"/>
      <c r="AY392" s="6"/>
      <c r="AZ392" s="6"/>
      <c r="BA392" s="6"/>
    </row>
    <row r="393" spans="1:53" ht="12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10"/>
      <c r="AV393" s="10"/>
      <c r="AW393" s="10"/>
      <c r="AX393" s="90"/>
      <c r="AY393" s="6"/>
      <c r="AZ393" s="6"/>
      <c r="BA393" s="6"/>
    </row>
    <row r="394" spans="1:53" ht="12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10"/>
      <c r="AV394" s="10"/>
      <c r="AW394" s="10"/>
      <c r="AX394" s="90"/>
      <c r="AY394" s="6"/>
      <c r="AZ394" s="6"/>
      <c r="BA394" s="6"/>
    </row>
    <row r="395" spans="1:53" ht="12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10"/>
      <c r="AV395" s="10"/>
      <c r="AW395" s="10"/>
      <c r="AX395" s="90"/>
      <c r="AY395" s="6"/>
      <c r="AZ395" s="6"/>
      <c r="BA395" s="6"/>
    </row>
    <row r="396" spans="1:53" ht="12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10"/>
      <c r="AV396" s="10"/>
      <c r="AW396" s="10"/>
      <c r="AX396" s="90"/>
      <c r="AY396" s="6"/>
      <c r="AZ396" s="6"/>
      <c r="BA396" s="6"/>
    </row>
    <row r="397" spans="1:53" ht="12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10"/>
      <c r="AV397" s="10"/>
      <c r="AW397" s="10"/>
      <c r="AX397" s="90"/>
      <c r="AY397" s="6"/>
      <c r="AZ397" s="6"/>
      <c r="BA397" s="6"/>
    </row>
    <row r="398" spans="1:53" ht="12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10"/>
      <c r="AV398" s="10"/>
      <c r="AW398" s="10"/>
      <c r="AX398" s="90"/>
      <c r="AY398" s="6"/>
      <c r="AZ398" s="6"/>
      <c r="BA398" s="6"/>
    </row>
    <row r="399" spans="1:53" ht="12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10"/>
      <c r="AV399" s="10"/>
      <c r="AW399" s="10"/>
      <c r="AX399" s="90"/>
      <c r="AY399" s="6"/>
      <c r="AZ399" s="6"/>
      <c r="BA399" s="6"/>
    </row>
    <row r="400" spans="1:53" ht="12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10"/>
      <c r="AV400" s="10"/>
      <c r="AW400" s="10"/>
      <c r="AX400" s="90"/>
      <c r="AY400" s="6"/>
      <c r="AZ400" s="6"/>
      <c r="BA400" s="6"/>
    </row>
    <row r="401" spans="1:53" ht="12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10"/>
      <c r="AV401" s="10"/>
      <c r="AW401" s="10"/>
      <c r="AX401" s="90"/>
      <c r="AY401" s="6"/>
      <c r="AZ401" s="6"/>
      <c r="BA401" s="6"/>
    </row>
    <row r="402" spans="1:53" ht="12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10"/>
      <c r="AV402" s="10"/>
      <c r="AW402" s="10"/>
      <c r="AX402" s="90"/>
      <c r="AY402" s="6"/>
      <c r="AZ402" s="6"/>
      <c r="BA402" s="6"/>
    </row>
    <row r="403" spans="1:53" ht="12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10"/>
      <c r="AV403" s="10"/>
      <c r="AW403" s="10"/>
      <c r="AX403" s="90"/>
      <c r="AY403" s="6"/>
      <c r="AZ403" s="6"/>
      <c r="BA403" s="6"/>
    </row>
    <row r="404" spans="1:53" ht="12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10"/>
      <c r="AV404" s="10"/>
      <c r="AW404" s="10"/>
      <c r="AX404" s="90"/>
      <c r="AY404" s="6"/>
      <c r="AZ404" s="6"/>
      <c r="BA404" s="6"/>
    </row>
    <row r="405" spans="1:53" ht="12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10"/>
      <c r="AV405" s="10"/>
      <c r="AW405" s="10"/>
      <c r="AX405" s="90"/>
      <c r="AY405" s="6"/>
      <c r="AZ405" s="6"/>
      <c r="BA405" s="6"/>
    </row>
    <row r="406" spans="1:53" ht="12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10"/>
      <c r="AV406" s="10"/>
      <c r="AW406" s="10"/>
      <c r="AX406" s="90"/>
      <c r="AY406" s="6"/>
      <c r="AZ406" s="6"/>
      <c r="BA406" s="6"/>
    </row>
    <row r="407" spans="1:53" ht="12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10"/>
      <c r="AV407" s="10"/>
      <c r="AW407" s="10"/>
      <c r="AX407" s="90"/>
      <c r="AY407" s="6"/>
      <c r="AZ407" s="6"/>
      <c r="BA407" s="6"/>
    </row>
    <row r="408" spans="1:53" ht="12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10"/>
      <c r="AV408" s="10"/>
      <c r="AW408" s="10"/>
      <c r="AX408" s="90"/>
      <c r="AY408" s="6"/>
      <c r="AZ408" s="6"/>
      <c r="BA408" s="6"/>
    </row>
    <row r="409" spans="1:53" ht="12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10"/>
      <c r="AV409" s="10"/>
      <c r="AW409" s="10"/>
      <c r="AX409" s="90"/>
      <c r="AY409" s="6"/>
      <c r="AZ409" s="6"/>
      <c r="BA409" s="6"/>
    </row>
    <row r="410" spans="1:53" ht="12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10"/>
      <c r="AV410" s="10"/>
      <c r="AW410" s="10"/>
      <c r="AX410" s="90"/>
      <c r="AY410" s="6"/>
      <c r="AZ410" s="6"/>
      <c r="BA410" s="6"/>
    </row>
    <row r="411" spans="1:53" ht="12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10"/>
      <c r="AV411" s="10"/>
      <c r="AW411" s="10"/>
      <c r="AX411" s="90"/>
      <c r="AY411" s="6"/>
      <c r="AZ411" s="6"/>
      <c r="BA411" s="6"/>
    </row>
    <row r="412" spans="1:53" ht="12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10"/>
      <c r="AV412" s="10"/>
      <c r="AW412" s="10"/>
      <c r="AX412" s="90"/>
      <c r="AY412" s="6"/>
      <c r="AZ412" s="6"/>
      <c r="BA412" s="6"/>
    </row>
    <row r="413" spans="1:53" ht="12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10"/>
      <c r="AV413" s="10"/>
      <c r="AW413" s="10"/>
      <c r="AX413" s="90"/>
      <c r="AY413" s="6"/>
      <c r="AZ413" s="6"/>
      <c r="BA413" s="6"/>
    </row>
    <row r="414" spans="1:53" ht="12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10"/>
      <c r="AV414" s="10"/>
      <c r="AW414" s="10"/>
      <c r="AX414" s="90"/>
      <c r="AY414" s="6"/>
      <c r="AZ414" s="6"/>
      <c r="BA414" s="6"/>
    </row>
    <row r="415" spans="1:53" ht="12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10"/>
      <c r="AV415" s="10"/>
      <c r="AW415" s="10"/>
      <c r="AX415" s="90"/>
      <c r="AY415" s="6"/>
      <c r="AZ415" s="6"/>
      <c r="BA415" s="6"/>
    </row>
    <row r="416" spans="1:53" ht="12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10"/>
      <c r="AV416" s="10"/>
      <c r="AW416" s="10"/>
      <c r="AX416" s="90"/>
      <c r="AY416" s="6"/>
      <c r="AZ416" s="6"/>
      <c r="BA416" s="6"/>
    </row>
    <row r="417" spans="1:53" ht="12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10"/>
      <c r="AV417" s="10"/>
      <c r="AW417" s="10"/>
      <c r="AX417" s="90"/>
      <c r="AY417" s="6"/>
      <c r="AZ417" s="6"/>
      <c r="BA417" s="6"/>
    </row>
    <row r="418" spans="1:53" ht="12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10"/>
      <c r="AV418" s="10"/>
      <c r="AW418" s="10"/>
      <c r="AX418" s="90"/>
      <c r="AY418" s="6"/>
      <c r="AZ418" s="6"/>
      <c r="BA418" s="6"/>
    </row>
    <row r="419" spans="1:53" ht="12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10"/>
      <c r="AV419" s="10"/>
      <c r="AW419" s="10"/>
      <c r="AX419" s="90"/>
      <c r="AY419" s="6"/>
      <c r="AZ419" s="6"/>
      <c r="BA419" s="6"/>
    </row>
    <row r="420" spans="1:53" ht="12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10"/>
      <c r="AV420" s="10"/>
      <c r="AW420" s="10"/>
      <c r="AX420" s="90"/>
      <c r="AY420" s="6"/>
      <c r="AZ420" s="6"/>
      <c r="BA420" s="6"/>
    </row>
    <row r="421" spans="1:53" ht="12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10"/>
      <c r="AV421" s="10"/>
      <c r="AW421" s="10"/>
      <c r="AX421" s="90"/>
      <c r="AY421" s="6"/>
      <c r="AZ421" s="6"/>
      <c r="BA421" s="6"/>
    </row>
    <row r="422" spans="1:53" ht="12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10"/>
      <c r="AV422" s="10"/>
      <c r="AW422" s="10"/>
      <c r="AX422" s="90"/>
      <c r="AY422" s="6"/>
      <c r="AZ422" s="6"/>
      <c r="BA422" s="6"/>
    </row>
    <row r="423" spans="1:53" ht="12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10"/>
      <c r="AV423" s="10"/>
      <c r="AW423" s="10"/>
      <c r="AX423" s="90"/>
      <c r="AY423" s="6"/>
      <c r="AZ423" s="6"/>
      <c r="BA423" s="6"/>
    </row>
    <row r="424" spans="1:53" ht="12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10"/>
      <c r="AV424" s="10"/>
      <c r="AW424" s="10"/>
      <c r="AX424" s="90"/>
      <c r="AY424" s="6"/>
      <c r="AZ424" s="6"/>
      <c r="BA424" s="6"/>
    </row>
    <row r="425" spans="1:53" ht="12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10"/>
      <c r="AV425" s="10"/>
      <c r="AW425" s="10"/>
      <c r="AX425" s="90"/>
      <c r="AY425" s="6"/>
      <c r="AZ425" s="6"/>
      <c r="BA425" s="6"/>
    </row>
    <row r="426" spans="1:53" ht="12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10"/>
      <c r="AV426" s="10"/>
      <c r="AW426" s="10"/>
      <c r="AX426" s="90"/>
      <c r="AY426" s="6"/>
      <c r="AZ426" s="6"/>
      <c r="BA426" s="6"/>
    </row>
    <row r="427" spans="1:53" ht="12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10"/>
      <c r="AV427" s="10"/>
      <c r="AW427" s="10"/>
      <c r="AX427" s="90"/>
      <c r="AY427" s="6"/>
      <c r="AZ427" s="6"/>
      <c r="BA427" s="6"/>
    </row>
    <row r="428" spans="1:53" ht="12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10"/>
      <c r="AV428" s="10"/>
      <c r="AW428" s="10"/>
      <c r="AX428" s="90"/>
      <c r="AY428" s="6"/>
      <c r="AZ428" s="6"/>
      <c r="BA428" s="6"/>
    </row>
    <row r="429" spans="1:53" ht="12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10"/>
      <c r="AV429" s="10"/>
      <c r="AW429" s="10"/>
      <c r="AX429" s="90"/>
      <c r="AY429" s="6"/>
      <c r="AZ429" s="6"/>
      <c r="BA429" s="6"/>
    </row>
    <row r="430" spans="1:53" ht="12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10"/>
      <c r="AV430" s="10"/>
      <c r="AW430" s="10"/>
      <c r="AX430" s="90"/>
      <c r="AY430" s="6"/>
      <c r="AZ430" s="6"/>
      <c r="BA430" s="6"/>
    </row>
    <row r="431" spans="1:53" ht="12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10"/>
      <c r="AV431" s="10"/>
      <c r="AW431" s="10"/>
      <c r="AX431" s="90"/>
      <c r="AY431" s="6"/>
      <c r="AZ431" s="6"/>
      <c r="BA431" s="6"/>
    </row>
    <row r="432" spans="1:53" ht="12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10"/>
      <c r="AV432" s="10"/>
      <c r="AW432" s="10"/>
      <c r="AX432" s="90"/>
      <c r="AY432" s="6"/>
      <c r="AZ432" s="6"/>
      <c r="BA432" s="6"/>
    </row>
    <row r="433" spans="1:53" ht="12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10"/>
      <c r="AV433" s="10"/>
      <c r="AW433" s="10"/>
      <c r="AX433" s="90"/>
      <c r="AY433" s="6"/>
      <c r="AZ433" s="6"/>
      <c r="BA433" s="6"/>
    </row>
    <row r="434" spans="1:53" ht="12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10"/>
      <c r="AV434" s="10"/>
      <c r="AW434" s="10"/>
      <c r="AX434" s="90"/>
      <c r="AY434" s="6"/>
      <c r="AZ434" s="6"/>
      <c r="BA434" s="6"/>
    </row>
    <row r="435" spans="1:53" ht="12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10"/>
      <c r="AV435" s="10"/>
      <c r="AW435" s="10"/>
      <c r="AX435" s="90"/>
      <c r="AY435" s="6"/>
      <c r="AZ435" s="6"/>
      <c r="BA435" s="6"/>
    </row>
    <row r="436" spans="1:53" ht="12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10"/>
      <c r="AV436" s="10"/>
      <c r="AW436" s="10"/>
      <c r="AX436" s="90"/>
      <c r="AY436" s="6"/>
      <c r="AZ436" s="6"/>
      <c r="BA436" s="6"/>
    </row>
    <row r="437" spans="1:53" ht="12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10"/>
      <c r="AV437" s="10"/>
      <c r="AW437" s="10"/>
      <c r="AX437" s="90"/>
      <c r="AY437" s="6"/>
      <c r="AZ437" s="6"/>
      <c r="BA437" s="6"/>
    </row>
    <row r="438" spans="1:53" ht="12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10"/>
      <c r="AV438" s="10"/>
      <c r="AW438" s="10"/>
      <c r="AX438" s="90"/>
      <c r="AY438" s="6"/>
      <c r="AZ438" s="6"/>
      <c r="BA438" s="6"/>
    </row>
    <row r="439" spans="1:53" ht="12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10"/>
      <c r="AV439" s="10"/>
      <c r="AW439" s="10"/>
      <c r="AX439" s="90"/>
      <c r="AY439" s="6"/>
      <c r="AZ439" s="6"/>
      <c r="BA439" s="6"/>
    </row>
    <row r="440" spans="1:53" ht="12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10"/>
      <c r="AV440" s="10"/>
      <c r="AW440" s="10"/>
      <c r="AX440" s="90"/>
      <c r="AY440" s="6"/>
      <c r="AZ440" s="6"/>
      <c r="BA440" s="6"/>
    </row>
    <row r="441" spans="1:53" ht="12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10"/>
      <c r="AV441" s="10"/>
      <c r="AW441" s="10"/>
      <c r="AX441" s="90"/>
      <c r="AY441" s="6"/>
      <c r="AZ441" s="6"/>
      <c r="BA441" s="6"/>
    </row>
    <row r="442" spans="1:53" ht="12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10"/>
      <c r="AV442" s="10"/>
      <c r="AW442" s="10"/>
      <c r="AX442" s="90"/>
      <c r="AY442" s="6"/>
      <c r="AZ442" s="6"/>
      <c r="BA442" s="6"/>
    </row>
    <row r="443" spans="1:53" ht="12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10"/>
      <c r="AV443" s="10"/>
      <c r="AW443" s="10"/>
      <c r="AX443" s="90"/>
      <c r="AY443" s="6"/>
      <c r="AZ443" s="6"/>
      <c r="BA443" s="6"/>
    </row>
    <row r="444" spans="1:53" ht="12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10"/>
      <c r="AV444" s="10"/>
      <c r="AW444" s="10"/>
      <c r="AX444" s="90"/>
      <c r="AY444" s="6"/>
      <c r="AZ444" s="6"/>
      <c r="BA444" s="6"/>
    </row>
    <row r="445" spans="1:53" ht="12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10"/>
      <c r="AV445" s="10"/>
      <c r="AW445" s="10"/>
      <c r="AX445" s="90"/>
      <c r="AY445" s="6"/>
      <c r="AZ445" s="6"/>
      <c r="BA445" s="6"/>
    </row>
    <row r="446" spans="1:53" ht="12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10"/>
      <c r="AV446" s="10"/>
      <c r="AW446" s="10"/>
      <c r="AX446" s="90"/>
      <c r="AY446" s="6"/>
      <c r="AZ446" s="6"/>
      <c r="BA446" s="6"/>
    </row>
    <row r="447" spans="1:53" ht="12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10"/>
      <c r="AV447" s="10"/>
      <c r="AW447" s="10"/>
      <c r="AX447" s="90"/>
      <c r="AY447" s="6"/>
      <c r="AZ447" s="6"/>
      <c r="BA447" s="6"/>
    </row>
    <row r="448" spans="1:53" ht="12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10"/>
      <c r="AV448" s="10"/>
      <c r="AW448" s="10"/>
      <c r="AX448" s="90"/>
      <c r="AY448" s="6"/>
      <c r="AZ448" s="6"/>
      <c r="BA448" s="6"/>
    </row>
    <row r="449" spans="1:53" ht="12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10"/>
      <c r="AV449" s="10"/>
      <c r="AW449" s="10"/>
      <c r="AX449" s="90"/>
      <c r="AY449" s="6"/>
      <c r="AZ449" s="6"/>
      <c r="BA449" s="6"/>
    </row>
    <row r="450" spans="1:53" ht="12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10"/>
      <c r="AV450" s="10"/>
      <c r="AW450" s="10"/>
      <c r="AX450" s="90"/>
      <c r="AY450" s="6"/>
      <c r="AZ450" s="6"/>
      <c r="BA450" s="6"/>
    </row>
    <row r="451" spans="1:53" ht="12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10"/>
      <c r="AV451" s="10"/>
      <c r="AW451" s="10"/>
      <c r="AX451" s="90"/>
      <c r="AY451" s="6"/>
      <c r="AZ451" s="6"/>
      <c r="BA451" s="6"/>
    </row>
    <row r="452" spans="1:53" ht="12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10"/>
      <c r="AV452" s="10"/>
      <c r="AW452" s="10"/>
      <c r="AX452" s="90"/>
      <c r="AY452" s="6"/>
      <c r="AZ452" s="6"/>
      <c r="BA452" s="6"/>
    </row>
    <row r="453" spans="1:53" ht="12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10"/>
      <c r="AV453" s="10"/>
      <c r="AW453" s="10"/>
      <c r="AX453" s="90"/>
      <c r="AY453" s="6"/>
      <c r="AZ453" s="6"/>
      <c r="BA453" s="6"/>
    </row>
    <row r="454" spans="1:53" ht="12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10"/>
      <c r="AV454" s="10"/>
      <c r="AW454" s="10"/>
      <c r="AX454" s="90"/>
      <c r="AY454" s="6"/>
      <c r="AZ454" s="6"/>
      <c r="BA454" s="6"/>
    </row>
    <row r="455" spans="1:53" ht="12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10"/>
      <c r="AV455" s="10"/>
      <c r="AW455" s="10"/>
      <c r="AX455" s="90"/>
      <c r="AY455" s="6"/>
      <c r="AZ455" s="6"/>
      <c r="BA455" s="6"/>
    </row>
    <row r="456" spans="1:53" ht="12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10"/>
      <c r="AV456" s="10"/>
      <c r="AW456" s="10"/>
      <c r="AX456" s="90"/>
      <c r="AY456" s="6"/>
      <c r="AZ456" s="6"/>
      <c r="BA456" s="6"/>
    </row>
    <row r="457" spans="1:53" ht="12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10"/>
      <c r="AV457" s="10"/>
      <c r="AW457" s="10"/>
      <c r="AX457" s="90"/>
      <c r="AY457" s="6"/>
      <c r="AZ457" s="6"/>
      <c r="BA457" s="6"/>
    </row>
    <row r="458" spans="1:53" ht="12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10"/>
      <c r="AV458" s="10"/>
      <c r="AW458" s="10"/>
      <c r="AX458" s="90"/>
      <c r="AY458" s="6"/>
      <c r="AZ458" s="6"/>
      <c r="BA458" s="6"/>
    </row>
    <row r="459" spans="1:53" ht="12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10"/>
      <c r="AV459" s="10"/>
      <c r="AW459" s="10"/>
      <c r="AX459" s="90"/>
      <c r="AY459" s="6"/>
      <c r="AZ459" s="6"/>
      <c r="BA459" s="6"/>
    </row>
    <row r="460" spans="1:53" ht="12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10"/>
      <c r="AV460" s="10"/>
      <c r="AW460" s="10"/>
      <c r="AX460" s="90"/>
      <c r="AY460" s="6"/>
      <c r="AZ460" s="6"/>
      <c r="BA460" s="6"/>
    </row>
    <row r="461" spans="1:53" ht="12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10"/>
      <c r="AV461" s="10"/>
      <c r="AW461" s="10"/>
      <c r="AX461" s="90"/>
      <c r="AY461" s="6"/>
      <c r="AZ461" s="6"/>
      <c r="BA461" s="6"/>
    </row>
    <row r="462" spans="1:53" ht="12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10"/>
      <c r="AV462" s="10"/>
      <c r="AW462" s="10"/>
      <c r="AX462" s="90"/>
      <c r="AY462" s="6"/>
      <c r="AZ462" s="6"/>
      <c r="BA462" s="6"/>
    </row>
    <row r="463" spans="1:53" ht="12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10"/>
      <c r="AV463" s="10"/>
      <c r="AW463" s="10"/>
      <c r="AX463" s="90"/>
      <c r="AY463" s="6"/>
      <c r="AZ463" s="6"/>
      <c r="BA463" s="6"/>
    </row>
    <row r="464" spans="1:53" ht="12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10"/>
      <c r="AV464" s="10"/>
      <c r="AW464" s="10"/>
      <c r="AX464" s="90"/>
      <c r="AY464" s="6"/>
      <c r="AZ464" s="6"/>
      <c r="BA464" s="6"/>
    </row>
    <row r="465" spans="1:53" ht="12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10"/>
      <c r="AV465" s="10"/>
      <c r="AW465" s="10"/>
      <c r="AX465" s="90"/>
      <c r="AY465" s="6"/>
      <c r="AZ465" s="6"/>
      <c r="BA465" s="6"/>
    </row>
    <row r="466" spans="1:53" ht="12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10"/>
      <c r="AV466" s="10"/>
      <c r="AW466" s="10"/>
      <c r="AX466" s="90"/>
      <c r="AY466" s="6"/>
      <c r="AZ466" s="6"/>
      <c r="BA466" s="6"/>
    </row>
    <row r="467" spans="1:53" ht="12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10"/>
      <c r="AV467" s="10"/>
      <c r="AW467" s="10"/>
      <c r="AX467" s="90"/>
      <c r="AY467" s="6"/>
      <c r="AZ467" s="6"/>
      <c r="BA467" s="6"/>
    </row>
    <row r="468" spans="1:53" ht="12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10"/>
      <c r="AV468" s="10"/>
      <c r="AW468" s="10"/>
      <c r="AX468" s="90"/>
      <c r="AY468" s="6"/>
      <c r="AZ468" s="6"/>
      <c r="BA468" s="6"/>
    </row>
    <row r="469" spans="1:53" ht="12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10"/>
      <c r="AV469" s="10"/>
      <c r="AW469" s="10"/>
      <c r="AX469" s="90"/>
      <c r="AY469" s="6"/>
      <c r="AZ469" s="6"/>
      <c r="BA469" s="6"/>
    </row>
    <row r="470" spans="1:53" ht="12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10"/>
      <c r="AV470" s="10"/>
      <c r="AW470" s="10"/>
      <c r="AX470" s="90"/>
      <c r="AY470" s="6"/>
      <c r="AZ470" s="6"/>
      <c r="BA470" s="6"/>
    </row>
    <row r="471" spans="1:53" ht="12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10"/>
      <c r="AV471" s="10"/>
      <c r="AW471" s="10"/>
      <c r="AX471" s="90"/>
      <c r="AY471" s="6"/>
      <c r="AZ471" s="6"/>
      <c r="BA471" s="6"/>
    </row>
    <row r="472" spans="1:53" ht="12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10"/>
      <c r="AV472" s="10"/>
      <c r="AW472" s="10"/>
      <c r="AX472" s="90"/>
      <c r="AY472" s="6"/>
      <c r="AZ472" s="6"/>
      <c r="BA472" s="6"/>
    </row>
    <row r="473" spans="1:53" ht="12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10"/>
      <c r="AV473" s="10"/>
      <c r="AW473" s="10"/>
      <c r="AX473" s="90"/>
      <c r="AY473" s="6"/>
      <c r="AZ473" s="6"/>
      <c r="BA473" s="6"/>
    </row>
    <row r="474" spans="1:53" ht="12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10"/>
      <c r="AV474" s="10"/>
      <c r="AW474" s="10"/>
      <c r="AX474" s="90"/>
      <c r="AY474" s="6"/>
      <c r="AZ474" s="6"/>
      <c r="BA474" s="6"/>
    </row>
    <row r="475" spans="1:53" ht="12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10"/>
      <c r="AV475" s="10"/>
      <c r="AW475" s="10"/>
      <c r="AX475" s="90"/>
      <c r="AY475" s="6"/>
      <c r="AZ475" s="6"/>
      <c r="BA475" s="6"/>
    </row>
    <row r="476" spans="1:53" ht="12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10"/>
      <c r="AV476" s="10"/>
      <c r="AW476" s="10"/>
      <c r="AX476" s="90"/>
      <c r="AY476" s="6"/>
      <c r="AZ476" s="6"/>
      <c r="BA476" s="6"/>
    </row>
    <row r="477" spans="1:53" ht="12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10"/>
      <c r="AV477" s="10"/>
      <c r="AW477" s="10"/>
      <c r="AX477" s="90"/>
      <c r="AY477" s="6"/>
      <c r="AZ477" s="6"/>
      <c r="BA477" s="6"/>
    </row>
    <row r="478" spans="1:53" ht="12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10"/>
      <c r="AV478" s="10"/>
      <c r="AW478" s="10"/>
      <c r="AX478" s="90"/>
      <c r="AY478" s="6"/>
      <c r="AZ478" s="6"/>
      <c r="BA478" s="6"/>
    </row>
    <row r="479" spans="1:53" ht="12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10"/>
      <c r="AV479" s="10"/>
      <c r="AW479" s="10"/>
      <c r="AX479" s="90"/>
      <c r="AY479" s="6"/>
      <c r="AZ479" s="6"/>
      <c r="BA479" s="6"/>
    </row>
    <row r="480" spans="1:53" ht="12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10"/>
      <c r="AV480" s="10"/>
      <c r="AW480" s="10"/>
      <c r="AX480" s="90"/>
      <c r="AY480" s="6"/>
      <c r="AZ480" s="6"/>
      <c r="BA480" s="6"/>
    </row>
    <row r="481" spans="1:53" ht="12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10"/>
      <c r="AV481" s="10"/>
      <c r="AW481" s="10"/>
      <c r="AX481" s="90"/>
      <c r="AY481" s="6"/>
      <c r="AZ481" s="6"/>
      <c r="BA481" s="6"/>
    </row>
    <row r="482" spans="1:53" ht="12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10"/>
      <c r="AV482" s="10"/>
      <c r="AW482" s="10"/>
      <c r="AX482" s="90"/>
      <c r="AY482" s="6"/>
      <c r="AZ482" s="6"/>
      <c r="BA482" s="6"/>
    </row>
    <row r="483" spans="1:53" ht="12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10"/>
      <c r="AV483" s="10"/>
      <c r="AW483" s="10"/>
      <c r="AX483" s="90"/>
      <c r="AY483" s="6"/>
      <c r="AZ483" s="6"/>
      <c r="BA483" s="6"/>
    </row>
    <row r="484" spans="1:53" ht="12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10"/>
      <c r="AV484" s="10"/>
      <c r="AW484" s="10"/>
      <c r="AX484" s="90"/>
      <c r="AY484" s="6"/>
      <c r="AZ484" s="6"/>
      <c r="BA484" s="6"/>
    </row>
    <row r="485" spans="1:53" ht="12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10"/>
      <c r="AV485" s="10"/>
      <c r="AW485" s="10"/>
      <c r="AX485" s="90"/>
      <c r="AY485" s="6"/>
      <c r="AZ485" s="6"/>
      <c r="BA485" s="6"/>
    </row>
    <row r="486" spans="1:53" ht="12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10"/>
      <c r="AV486" s="10"/>
      <c r="AW486" s="10"/>
      <c r="AX486" s="90"/>
      <c r="AY486" s="6"/>
      <c r="AZ486" s="6"/>
      <c r="BA486" s="6"/>
    </row>
    <row r="487" spans="1:53" ht="12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10"/>
      <c r="AV487" s="10"/>
      <c r="AW487" s="10"/>
      <c r="AX487" s="90"/>
      <c r="AY487" s="6"/>
      <c r="AZ487" s="6"/>
      <c r="BA487" s="6"/>
    </row>
    <row r="488" spans="1:53" ht="12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10"/>
      <c r="AV488" s="10"/>
      <c r="AW488" s="10"/>
      <c r="AX488" s="90"/>
      <c r="AY488" s="6"/>
      <c r="AZ488" s="6"/>
      <c r="BA488" s="6"/>
    </row>
    <row r="489" spans="1:53" ht="12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10"/>
      <c r="AV489" s="10"/>
      <c r="AW489" s="10"/>
      <c r="AX489" s="90"/>
      <c r="AY489" s="6"/>
      <c r="AZ489" s="6"/>
      <c r="BA489" s="6"/>
    </row>
    <row r="490" spans="1:53" ht="12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10"/>
      <c r="AV490" s="10"/>
      <c r="AW490" s="10"/>
      <c r="AX490" s="90"/>
      <c r="AY490" s="6"/>
      <c r="AZ490" s="6"/>
      <c r="BA490" s="6"/>
    </row>
    <row r="491" spans="1:53" ht="12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10"/>
      <c r="AV491" s="10"/>
      <c r="AW491" s="10"/>
      <c r="AX491" s="90"/>
      <c r="AY491" s="6"/>
      <c r="AZ491" s="6"/>
      <c r="BA491" s="6"/>
    </row>
    <row r="492" spans="1:53" ht="12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10"/>
      <c r="AV492" s="10"/>
      <c r="AW492" s="10"/>
      <c r="AX492" s="90"/>
      <c r="AY492" s="6"/>
      <c r="AZ492" s="6"/>
      <c r="BA492" s="6"/>
    </row>
    <row r="493" spans="1:53" ht="12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10"/>
      <c r="AV493" s="10"/>
      <c r="AW493" s="10"/>
      <c r="AX493" s="90"/>
      <c r="AY493" s="6"/>
      <c r="AZ493" s="6"/>
      <c r="BA493" s="6"/>
    </row>
    <row r="494" spans="1:53" ht="12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10"/>
      <c r="AV494" s="10"/>
      <c r="AW494" s="10"/>
      <c r="AX494" s="90"/>
      <c r="AY494" s="6"/>
      <c r="AZ494" s="6"/>
      <c r="BA494" s="6"/>
    </row>
    <row r="495" spans="1:53" ht="12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10"/>
      <c r="AV495" s="10"/>
      <c r="AW495" s="10"/>
      <c r="AX495" s="90"/>
      <c r="AY495" s="6"/>
      <c r="AZ495" s="6"/>
      <c r="BA495" s="6"/>
    </row>
    <row r="496" spans="1:53" ht="12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10"/>
      <c r="AV496" s="10"/>
      <c r="AW496" s="10"/>
      <c r="AX496" s="90"/>
      <c r="AY496" s="6"/>
      <c r="AZ496" s="6"/>
      <c r="BA496" s="6"/>
    </row>
    <row r="497" spans="1:53" ht="12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10"/>
      <c r="AV497" s="10"/>
      <c r="AW497" s="10"/>
      <c r="AX497" s="90"/>
      <c r="AY497" s="6"/>
      <c r="AZ497" s="6"/>
      <c r="BA497" s="6"/>
    </row>
    <row r="498" spans="1:53" ht="12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10"/>
      <c r="AV498" s="10"/>
      <c r="AW498" s="10"/>
      <c r="AX498" s="90"/>
      <c r="AY498" s="6"/>
      <c r="AZ498" s="6"/>
      <c r="BA498" s="6"/>
    </row>
    <row r="499" spans="1:53" ht="12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10"/>
      <c r="AV499" s="10"/>
      <c r="AW499" s="10"/>
      <c r="AX499" s="90"/>
      <c r="AY499" s="6"/>
      <c r="AZ499" s="6"/>
      <c r="BA499" s="6"/>
    </row>
    <row r="500" spans="1:53" ht="12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10"/>
      <c r="AV500" s="10"/>
      <c r="AW500" s="10"/>
      <c r="AX500" s="90"/>
      <c r="AY500" s="6"/>
      <c r="AZ500" s="6"/>
      <c r="BA500" s="6"/>
    </row>
    <row r="501" spans="1:53" ht="12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10"/>
      <c r="AV501" s="10"/>
      <c r="AW501" s="10"/>
      <c r="AX501" s="90"/>
      <c r="AY501" s="6"/>
      <c r="AZ501" s="6"/>
      <c r="BA501" s="6"/>
    </row>
    <row r="502" spans="1:53" ht="12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10"/>
      <c r="AV502" s="10"/>
      <c r="AW502" s="10"/>
      <c r="AX502" s="90"/>
      <c r="AY502" s="6"/>
      <c r="AZ502" s="6"/>
      <c r="BA502" s="6"/>
    </row>
    <row r="503" spans="1:53" ht="12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10"/>
      <c r="AV503" s="10"/>
      <c r="AW503" s="10"/>
      <c r="AX503" s="90"/>
      <c r="AY503" s="6"/>
      <c r="AZ503" s="6"/>
      <c r="BA503" s="6"/>
    </row>
    <row r="504" spans="1:53" ht="12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10"/>
      <c r="AV504" s="10"/>
      <c r="AW504" s="10"/>
      <c r="AX504" s="90"/>
      <c r="AY504" s="6"/>
      <c r="AZ504" s="6"/>
      <c r="BA504" s="6"/>
    </row>
    <row r="505" spans="1:53" ht="12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10"/>
      <c r="AV505" s="10"/>
      <c r="AW505" s="10"/>
      <c r="AX505" s="90"/>
      <c r="AY505" s="6"/>
      <c r="AZ505" s="6"/>
      <c r="BA505" s="6"/>
    </row>
    <row r="506" spans="1:53" ht="12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10"/>
      <c r="AV506" s="10"/>
      <c r="AW506" s="10"/>
      <c r="AX506" s="90"/>
      <c r="AY506" s="6"/>
      <c r="AZ506" s="6"/>
      <c r="BA506" s="6"/>
    </row>
    <row r="507" spans="1:53" ht="12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10"/>
      <c r="AV507" s="10"/>
      <c r="AW507" s="10"/>
      <c r="AX507" s="90"/>
      <c r="AY507" s="6"/>
      <c r="AZ507" s="6"/>
      <c r="BA507" s="6"/>
    </row>
    <row r="508" spans="1:53" ht="12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10"/>
      <c r="AV508" s="10"/>
      <c r="AW508" s="10"/>
      <c r="AX508" s="90"/>
      <c r="AY508" s="6"/>
      <c r="AZ508" s="6"/>
      <c r="BA508" s="6"/>
    </row>
    <row r="509" spans="1:53" ht="12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10"/>
      <c r="AV509" s="10"/>
      <c r="AW509" s="10"/>
      <c r="AX509" s="90"/>
      <c r="AY509" s="6"/>
      <c r="AZ509" s="6"/>
      <c r="BA509" s="6"/>
    </row>
    <row r="510" spans="1:53" ht="12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10"/>
      <c r="AV510" s="10"/>
      <c r="AW510" s="10"/>
      <c r="AX510" s="90"/>
      <c r="AY510" s="6"/>
      <c r="AZ510" s="6"/>
      <c r="BA510" s="6"/>
    </row>
    <row r="511" spans="1:53" ht="12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10"/>
      <c r="AV511" s="10"/>
      <c r="AW511" s="10"/>
      <c r="AX511" s="90"/>
      <c r="AY511" s="6"/>
      <c r="AZ511" s="6"/>
      <c r="BA511" s="6"/>
    </row>
    <row r="512" spans="1:53" ht="12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10"/>
      <c r="AV512" s="10"/>
      <c r="AW512" s="10"/>
      <c r="AX512" s="90"/>
      <c r="AY512" s="6"/>
      <c r="AZ512" s="6"/>
      <c r="BA512" s="6"/>
    </row>
    <row r="513" spans="1:53" ht="12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10"/>
      <c r="AV513" s="10"/>
      <c r="AW513" s="10"/>
      <c r="AX513" s="90"/>
      <c r="AY513" s="6"/>
      <c r="AZ513" s="6"/>
      <c r="BA513" s="6"/>
    </row>
    <row r="514" spans="1:53" ht="12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10"/>
      <c r="AV514" s="10"/>
      <c r="AW514" s="10"/>
      <c r="AX514" s="90"/>
      <c r="AY514" s="6"/>
      <c r="AZ514" s="6"/>
      <c r="BA514" s="6"/>
    </row>
    <row r="515" spans="1:53" ht="12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10"/>
      <c r="AV515" s="10"/>
      <c r="AW515" s="10"/>
      <c r="AX515" s="90"/>
      <c r="AY515" s="6"/>
      <c r="AZ515" s="6"/>
      <c r="BA515" s="6"/>
    </row>
    <row r="516" spans="1:53" ht="12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10"/>
      <c r="AV516" s="10"/>
      <c r="AW516" s="10"/>
      <c r="AX516" s="90"/>
      <c r="AY516" s="6"/>
      <c r="AZ516" s="6"/>
      <c r="BA516" s="6"/>
    </row>
    <row r="517" spans="1:53" ht="12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10"/>
      <c r="AV517" s="10"/>
      <c r="AW517" s="10"/>
      <c r="AX517" s="90"/>
      <c r="AY517" s="6"/>
      <c r="AZ517" s="6"/>
      <c r="BA517" s="6"/>
    </row>
    <row r="518" spans="1:53" ht="12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10"/>
      <c r="AV518" s="10"/>
      <c r="AW518" s="10"/>
      <c r="AX518" s="90"/>
      <c r="AY518" s="6"/>
      <c r="AZ518" s="6"/>
      <c r="BA518" s="6"/>
    </row>
    <row r="519" spans="1:53" ht="12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10"/>
      <c r="AV519" s="10"/>
      <c r="AW519" s="10"/>
      <c r="AX519" s="90"/>
      <c r="AY519" s="6"/>
      <c r="AZ519" s="6"/>
      <c r="BA519" s="6"/>
    </row>
    <row r="520" spans="1:53" ht="12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10"/>
      <c r="AV520" s="10"/>
      <c r="AW520" s="10"/>
      <c r="AX520" s="90"/>
      <c r="AY520" s="6"/>
      <c r="AZ520" s="6"/>
      <c r="BA520" s="6"/>
    </row>
    <row r="521" spans="1:53" ht="12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10"/>
      <c r="AV521" s="10"/>
      <c r="AW521" s="10"/>
      <c r="AX521" s="90"/>
      <c r="AY521" s="6"/>
      <c r="AZ521" s="6"/>
      <c r="BA521" s="6"/>
    </row>
    <row r="522" spans="1:53" ht="12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10"/>
      <c r="AV522" s="10"/>
      <c r="AW522" s="10"/>
      <c r="AX522" s="90"/>
      <c r="AY522" s="6"/>
      <c r="AZ522" s="6"/>
      <c r="BA522" s="6"/>
    </row>
    <row r="523" spans="1:53" ht="12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10"/>
      <c r="AV523" s="10"/>
      <c r="AW523" s="10"/>
      <c r="AX523" s="90"/>
      <c r="AY523" s="6"/>
      <c r="AZ523" s="6"/>
      <c r="BA523" s="6"/>
    </row>
    <row r="524" spans="1:53" ht="12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10"/>
      <c r="AV524" s="10"/>
      <c r="AW524" s="10"/>
      <c r="AX524" s="90"/>
      <c r="AY524" s="6"/>
      <c r="AZ524" s="6"/>
      <c r="BA524" s="6"/>
    </row>
    <row r="525" spans="1:53" ht="12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10"/>
      <c r="AV525" s="10"/>
      <c r="AW525" s="10"/>
      <c r="AX525" s="90"/>
      <c r="AY525" s="6"/>
      <c r="AZ525" s="6"/>
      <c r="BA525" s="6"/>
    </row>
    <row r="526" spans="1:53" ht="12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10"/>
      <c r="AV526" s="10"/>
      <c r="AW526" s="10"/>
      <c r="AX526" s="90"/>
      <c r="AY526" s="6"/>
      <c r="AZ526" s="6"/>
      <c r="BA526" s="6"/>
    </row>
    <row r="527" spans="1:53" ht="12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10"/>
      <c r="AV527" s="10"/>
      <c r="AW527" s="10"/>
      <c r="AX527" s="90"/>
      <c r="AY527" s="6"/>
      <c r="AZ527" s="6"/>
      <c r="BA527" s="6"/>
    </row>
    <row r="528" spans="1:53" ht="12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10"/>
      <c r="AV528" s="10"/>
      <c r="AW528" s="10"/>
      <c r="AX528" s="90"/>
      <c r="AY528" s="6"/>
      <c r="AZ528" s="6"/>
      <c r="BA528" s="6"/>
    </row>
    <row r="529" spans="1:53" ht="12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10"/>
      <c r="AV529" s="10"/>
      <c r="AW529" s="10"/>
      <c r="AX529" s="90"/>
      <c r="AY529" s="6"/>
      <c r="AZ529" s="6"/>
      <c r="BA529" s="6"/>
    </row>
    <row r="530" spans="1:53" ht="12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10"/>
      <c r="AV530" s="10"/>
      <c r="AW530" s="10"/>
      <c r="AX530" s="90"/>
      <c r="AY530" s="6"/>
      <c r="AZ530" s="6"/>
      <c r="BA530" s="6"/>
    </row>
    <row r="531" spans="1:53" ht="12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10"/>
      <c r="AV531" s="10"/>
      <c r="AW531" s="10"/>
      <c r="AX531" s="90"/>
      <c r="AY531" s="6"/>
      <c r="AZ531" s="6"/>
      <c r="BA531" s="6"/>
    </row>
    <row r="532" spans="1:53" ht="12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10"/>
      <c r="AV532" s="10"/>
      <c r="AW532" s="10"/>
      <c r="AX532" s="90"/>
      <c r="AY532" s="6"/>
      <c r="AZ532" s="6"/>
      <c r="BA532" s="6"/>
    </row>
    <row r="533" spans="1:53" ht="12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10"/>
      <c r="AV533" s="10"/>
      <c r="AW533" s="10"/>
      <c r="AX533" s="90"/>
      <c r="AY533" s="6"/>
      <c r="AZ533" s="6"/>
      <c r="BA533" s="6"/>
    </row>
    <row r="534" spans="1:53" ht="12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10"/>
      <c r="AV534" s="10"/>
      <c r="AW534" s="10"/>
      <c r="AX534" s="90"/>
      <c r="AY534" s="6"/>
      <c r="AZ534" s="6"/>
      <c r="BA534" s="6"/>
    </row>
    <row r="535" spans="1:53" ht="12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10"/>
      <c r="AV535" s="10"/>
      <c r="AW535" s="10"/>
      <c r="AX535" s="90"/>
      <c r="AY535" s="6"/>
      <c r="AZ535" s="6"/>
      <c r="BA535" s="6"/>
    </row>
    <row r="536" spans="1:53" ht="12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10"/>
      <c r="AV536" s="10"/>
      <c r="AW536" s="10"/>
      <c r="AX536" s="90"/>
      <c r="AY536" s="6"/>
      <c r="AZ536" s="6"/>
      <c r="BA536" s="6"/>
    </row>
    <row r="537" spans="1:53" ht="12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10"/>
      <c r="AV537" s="10"/>
      <c r="AW537" s="10"/>
      <c r="AX537" s="90"/>
      <c r="AY537" s="6"/>
      <c r="AZ537" s="6"/>
      <c r="BA537" s="6"/>
    </row>
    <row r="538" spans="1:53" ht="12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10"/>
      <c r="AV538" s="10"/>
      <c r="AW538" s="10"/>
      <c r="AX538" s="90"/>
      <c r="AY538" s="6"/>
      <c r="AZ538" s="6"/>
      <c r="BA538" s="6"/>
    </row>
    <row r="539" spans="1:53" ht="12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10"/>
      <c r="AV539" s="10"/>
      <c r="AW539" s="10"/>
      <c r="AX539" s="90"/>
      <c r="AY539" s="6"/>
      <c r="AZ539" s="6"/>
      <c r="BA539" s="6"/>
    </row>
    <row r="540" spans="1:53" ht="12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10"/>
      <c r="AV540" s="10"/>
      <c r="AW540" s="10"/>
      <c r="AX540" s="90"/>
      <c r="AY540" s="6"/>
      <c r="AZ540" s="6"/>
      <c r="BA540" s="6"/>
    </row>
    <row r="541" spans="1:53" ht="12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10"/>
      <c r="AV541" s="10"/>
      <c r="AW541" s="10"/>
      <c r="AX541" s="90"/>
      <c r="AY541" s="6"/>
      <c r="AZ541" s="6"/>
      <c r="BA541" s="6"/>
    </row>
    <row r="542" spans="1:53" ht="12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10"/>
      <c r="AV542" s="10"/>
      <c r="AW542" s="10"/>
      <c r="AX542" s="90"/>
      <c r="AY542" s="6"/>
      <c r="AZ542" s="6"/>
      <c r="BA542" s="6"/>
    </row>
    <row r="543" spans="1:53" ht="12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10"/>
      <c r="AV543" s="10"/>
      <c r="AW543" s="10"/>
      <c r="AX543" s="90"/>
      <c r="AY543" s="6"/>
      <c r="AZ543" s="6"/>
      <c r="BA543" s="6"/>
    </row>
    <row r="544" spans="1:53" ht="12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10"/>
      <c r="AV544" s="10"/>
      <c r="AW544" s="10"/>
      <c r="AX544" s="90"/>
      <c r="AY544" s="6"/>
      <c r="AZ544" s="6"/>
      <c r="BA544" s="6"/>
    </row>
    <row r="545" spans="1:53" ht="12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10"/>
      <c r="AV545" s="10"/>
      <c r="AW545" s="10"/>
      <c r="AX545" s="90"/>
      <c r="AY545" s="6"/>
      <c r="AZ545" s="6"/>
      <c r="BA545" s="6"/>
    </row>
    <row r="546" spans="1:53" ht="12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10"/>
      <c r="AV546" s="10"/>
      <c r="AW546" s="10"/>
      <c r="AX546" s="90"/>
      <c r="AY546" s="6"/>
      <c r="AZ546" s="6"/>
      <c r="BA546" s="6"/>
    </row>
    <row r="547" spans="1:53" ht="12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10"/>
      <c r="AV547" s="10"/>
      <c r="AW547" s="10"/>
      <c r="AX547" s="90"/>
      <c r="AY547" s="6"/>
      <c r="AZ547" s="6"/>
      <c r="BA547" s="6"/>
    </row>
    <row r="548" spans="1:53" ht="12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10"/>
      <c r="AV548" s="10"/>
      <c r="AW548" s="10"/>
      <c r="AX548" s="90"/>
      <c r="AY548" s="6"/>
      <c r="AZ548" s="6"/>
      <c r="BA548" s="6"/>
    </row>
    <row r="549" spans="1:53" ht="12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10"/>
      <c r="AV549" s="10"/>
      <c r="AW549" s="10"/>
      <c r="AX549" s="90"/>
      <c r="AY549" s="6"/>
      <c r="AZ549" s="6"/>
      <c r="BA549" s="6"/>
    </row>
    <row r="550" spans="1:53" ht="12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10"/>
      <c r="AV550" s="10"/>
      <c r="AW550" s="10"/>
      <c r="AX550" s="90"/>
      <c r="AY550" s="6"/>
      <c r="AZ550" s="6"/>
      <c r="BA550" s="6"/>
    </row>
    <row r="551" spans="1:53" ht="12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10"/>
      <c r="AV551" s="10"/>
      <c r="AW551" s="10"/>
      <c r="AX551" s="90"/>
      <c r="AY551" s="6"/>
      <c r="AZ551" s="6"/>
      <c r="BA551" s="6"/>
    </row>
    <row r="552" spans="1:53" ht="12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10"/>
      <c r="AV552" s="10"/>
      <c r="AW552" s="10"/>
      <c r="AX552" s="90"/>
      <c r="AY552" s="6"/>
      <c r="AZ552" s="6"/>
      <c r="BA552" s="6"/>
    </row>
    <row r="553" spans="1:53" ht="12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10"/>
      <c r="AV553" s="10"/>
      <c r="AW553" s="10"/>
      <c r="AX553" s="90"/>
      <c r="AY553" s="6"/>
      <c r="AZ553" s="6"/>
      <c r="BA553" s="6"/>
    </row>
    <row r="554" spans="1:53" ht="12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10"/>
      <c r="AV554" s="10"/>
      <c r="AW554" s="10"/>
      <c r="AX554" s="90"/>
      <c r="AY554" s="6"/>
      <c r="AZ554" s="6"/>
      <c r="BA554" s="6"/>
    </row>
    <row r="555" spans="1:53" ht="12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10"/>
      <c r="AV555" s="10"/>
      <c r="AW555" s="10"/>
      <c r="AX555" s="90"/>
      <c r="AY555" s="6"/>
      <c r="AZ555" s="6"/>
      <c r="BA555" s="6"/>
    </row>
    <row r="556" spans="1:53" ht="12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10"/>
      <c r="AV556" s="10"/>
      <c r="AW556" s="10"/>
      <c r="AX556" s="90"/>
      <c r="AY556" s="6"/>
      <c r="AZ556" s="6"/>
      <c r="BA556" s="6"/>
    </row>
    <row r="557" spans="1:53" ht="12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10"/>
      <c r="AV557" s="10"/>
      <c r="AW557" s="10"/>
      <c r="AX557" s="90"/>
      <c r="AY557" s="6"/>
      <c r="AZ557" s="6"/>
      <c r="BA557" s="6"/>
    </row>
    <row r="558" spans="1:53" ht="12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10"/>
      <c r="AV558" s="10"/>
      <c r="AW558" s="10"/>
      <c r="AX558" s="90"/>
      <c r="AY558" s="6"/>
      <c r="AZ558" s="6"/>
      <c r="BA558" s="6"/>
    </row>
    <row r="559" spans="1:53" ht="12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10"/>
      <c r="AV559" s="10"/>
      <c r="AW559" s="10"/>
      <c r="AX559" s="90"/>
      <c r="AY559" s="6"/>
      <c r="AZ559" s="6"/>
      <c r="BA559" s="6"/>
    </row>
    <row r="560" spans="1:53" ht="12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10"/>
      <c r="AV560" s="10"/>
      <c r="AW560" s="10"/>
      <c r="AX560" s="90"/>
      <c r="AY560" s="6"/>
      <c r="AZ560" s="6"/>
      <c r="BA560" s="6"/>
    </row>
    <row r="561" spans="1:53" ht="12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10"/>
      <c r="AV561" s="10"/>
      <c r="AW561" s="10"/>
      <c r="AX561" s="90"/>
      <c r="AY561" s="6"/>
      <c r="AZ561" s="6"/>
      <c r="BA561" s="6"/>
    </row>
    <row r="562" spans="1:53" ht="12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10"/>
      <c r="AV562" s="10"/>
      <c r="AW562" s="10"/>
      <c r="AX562" s="90"/>
      <c r="AY562" s="6"/>
      <c r="AZ562" s="6"/>
      <c r="BA562" s="6"/>
    </row>
    <row r="563" spans="1:53" ht="12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10"/>
      <c r="AV563" s="10"/>
      <c r="AW563" s="10"/>
      <c r="AX563" s="90"/>
      <c r="AY563" s="6"/>
      <c r="AZ563" s="6"/>
      <c r="BA563" s="6"/>
    </row>
    <row r="564" spans="1:53" ht="12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10"/>
      <c r="AV564" s="10"/>
      <c r="AW564" s="10"/>
      <c r="AX564" s="90"/>
      <c r="AY564" s="6"/>
      <c r="AZ564" s="6"/>
      <c r="BA564" s="6"/>
    </row>
    <row r="565" spans="1:53" ht="12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10"/>
      <c r="AV565" s="10"/>
      <c r="AW565" s="10"/>
      <c r="AX565" s="90"/>
      <c r="AY565" s="6"/>
      <c r="AZ565" s="6"/>
      <c r="BA565" s="6"/>
    </row>
    <row r="566" spans="1:53" ht="12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10"/>
      <c r="AV566" s="10"/>
      <c r="AW566" s="10"/>
      <c r="AX566" s="90"/>
      <c r="AY566" s="6"/>
      <c r="AZ566" s="6"/>
      <c r="BA566" s="6"/>
    </row>
    <row r="567" spans="1:53" ht="12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10"/>
      <c r="AV567" s="10"/>
      <c r="AW567" s="10"/>
      <c r="AX567" s="90"/>
      <c r="AY567" s="6"/>
      <c r="AZ567" s="6"/>
      <c r="BA567" s="6"/>
    </row>
    <row r="568" spans="1:53" ht="12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10"/>
      <c r="AV568" s="10"/>
      <c r="AW568" s="10"/>
      <c r="AX568" s="90"/>
      <c r="AY568" s="6"/>
      <c r="AZ568" s="6"/>
      <c r="BA568" s="6"/>
    </row>
    <row r="569" spans="1:53" ht="12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10"/>
      <c r="AV569" s="10"/>
      <c r="AW569" s="10"/>
      <c r="AX569" s="90"/>
      <c r="AY569" s="6"/>
      <c r="AZ569" s="6"/>
      <c r="BA569" s="6"/>
    </row>
    <row r="570" spans="1:53" ht="12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10"/>
      <c r="AV570" s="10"/>
      <c r="AW570" s="10"/>
      <c r="AX570" s="90"/>
      <c r="AY570" s="6"/>
      <c r="AZ570" s="6"/>
      <c r="BA570" s="6"/>
    </row>
    <row r="571" spans="1:53" ht="12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10"/>
      <c r="AV571" s="10"/>
      <c r="AW571" s="10"/>
      <c r="AX571" s="90"/>
      <c r="AY571" s="6"/>
      <c r="AZ571" s="6"/>
      <c r="BA571" s="6"/>
    </row>
    <row r="572" spans="1:53" ht="12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10"/>
      <c r="AV572" s="10"/>
      <c r="AW572" s="10"/>
      <c r="AX572" s="90"/>
      <c r="AY572" s="6"/>
      <c r="AZ572" s="6"/>
      <c r="BA572" s="6"/>
    </row>
    <row r="573" spans="1:53" ht="12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10"/>
      <c r="AV573" s="10"/>
      <c r="AW573" s="10"/>
      <c r="AX573" s="90"/>
      <c r="AY573" s="6"/>
      <c r="AZ573" s="6"/>
      <c r="BA573" s="6"/>
    </row>
    <row r="574" spans="1:53" ht="12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10"/>
      <c r="AV574" s="10"/>
      <c r="AW574" s="10"/>
      <c r="AX574" s="90"/>
      <c r="AY574" s="6"/>
      <c r="AZ574" s="6"/>
      <c r="BA574" s="6"/>
    </row>
    <row r="575" spans="1:53" ht="12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10"/>
      <c r="AV575" s="10"/>
      <c r="AW575" s="10"/>
      <c r="AX575" s="90"/>
      <c r="AY575" s="6"/>
      <c r="AZ575" s="6"/>
      <c r="BA575" s="6"/>
    </row>
    <row r="576" spans="1:53" ht="12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10"/>
      <c r="AV576" s="10"/>
      <c r="AW576" s="10"/>
      <c r="AX576" s="90"/>
      <c r="AY576" s="6"/>
      <c r="AZ576" s="6"/>
      <c r="BA576" s="6"/>
    </row>
    <row r="577" spans="1:53" ht="12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10"/>
      <c r="AV577" s="10"/>
      <c r="AW577" s="10"/>
      <c r="AX577" s="90"/>
      <c r="AY577" s="6"/>
      <c r="AZ577" s="6"/>
      <c r="BA577" s="6"/>
    </row>
    <row r="578" spans="1:53" ht="12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10"/>
      <c r="AV578" s="10"/>
      <c r="AW578" s="10"/>
      <c r="AX578" s="90"/>
      <c r="AY578" s="6"/>
      <c r="AZ578" s="6"/>
      <c r="BA578" s="6"/>
    </row>
    <row r="579" spans="1:53" ht="12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10"/>
      <c r="AV579" s="10"/>
      <c r="AW579" s="10"/>
      <c r="AX579" s="90"/>
      <c r="AY579" s="6"/>
      <c r="AZ579" s="6"/>
      <c r="BA579" s="6"/>
    </row>
    <row r="580" spans="1:53" ht="12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10"/>
      <c r="AV580" s="10"/>
      <c r="AW580" s="10"/>
      <c r="AX580" s="90"/>
      <c r="AY580" s="6"/>
      <c r="AZ580" s="6"/>
      <c r="BA580" s="6"/>
    </row>
    <row r="581" spans="1:53" ht="12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10"/>
      <c r="AV581" s="10"/>
      <c r="AW581" s="10"/>
      <c r="AX581" s="90"/>
      <c r="AY581" s="6"/>
      <c r="AZ581" s="6"/>
      <c r="BA581" s="6"/>
    </row>
    <row r="582" spans="1:53" ht="12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10"/>
      <c r="AV582" s="10"/>
      <c r="AW582" s="10"/>
      <c r="AX582" s="90"/>
      <c r="AY582" s="6"/>
      <c r="AZ582" s="6"/>
      <c r="BA582" s="6"/>
    </row>
    <row r="583" spans="1:53" ht="12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10"/>
      <c r="AV583" s="10"/>
      <c r="AW583" s="10"/>
      <c r="AX583" s="90"/>
      <c r="AY583" s="6"/>
      <c r="AZ583" s="6"/>
      <c r="BA583" s="6"/>
    </row>
    <row r="584" spans="1:53" ht="12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10"/>
      <c r="AV584" s="10"/>
      <c r="AW584" s="10"/>
      <c r="AX584" s="90"/>
      <c r="AY584" s="6"/>
      <c r="AZ584" s="6"/>
      <c r="BA584" s="6"/>
    </row>
    <row r="585" spans="1:53" ht="12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10"/>
      <c r="AV585" s="10"/>
      <c r="AW585" s="10"/>
      <c r="AX585" s="90"/>
      <c r="AY585" s="6"/>
      <c r="AZ585" s="6"/>
      <c r="BA585" s="6"/>
    </row>
    <row r="586" spans="1:53" ht="12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10"/>
      <c r="AV586" s="10"/>
      <c r="AW586" s="10"/>
      <c r="AX586" s="90"/>
      <c r="AY586" s="6"/>
      <c r="AZ586" s="6"/>
      <c r="BA586" s="6"/>
    </row>
    <row r="587" spans="1:53" ht="12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10"/>
      <c r="AV587" s="10"/>
      <c r="AW587" s="10"/>
      <c r="AX587" s="90"/>
      <c r="AY587" s="6"/>
      <c r="AZ587" s="6"/>
      <c r="BA587" s="6"/>
    </row>
    <row r="588" spans="1:53" ht="12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10"/>
      <c r="AV588" s="10"/>
      <c r="AW588" s="10"/>
      <c r="AX588" s="90"/>
      <c r="AY588" s="6"/>
      <c r="AZ588" s="6"/>
      <c r="BA588" s="6"/>
    </row>
    <row r="589" spans="1:53" ht="12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10"/>
      <c r="AV589" s="10"/>
      <c r="AW589" s="10"/>
      <c r="AX589" s="90"/>
      <c r="AY589" s="6"/>
      <c r="AZ589" s="6"/>
      <c r="BA589" s="6"/>
    </row>
    <row r="590" spans="1:53" ht="12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10"/>
      <c r="AV590" s="10"/>
      <c r="AW590" s="10"/>
      <c r="AX590" s="90"/>
      <c r="AY590" s="6"/>
      <c r="AZ590" s="6"/>
      <c r="BA590" s="6"/>
    </row>
    <row r="591" spans="1:53" ht="12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10"/>
      <c r="AV591" s="10"/>
      <c r="AW591" s="10"/>
      <c r="AX591" s="90"/>
      <c r="AY591" s="6"/>
      <c r="AZ591" s="6"/>
      <c r="BA591" s="6"/>
    </row>
    <row r="592" spans="1:53" ht="12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10"/>
      <c r="AV592" s="10"/>
      <c r="AW592" s="10"/>
      <c r="AX592" s="90"/>
      <c r="AY592" s="6"/>
      <c r="AZ592" s="6"/>
      <c r="BA592" s="6"/>
    </row>
    <row r="593" spans="1:53" ht="12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10"/>
      <c r="AV593" s="10"/>
      <c r="AW593" s="10"/>
      <c r="AX593" s="90"/>
      <c r="AY593" s="6"/>
      <c r="AZ593" s="6"/>
      <c r="BA593" s="6"/>
    </row>
    <row r="594" spans="1:53" ht="12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10"/>
      <c r="AV594" s="10"/>
      <c r="AW594" s="10"/>
      <c r="AX594" s="90"/>
      <c r="AY594" s="6"/>
      <c r="AZ594" s="6"/>
      <c r="BA594" s="6"/>
    </row>
    <row r="595" spans="1:53" ht="12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10"/>
      <c r="AV595" s="10"/>
      <c r="AW595" s="10"/>
      <c r="AX595" s="90"/>
      <c r="AY595" s="6"/>
      <c r="AZ595" s="6"/>
      <c r="BA595" s="6"/>
    </row>
    <row r="596" spans="1:53" ht="12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10"/>
      <c r="AV596" s="10"/>
      <c r="AW596" s="10"/>
      <c r="AX596" s="90"/>
      <c r="AY596" s="6"/>
      <c r="AZ596" s="6"/>
      <c r="BA596" s="6"/>
    </row>
    <row r="597" spans="1:53" ht="12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10"/>
      <c r="AV597" s="10"/>
      <c r="AW597" s="10"/>
      <c r="AX597" s="90"/>
      <c r="AY597" s="6"/>
      <c r="AZ597" s="6"/>
      <c r="BA597" s="6"/>
    </row>
    <row r="598" spans="1:53" ht="12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10"/>
      <c r="AV598" s="10"/>
      <c r="AW598" s="10"/>
      <c r="AX598" s="90"/>
      <c r="AY598" s="6"/>
      <c r="AZ598" s="6"/>
      <c r="BA598" s="6"/>
    </row>
    <row r="599" spans="1:53" ht="12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10"/>
      <c r="AV599" s="10"/>
      <c r="AW599" s="10"/>
      <c r="AX599" s="90"/>
      <c r="AY599" s="6"/>
      <c r="AZ599" s="6"/>
      <c r="BA599" s="6"/>
    </row>
    <row r="600" spans="1:53" ht="12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10"/>
      <c r="AV600" s="10"/>
      <c r="AW600" s="10"/>
      <c r="AX600" s="90"/>
      <c r="AY600" s="6"/>
      <c r="AZ600" s="6"/>
      <c r="BA600" s="6"/>
    </row>
    <row r="601" spans="1:53" ht="12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10"/>
      <c r="AV601" s="10"/>
      <c r="AW601" s="10"/>
      <c r="AX601" s="90"/>
      <c r="AY601" s="6"/>
      <c r="AZ601" s="6"/>
      <c r="BA601" s="6"/>
    </row>
    <row r="602" spans="1:53" ht="12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10"/>
      <c r="AV602" s="10"/>
      <c r="AW602" s="10"/>
      <c r="AX602" s="90"/>
      <c r="AY602" s="6"/>
      <c r="AZ602" s="6"/>
      <c r="BA602" s="6"/>
    </row>
    <row r="603" spans="1:53" ht="12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10"/>
      <c r="AV603" s="10"/>
      <c r="AW603" s="10"/>
      <c r="AX603" s="90"/>
      <c r="AY603" s="6"/>
      <c r="AZ603" s="6"/>
      <c r="BA603" s="6"/>
    </row>
    <row r="604" spans="1:53" ht="12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10"/>
      <c r="AV604" s="10"/>
      <c r="AW604" s="10"/>
      <c r="AX604" s="90"/>
      <c r="AY604" s="6"/>
      <c r="AZ604" s="6"/>
      <c r="BA604" s="6"/>
    </row>
    <row r="605" spans="1:53" ht="12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10"/>
      <c r="AV605" s="10"/>
      <c r="AW605" s="10"/>
      <c r="AX605" s="90"/>
      <c r="AY605" s="6"/>
      <c r="AZ605" s="6"/>
      <c r="BA605" s="6"/>
    </row>
    <row r="606" spans="1:53" ht="12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10"/>
      <c r="AV606" s="10"/>
      <c r="AW606" s="10"/>
      <c r="AX606" s="90"/>
      <c r="AY606" s="6"/>
      <c r="AZ606" s="6"/>
      <c r="BA606" s="6"/>
    </row>
    <row r="607" spans="1:53" ht="12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10"/>
      <c r="AV607" s="10"/>
      <c r="AW607" s="10"/>
      <c r="AX607" s="90"/>
      <c r="AY607" s="6"/>
      <c r="AZ607" s="6"/>
      <c r="BA607" s="6"/>
    </row>
    <row r="608" spans="1:53" ht="12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10"/>
      <c r="AV608" s="10"/>
      <c r="AW608" s="10"/>
      <c r="AX608" s="90"/>
      <c r="AY608" s="6"/>
      <c r="AZ608" s="6"/>
      <c r="BA608" s="6"/>
    </row>
    <row r="609" spans="1:53" ht="12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10"/>
      <c r="AV609" s="10"/>
      <c r="AW609" s="10"/>
      <c r="AX609" s="90"/>
      <c r="AY609" s="6"/>
      <c r="AZ609" s="6"/>
      <c r="BA609" s="6"/>
    </row>
    <row r="610" spans="1:53" ht="12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10"/>
      <c r="AV610" s="10"/>
      <c r="AW610" s="10"/>
      <c r="AX610" s="90"/>
      <c r="AY610" s="6"/>
      <c r="AZ610" s="6"/>
      <c r="BA610" s="6"/>
    </row>
    <row r="611" spans="1:53" ht="12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10"/>
      <c r="AV611" s="10"/>
      <c r="AW611" s="10"/>
      <c r="AX611" s="90"/>
      <c r="AY611" s="6"/>
      <c r="AZ611" s="6"/>
      <c r="BA611" s="6"/>
    </row>
    <row r="612" spans="1:53" ht="12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10"/>
      <c r="AV612" s="10"/>
      <c r="AW612" s="10"/>
      <c r="AX612" s="90"/>
      <c r="AY612" s="6"/>
      <c r="AZ612" s="6"/>
      <c r="BA612" s="6"/>
    </row>
    <row r="613" spans="1:53" ht="12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10"/>
      <c r="AV613" s="10"/>
      <c r="AW613" s="10"/>
      <c r="AX613" s="90"/>
      <c r="AY613" s="6"/>
      <c r="AZ613" s="6"/>
      <c r="BA613" s="6"/>
    </row>
    <row r="614" spans="1:53" ht="12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10"/>
      <c r="AV614" s="10"/>
      <c r="AW614" s="10"/>
      <c r="AX614" s="90"/>
      <c r="AY614" s="6"/>
      <c r="AZ614" s="6"/>
      <c r="BA614" s="6"/>
    </row>
    <row r="615" spans="1:53" ht="12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10"/>
      <c r="AV615" s="10"/>
      <c r="AW615" s="10"/>
      <c r="AX615" s="90"/>
      <c r="AY615" s="6"/>
      <c r="AZ615" s="6"/>
      <c r="BA615" s="6"/>
    </row>
    <row r="616" spans="1:53" ht="12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10"/>
      <c r="AV616" s="10"/>
      <c r="AW616" s="10"/>
      <c r="AX616" s="90"/>
      <c r="AY616" s="6"/>
      <c r="AZ616" s="6"/>
      <c r="BA616" s="6"/>
    </row>
    <row r="617" spans="1:53" ht="12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10"/>
      <c r="AV617" s="10"/>
      <c r="AW617" s="10"/>
      <c r="AX617" s="90"/>
      <c r="AY617" s="6"/>
      <c r="AZ617" s="6"/>
      <c r="BA617" s="6"/>
    </row>
    <row r="618" spans="1:53" ht="12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10"/>
      <c r="AV618" s="10"/>
      <c r="AW618" s="10"/>
      <c r="AX618" s="90"/>
      <c r="AY618" s="6"/>
      <c r="AZ618" s="6"/>
      <c r="BA618" s="6"/>
    </row>
    <row r="619" spans="1:53" ht="12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10"/>
      <c r="AV619" s="10"/>
      <c r="AW619" s="10"/>
      <c r="AX619" s="90"/>
      <c r="AY619" s="6"/>
      <c r="AZ619" s="6"/>
      <c r="BA619" s="6"/>
    </row>
    <row r="620" spans="1:53" ht="12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10"/>
      <c r="AV620" s="10"/>
      <c r="AW620" s="10"/>
      <c r="AX620" s="90"/>
      <c r="AY620" s="6"/>
      <c r="AZ620" s="6"/>
      <c r="BA620" s="6"/>
    </row>
    <row r="621" spans="1:53" ht="12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10"/>
      <c r="AV621" s="10"/>
      <c r="AW621" s="10"/>
      <c r="AX621" s="90"/>
      <c r="AY621" s="6"/>
      <c r="AZ621" s="6"/>
      <c r="BA621" s="6"/>
    </row>
    <row r="622" spans="1:53" ht="12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10"/>
      <c r="AV622" s="10"/>
      <c r="AW622" s="10"/>
      <c r="AX622" s="90"/>
      <c r="AY622" s="6"/>
      <c r="AZ622" s="6"/>
      <c r="BA622" s="6"/>
    </row>
    <row r="623" spans="1:53" ht="12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10"/>
      <c r="AV623" s="10"/>
      <c r="AW623" s="10"/>
      <c r="AX623" s="90"/>
      <c r="AY623" s="6"/>
      <c r="AZ623" s="6"/>
      <c r="BA623" s="6"/>
    </row>
    <row r="624" spans="1:53" ht="12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10"/>
      <c r="AV624" s="10"/>
      <c r="AW624" s="10"/>
      <c r="AX624" s="90"/>
      <c r="AY624" s="6"/>
      <c r="AZ624" s="6"/>
      <c r="BA624" s="6"/>
    </row>
    <row r="625" spans="1:53" ht="12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10"/>
      <c r="AV625" s="10"/>
      <c r="AW625" s="10"/>
      <c r="AX625" s="90"/>
      <c r="AY625" s="6"/>
      <c r="AZ625" s="6"/>
      <c r="BA625" s="6"/>
    </row>
    <row r="626" spans="1:53" ht="12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10"/>
      <c r="AV626" s="10"/>
      <c r="AW626" s="10"/>
      <c r="AX626" s="90"/>
      <c r="AY626" s="6"/>
      <c r="AZ626" s="6"/>
      <c r="BA626" s="6"/>
    </row>
    <row r="627" spans="1:53" ht="12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10"/>
      <c r="AV627" s="10"/>
      <c r="AW627" s="10"/>
      <c r="AX627" s="90"/>
      <c r="AY627" s="6"/>
      <c r="AZ627" s="6"/>
      <c r="BA627" s="6"/>
    </row>
    <row r="628" spans="1:53" ht="12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10"/>
      <c r="AV628" s="10"/>
      <c r="AW628" s="10"/>
      <c r="AX628" s="90"/>
      <c r="AY628" s="6"/>
      <c r="AZ628" s="6"/>
      <c r="BA628" s="6"/>
    </row>
    <row r="629" spans="1:53" ht="12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10"/>
      <c r="AV629" s="10"/>
      <c r="AW629" s="10"/>
      <c r="AX629" s="90"/>
      <c r="AY629" s="6"/>
      <c r="AZ629" s="6"/>
      <c r="BA629" s="6"/>
    </row>
    <row r="630" spans="1:53" ht="12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10"/>
      <c r="AV630" s="10"/>
      <c r="AW630" s="10"/>
      <c r="AX630" s="90"/>
      <c r="AY630" s="6"/>
      <c r="AZ630" s="6"/>
      <c r="BA630" s="6"/>
    </row>
    <row r="631" spans="1:53" ht="12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10"/>
      <c r="AV631" s="10"/>
      <c r="AW631" s="10"/>
      <c r="AX631" s="90"/>
      <c r="AY631" s="6"/>
      <c r="AZ631" s="6"/>
      <c r="BA631" s="6"/>
    </row>
    <row r="632" spans="1:53" ht="12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10"/>
      <c r="AV632" s="10"/>
      <c r="AW632" s="10"/>
      <c r="AX632" s="90"/>
      <c r="AY632" s="6"/>
      <c r="AZ632" s="6"/>
      <c r="BA632" s="6"/>
    </row>
    <row r="633" spans="1:53" ht="12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10"/>
      <c r="AV633" s="10"/>
      <c r="AW633" s="10"/>
      <c r="AX633" s="90"/>
      <c r="AY633" s="6"/>
      <c r="AZ633" s="6"/>
      <c r="BA633" s="6"/>
    </row>
    <row r="634" spans="1:53" ht="12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10"/>
      <c r="AV634" s="10"/>
      <c r="AW634" s="10"/>
      <c r="AX634" s="90"/>
      <c r="AY634" s="6"/>
      <c r="AZ634" s="6"/>
      <c r="BA634" s="6"/>
    </row>
    <row r="635" spans="1:53" ht="12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10"/>
      <c r="AV635" s="10"/>
      <c r="AW635" s="10"/>
      <c r="AX635" s="90"/>
      <c r="AY635" s="6"/>
      <c r="AZ635" s="6"/>
      <c r="BA635" s="6"/>
    </row>
    <row r="636" spans="1:53" ht="12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10"/>
      <c r="AV636" s="10"/>
      <c r="AW636" s="10"/>
      <c r="AX636" s="90"/>
      <c r="AY636" s="6"/>
      <c r="AZ636" s="6"/>
      <c r="BA636" s="6"/>
    </row>
    <row r="637" spans="1:53" ht="12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10"/>
      <c r="AV637" s="10"/>
      <c r="AW637" s="10"/>
      <c r="AX637" s="90"/>
      <c r="AY637" s="6"/>
      <c r="AZ637" s="6"/>
      <c r="BA637" s="6"/>
    </row>
    <row r="638" spans="1:53" ht="12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10"/>
      <c r="AV638" s="10"/>
      <c r="AW638" s="10"/>
      <c r="AX638" s="90"/>
      <c r="AY638" s="6"/>
      <c r="AZ638" s="6"/>
      <c r="BA638" s="6"/>
    </row>
    <row r="639" spans="1:53" ht="12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10"/>
      <c r="AV639" s="10"/>
      <c r="AW639" s="10"/>
      <c r="AX639" s="90"/>
      <c r="AY639" s="6"/>
      <c r="AZ639" s="6"/>
      <c r="BA639" s="6"/>
    </row>
    <row r="640" spans="1:53" ht="12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10"/>
      <c r="AV640" s="10"/>
      <c r="AW640" s="10"/>
      <c r="AX640" s="90"/>
      <c r="AY640" s="6"/>
      <c r="AZ640" s="6"/>
      <c r="BA640" s="6"/>
    </row>
    <row r="641" spans="1:53" ht="12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10"/>
      <c r="AV641" s="10"/>
      <c r="AW641" s="10"/>
      <c r="AX641" s="90"/>
      <c r="AY641" s="6"/>
      <c r="AZ641" s="6"/>
      <c r="BA641" s="6"/>
    </row>
    <row r="642" spans="1:53" ht="12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10"/>
      <c r="AV642" s="10"/>
      <c r="AW642" s="10"/>
      <c r="AX642" s="90"/>
      <c r="AY642" s="6"/>
      <c r="AZ642" s="6"/>
      <c r="BA642" s="6"/>
    </row>
    <row r="643" spans="1:53" ht="12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10"/>
      <c r="AV643" s="10"/>
      <c r="AW643" s="10"/>
      <c r="AX643" s="90"/>
      <c r="AY643" s="6"/>
      <c r="AZ643" s="6"/>
      <c r="BA643" s="6"/>
    </row>
    <row r="644" spans="1:53" ht="12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10"/>
      <c r="AV644" s="10"/>
      <c r="AW644" s="10"/>
      <c r="AX644" s="90"/>
      <c r="AY644" s="6"/>
      <c r="AZ644" s="6"/>
      <c r="BA644" s="6"/>
    </row>
    <row r="645" spans="1:53" ht="12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10"/>
      <c r="AV645" s="10"/>
      <c r="AW645" s="10"/>
      <c r="AX645" s="90"/>
      <c r="AY645" s="6"/>
      <c r="AZ645" s="6"/>
      <c r="BA645" s="6"/>
    </row>
    <row r="646" spans="1:53" ht="12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10"/>
      <c r="AV646" s="10"/>
      <c r="AW646" s="10"/>
      <c r="AX646" s="90"/>
      <c r="AY646" s="6"/>
      <c r="AZ646" s="6"/>
      <c r="BA646" s="6"/>
    </row>
    <row r="647" spans="1:53" ht="12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10"/>
      <c r="AV647" s="10"/>
      <c r="AW647" s="10"/>
      <c r="AX647" s="90"/>
      <c r="AY647" s="6"/>
      <c r="AZ647" s="6"/>
      <c r="BA647" s="6"/>
    </row>
    <row r="648" spans="1:53" ht="12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10"/>
      <c r="AV648" s="10"/>
      <c r="AW648" s="10"/>
      <c r="AX648" s="90"/>
      <c r="AY648" s="6"/>
      <c r="AZ648" s="6"/>
      <c r="BA648" s="6"/>
    </row>
    <row r="649" spans="1:53" ht="12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10"/>
      <c r="AV649" s="10"/>
      <c r="AW649" s="10"/>
      <c r="AX649" s="90"/>
      <c r="AY649" s="6"/>
      <c r="AZ649" s="6"/>
      <c r="BA649" s="6"/>
    </row>
    <row r="650" spans="1:53" ht="12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10"/>
      <c r="AV650" s="10"/>
      <c r="AW650" s="10"/>
      <c r="AX650" s="90"/>
      <c r="AY650" s="6"/>
      <c r="AZ650" s="6"/>
      <c r="BA650" s="6"/>
    </row>
    <row r="651" spans="1:53" ht="12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10"/>
      <c r="AV651" s="10"/>
      <c r="AW651" s="10"/>
      <c r="AX651" s="90"/>
      <c r="AY651" s="6"/>
      <c r="AZ651" s="6"/>
      <c r="BA651" s="6"/>
    </row>
    <row r="652" spans="1:53" ht="12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10"/>
      <c r="AV652" s="10"/>
      <c r="AW652" s="10"/>
      <c r="AX652" s="90"/>
      <c r="AY652" s="6"/>
      <c r="AZ652" s="6"/>
      <c r="BA652" s="6"/>
    </row>
    <row r="653" spans="1:53" ht="12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10"/>
      <c r="AV653" s="10"/>
      <c r="AW653" s="10"/>
      <c r="AX653" s="90"/>
      <c r="AY653" s="6"/>
      <c r="AZ653" s="6"/>
      <c r="BA653" s="6"/>
    </row>
    <row r="654" spans="1:53" ht="12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10"/>
      <c r="AV654" s="10"/>
      <c r="AW654" s="10"/>
      <c r="AX654" s="90"/>
      <c r="AY654" s="6"/>
      <c r="AZ654" s="6"/>
      <c r="BA654" s="6"/>
    </row>
    <row r="655" spans="1:53" ht="12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10"/>
      <c r="AV655" s="10"/>
      <c r="AW655" s="10"/>
      <c r="AX655" s="90"/>
      <c r="AY655" s="6"/>
      <c r="AZ655" s="6"/>
      <c r="BA655" s="6"/>
    </row>
    <row r="656" spans="1:53" ht="12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10"/>
      <c r="AV656" s="10"/>
      <c r="AW656" s="10"/>
      <c r="AX656" s="90"/>
      <c r="AY656" s="6"/>
      <c r="AZ656" s="6"/>
      <c r="BA656" s="6"/>
    </row>
    <row r="657" spans="1:53" ht="12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10"/>
      <c r="AV657" s="10"/>
      <c r="AW657" s="10"/>
      <c r="AX657" s="90"/>
      <c r="AY657" s="6"/>
      <c r="AZ657" s="6"/>
      <c r="BA657" s="6"/>
    </row>
    <row r="658" spans="1:53" ht="12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10"/>
      <c r="AV658" s="10"/>
      <c r="AW658" s="10"/>
      <c r="AX658" s="90"/>
      <c r="AY658" s="6"/>
      <c r="AZ658" s="6"/>
      <c r="BA658" s="6"/>
    </row>
    <row r="659" spans="1:53" ht="12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10"/>
      <c r="AV659" s="10"/>
      <c r="AW659" s="10"/>
      <c r="AX659" s="90"/>
      <c r="AY659" s="6"/>
      <c r="AZ659" s="6"/>
      <c r="BA659" s="6"/>
    </row>
    <row r="660" spans="1:53" ht="12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10"/>
      <c r="AV660" s="10"/>
      <c r="AW660" s="10"/>
      <c r="AX660" s="90"/>
      <c r="AY660" s="6"/>
      <c r="AZ660" s="6"/>
      <c r="BA660" s="6"/>
    </row>
    <row r="661" spans="1:53" ht="12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10"/>
      <c r="AV661" s="10"/>
      <c r="AW661" s="10"/>
      <c r="AX661" s="90"/>
      <c r="AY661" s="6"/>
      <c r="AZ661" s="6"/>
      <c r="BA661" s="6"/>
    </row>
    <row r="662" spans="1:53" ht="12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10"/>
      <c r="AV662" s="10"/>
      <c r="AW662" s="10"/>
      <c r="AX662" s="90"/>
      <c r="AY662" s="6"/>
      <c r="AZ662" s="6"/>
      <c r="BA662" s="6"/>
    </row>
    <row r="663" spans="1:53" ht="12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10"/>
      <c r="AV663" s="10"/>
      <c r="AW663" s="10"/>
      <c r="AX663" s="90"/>
      <c r="AY663" s="6"/>
      <c r="AZ663" s="6"/>
      <c r="BA663" s="6"/>
    </row>
    <row r="664" spans="1:53" ht="12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10"/>
      <c r="AV664" s="10"/>
      <c r="AW664" s="10"/>
      <c r="AX664" s="90"/>
      <c r="AY664" s="6"/>
      <c r="AZ664" s="6"/>
      <c r="BA664" s="6"/>
    </row>
    <row r="665" spans="1:53" ht="12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10"/>
      <c r="AV665" s="10"/>
      <c r="AW665" s="10"/>
      <c r="AX665" s="90"/>
      <c r="AY665" s="6"/>
      <c r="AZ665" s="6"/>
      <c r="BA665" s="6"/>
    </row>
    <row r="666" spans="1:53" ht="12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10"/>
      <c r="AV666" s="10"/>
      <c r="AW666" s="10"/>
      <c r="AX666" s="90"/>
      <c r="AY666" s="6"/>
      <c r="AZ666" s="6"/>
      <c r="BA666" s="6"/>
    </row>
    <row r="667" spans="1:53" ht="12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10"/>
      <c r="AV667" s="10"/>
      <c r="AW667" s="10"/>
      <c r="AX667" s="90"/>
      <c r="AY667" s="6"/>
      <c r="AZ667" s="6"/>
      <c r="BA667" s="6"/>
    </row>
    <row r="668" spans="1:53" ht="12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10"/>
      <c r="AV668" s="10"/>
      <c r="AW668" s="10"/>
      <c r="AX668" s="90"/>
      <c r="AY668" s="6"/>
      <c r="AZ668" s="6"/>
      <c r="BA668" s="6"/>
    </row>
    <row r="669" spans="1:53" ht="12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10"/>
      <c r="AV669" s="10"/>
      <c r="AW669" s="10"/>
      <c r="AX669" s="90"/>
      <c r="AY669" s="6"/>
      <c r="AZ669" s="6"/>
      <c r="BA669" s="6"/>
    </row>
    <row r="670" spans="1:53" ht="12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10"/>
      <c r="AV670" s="10"/>
      <c r="AW670" s="10"/>
      <c r="AX670" s="90"/>
      <c r="AY670" s="6"/>
      <c r="AZ670" s="6"/>
      <c r="BA670" s="6"/>
    </row>
    <row r="671" spans="1:53" ht="12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10"/>
      <c r="AV671" s="10"/>
      <c r="AW671" s="10"/>
      <c r="AX671" s="90"/>
      <c r="AY671" s="6"/>
      <c r="AZ671" s="6"/>
      <c r="BA671" s="6"/>
    </row>
    <row r="672" spans="1:53" ht="12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10"/>
      <c r="AV672" s="10"/>
      <c r="AW672" s="10"/>
      <c r="AX672" s="90"/>
      <c r="AY672" s="6"/>
      <c r="AZ672" s="6"/>
      <c r="BA672" s="6"/>
    </row>
    <row r="673" spans="1:53" ht="12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10"/>
      <c r="AV673" s="10"/>
      <c r="AW673" s="10"/>
      <c r="AX673" s="90"/>
      <c r="AY673" s="6"/>
      <c r="AZ673" s="6"/>
      <c r="BA673" s="6"/>
    </row>
    <row r="674" spans="1:53" ht="12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10"/>
      <c r="AV674" s="10"/>
      <c r="AW674" s="10"/>
      <c r="AX674" s="90"/>
      <c r="AY674" s="6"/>
      <c r="AZ674" s="6"/>
      <c r="BA674" s="6"/>
    </row>
    <row r="675" spans="1:53" ht="12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10"/>
      <c r="AV675" s="10"/>
      <c r="AW675" s="10"/>
      <c r="AX675" s="90"/>
      <c r="AY675" s="6"/>
      <c r="AZ675" s="6"/>
      <c r="BA675" s="6"/>
    </row>
    <row r="676" spans="1:53" ht="12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10"/>
      <c r="AV676" s="10"/>
      <c r="AW676" s="10"/>
      <c r="AX676" s="90"/>
      <c r="AY676" s="6"/>
      <c r="AZ676" s="6"/>
      <c r="BA676" s="6"/>
    </row>
    <row r="677" spans="1:53" ht="12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10"/>
      <c r="AV677" s="10"/>
      <c r="AW677" s="10"/>
      <c r="AX677" s="90"/>
      <c r="AY677" s="6"/>
      <c r="AZ677" s="6"/>
      <c r="BA677" s="6"/>
    </row>
    <row r="678" spans="1:53" ht="12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10"/>
      <c r="AV678" s="10"/>
      <c r="AW678" s="10"/>
      <c r="AX678" s="90"/>
      <c r="AY678" s="6"/>
      <c r="AZ678" s="6"/>
      <c r="BA678" s="6"/>
    </row>
    <row r="679" spans="1:53" ht="12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10"/>
      <c r="AV679" s="10"/>
      <c r="AW679" s="10"/>
      <c r="AX679" s="90"/>
      <c r="AY679" s="6"/>
      <c r="AZ679" s="6"/>
      <c r="BA679" s="6"/>
    </row>
    <row r="680" spans="1:53" ht="12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10"/>
      <c r="AV680" s="10"/>
      <c r="AW680" s="10"/>
      <c r="AX680" s="90"/>
      <c r="AY680" s="6"/>
      <c r="AZ680" s="6"/>
      <c r="BA680" s="6"/>
    </row>
    <row r="681" spans="1:53" ht="12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10"/>
      <c r="AV681" s="10"/>
      <c r="AW681" s="10"/>
      <c r="AX681" s="90"/>
      <c r="AY681" s="6"/>
      <c r="AZ681" s="6"/>
      <c r="BA681" s="6"/>
    </row>
    <row r="682" spans="1:53" ht="12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10"/>
      <c r="AV682" s="10"/>
      <c r="AW682" s="10"/>
      <c r="AX682" s="90"/>
      <c r="AY682" s="6"/>
      <c r="AZ682" s="6"/>
      <c r="BA682" s="6"/>
    </row>
    <row r="683" spans="1:53" ht="12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10"/>
      <c r="AV683" s="10"/>
      <c r="AW683" s="10"/>
      <c r="AX683" s="90"/>
      <c r="AY683" s="6"/>
      <c r="AZ683" s="6"/>
      <c r="BA683" s="6"/>
    </row>
    <row r="684" spans="1:53" ht="12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10"/>
      <c r="AV684" s="10"/>
      <c r="AW684" s="10"/>
      <c r="AX684" s="90"/>
      <c r="AY684" s="6"/>
      <c r="AZ684" s="6"/>
      <c r="BA684" s="6"/>
    </row>
    <row r="685" spans="1:53" ht="12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10"/>
      <c r="AV685" s="10"/>
      <c r="AW685" s="10"/>
      <c r="AX685" s="90"/>
      <c r="AY685" s="6"/>
      <c r="AZ685" s="6"/>
      <c r="BA685" s="6"/>
    </row>
    <row r="686" spans="1:53" ht="12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10"/>
      <c r="AV686" s="10"/>
      <c r="AW686" s="10"/>
      <c r="AX686" s="90"/>
      <c r="AY686" s="6"/>
      <c r="AZ686" s="6"/>
      <c r="BA686" s="6"/>
    </row>
    <row r="687" spans="1:53" ht="12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10"/>
      <c r="AV687" s="10"/>
      <c r="AW687" s="10"/>
      <c r="AX687" s="90"/>
      <c r="AY687" s="6"/>
      <c r="AZ687" s="6"/>
      <c r="BA687" s="6"/>
    </row>
    <row r="688" spans="1:53" ht="12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10"/>
      <c r="AV688" s="10"/>
      <c r="AW688" s="10"/>
      <c r="AX688" s="90"/>
      <c r="AY688" s="6"/>
      <c r="AZ688" s="6"/>
      <c r="BA688" s="6"/>
    </row>
    <row r="689" spans="1:53" ht="12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10"/>
      <c r="AV689" s="10"/>
      <c r="AW689" s="10"/>
      <c r="AX689" s="90"/>
      <c r="AY689" s="6"/>
      <c r="AZ689" s="6"/>
      <c r="BA689" s="6"/>
    </row>
    <row r="690" spans="1:53" ht="12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10"/>
      <c r="AV690" s="10"/>
      <c r="AW690" s="10"/>
      <c r="AX690" s="90"/>
      <c r="AY690" s="6"/>
      <c r="AZ690" s="6"/>
      <c r="BA690" s="6"/>
    </row>
    <row r="691" spans="1:53" ht="12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10"/>
      <c r="AV691" s="10"/>
      <c r="AW691" s="10"/>
      <c r="AX691" s="90"/>
      <c r="AY691" s="6"/>
      <c r="AZ691" s="6"/>
      <c r="BA691" s="6"/>
    </row>
    <row r="692" spans="1:53" ht="12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10"/>
      <c r="AV692" s="10"/>
      <c r="AW692" s="10"/>
      <c r="AX692" s="90"/>
      <c r="AY692" s="6"/>
      <c r="AZ692" s="6"/>
      <c r="BA692" s="6"/>
    </row>
    <row r="693" spans="1:53" ht="12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10"/>
      <c r="AV693" s="10"/>
      <c r="AW693" s="10"/>
      <c r="AX693" s="90"/>
      <c r="AY693" s="6"/>
      <c r="AZ693" s="6"/>
      <c r="BA693" s="6"/>
    </row>
    <row r="694" spans="1:53" ht="12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10"/>
      <c r="AV694" s="10"/>
      <c r="AW694" s="10"/>
      <c r="AX694" s="90"/>
      <c r="AY694" s="6"/>
      <c r="AZ694" s="6"/>
      <c r="BA694" s="6"/>
    </row>
    <row r="695" spans="1:53" ht="12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10"/>
      <c r="AV695" s="10"/>
      <c r="AW695" s="10"/>
      <c r="AX695" s="90"/>
      <c r="AY695" s="6"/>
      <c r="AZ695" s="6"/>
      <c r="BA695" s="6"/>
    </row>
    <row r="696" spans="1:53" ht="12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10"/>
      <c r="AV696" s="10"/>
      <c r="AW696" s="10"/>
      <c r="AX696" s="90"/>
      <c r="AY696" s="6"/>
      <c r="AZ696" s="6"/>
      <c r="BA696" s="6"/>
    </row>
    <row r="697" spans="1:53" ht="12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10"/>
      <c r="AV697" s="10"/>
      <c r="AW697" s="10"/>
      <c r="AX697" s="90"/>
      <c r="AY697" s="6"/>
      <c r="AZ697" s="6"/>
      <c r="BA697" s="6"/>
    </row>
    <row r="698" spans="1:53" ht="12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10"/>
      <c r="AV698" s="10"/>
      <c r="AW698" s="10"/>
      <c r="AX698" s="90"/>
      <c r="AY698" s="6"/>
      <c r="AZ698" s="6"/>
      <c r="BA698" s="6"/>
    </row>
    <row r="699" spans="1:53" ht="12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10"/>
      <c r="AV699" s="10"/>
      <c r="AW699" s="10"/>
      <c r="AX699" s="90"/>
      <c r="AY699" s="6"/>
      <c r="AZ699" s="6"/>
      <c r="BA699" s="6"/>
    </row>
    <row r="700" spans="1:53" ht="12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10"/>
      <c r="AV700" s="10"/>
      <c r="AW700" s="10"/>
      <c r="AX700" s="90"/>
      <c r="AY700" s="6"/>
      <c r="AZ700" s="6"/>
      <c r="BA700" s="6"/>
    </row>
    <row r="701" spans="1:53" ht="12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10"/>
      <c r="AV701" s="10"/>
      <c r="AW701" s="10"/>
      <c r="AX701" s="90"/>
      <c r="AY701" s="6"/>
      <c r="AZ701" s="6"/>
      <c r="BA701" s="6"/>
    </row>
    <row r="702" spans="1:53" ht="12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10"/>
      <c r="AV702" s="10"/>
      <c r="AW702" s="10"/>
      <c r="AX702" s="90"/>
      <c r="AY702" s="6"/>
      <c r="AZ702" s="6"/>
      <c r="BA702" s="6"/>
    </row>
    <row r="703" spans="1:53" ht="12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10"/>
      <c r="AV703" s="10"/>
      <c r="AW703" s="10"/>
      <c r="AX703" s="90"/>
      <c r="AY703" s="6"/>
      <c r="AZ703" s="6"/>
      <c r="BA703" s="6"/>
    </row>
    <row r="704" spans="1:53" ht="12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10"/>
      <c r="AV704" s="10"/>
      <c r="AW704" s="10"/>
      <c r="AX704" s="90"/>
      <c r="AY704" s="6"/>
      <c r="AZ704" s="6"/>
      <c r="BA704" s="6"/>
    </row>
    <row r="705" spans="1:53" ht="12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10"/>
      <c r="AV705" s="10"/>
      <c r="AW705" s="10"/>
      <c r="AX705" s="90"/>
      <c r="AY705" s="6"/>
      <c r="AZ705" s="6"/>
      <c r="BA705" s="6"/>
    </row>
    <row r="706" spans="1:53" ht="12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10"/>
      <c r="AV706" s="10"/>
      <c r="AW706" s="10"/>
      <c r="AX706" s="90"/>
      <c r="AY706" s="6"/>
      <c r="AZ706" s="6"/>
      <c r="BA706" s="6"/>
    </row>
    <row r="707" spans="1:53" ht="12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10"/>
      <c r="AV707" s="10"/>
      <c r="AW707" s="10"/>
      <c r="AX707" s="90"/>
      <c r="AY707" s="6"/>
      <c r="AZ707" s="6"/>
      <c r="BA707" s="6"/>
    </row>
    <row r="708" spans="1:53" ht="12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10"/>
      <c r="AV708" s="10"/>
      <c r="AW708" s="10"/>
      <c r="AX708" s="90"/>
      <c r="AY708" s="6"/>
      <c r="AZ708" s="6"/>
      <c r="BA708" s="6"/>
    </row>
    <row r="709" spans="1:53" ht="12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10"/>
      <c r="AV709" s="10"/>
      <c r="AW709" s="10"/>
      <c r="AX709" s="90"/>
      <c r="AY709" s="6"/>
      <c r="AZ709" s="6"/>
      <c r="BA709" s="6"/>
    </row>
    <row r="710" spans="1:53" ht="12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10"/>
      <c r="AV710" s="10"/>
      <c r="AW710" s="10"/>
      <c r="AX710" s="90"/>
      <c r="AY710" s="6"/>
      <c r="AZ710" s="6"/>
      <c r="BA710" s="6"/>
    </row>
    <row r="711" spans="1:53" ht="12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10"/>
      <c r="AV711" s="10"/>
      <c r="AW711" s="10"/>
      <c r="AX711" s="90"/>
      <c r="AY711" s="6"/>
      <c r="AZ711" s="6"/>
      <c r="BA711" s="6"/>
    </row>
    <row r="712" spans="1:53" ht="12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10"/>
      <c r="AV712" s="10"/>
      <c r="AW712" s="10"/>
      <c r="AX712" s="90"/>
      <c r="AY712" s="6"/>
      <c r="AZ712" s="6"/>
      <c r="BA712" s="6"/>
    </row>
    <row r="713" spans="1:53" ht="12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10"/>
      <c r="AV713" s="10"/>
      <c r="AW713" s="10"/>
      <c r="AX713" s="90"/>
      <c r="AY713" s="6"/>
      <c r="AZ713" s="6"/>
      <c r="BA713" s="6"/>
    </row>
    <row r="714" spans="1:53" ht="12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10"/>
      <c r="AV714" s="10"/>
      <c r="AW714" s="10"/>
      <c r="AX714" s="90"/>
      <c r="AY714" s="6"/>
      <c r="AZ714" s="6"/>
      <c r="BA714" s="6"/>
    </row>
    <row r="715" spans="1:53" ht="12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10"/>
      <c r="AV715" s="10"/>
      <c r="AW715" s="10"/>
      <c r="AX715" s="90"/>
      <c r="AY715" s="6"/>
      <c r="AZ715" s="6"/>
      <c r="BA715" s="6"/>
    </row>
    <row r="716" spans="1:53" ht="12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10"/>
      <c r="AV716" s="10"/>
      <c r="AW716" s="10"/>
      <c r="AX716" s="90"/>
      <c r="AY716" s="6"/>
      <c r="AZ716" s="6"/>
      <c r="BA716" s="6"/>
    </row>
    <row r="717" spans="1:53" ht="12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10"/>
      <c r="AV717" s="10"/>
      <c r="AW717" s="10"/>
      <c r="AX717" s="90"/>
      <c r="AY717" s="6"/>
      <c r="AZ717" s="6"/>
      <c r="BA717" s="6"/>
    </row>
    <row r="718" spans="1:53" ht="12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10"/>
      <c r="AV718" s="10"/>
      <c r="AW718" s="10"/>
      <c r="AX718" s="90"/>
      <c r="AY718" s="6"/>
      <c r="AZ718" s="6"/>
      <c r="BA718" s="6"/>
    </row>
    <row r="719" spans="1:53" ht="12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10"/>
      <c r="AV719" s="10"/>
      <c r="AW719" s="10"/>
      <c r="AX719" s="90"/>
      <c r="AY719" s="6"/>
      <c r="AZ719" s="6"/>
      <c r="BA719" s="6"/>
    </row>
    <row r="720" spans="1:53" ht="12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10"/>
      <c r="AV720" s="10"/>
      <c r="AW720" s="10"/>
      <c r="AX720" s="90"/>
      <c r="AY720" s="6"/>
      <c r="AZ720" s="6"/>
      <c r="BA720" s="6"/>
    </row>
    <row r="721" spans="1:53" ht="12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10"/>
      <c r="AV721" s="10"/>
      <c r="AW721" s="10"/>
      <c r="AX721" s="90"/>
      <c r="AY721" s="6"/>
      <c r="AZ721" s="6"/>
      <c r="BA721" s="6"/>
    </row>
    <row r="722" spans="1:53" ht="12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10"/>
      <c r="AV722" s="10"/>
      <c r="AW722" s="10"/>
      <c r="AX722" s="90"/>
      <c r="AY722" s="6"/>
      <c r="AZ722" s="6"/>
      <c r="BA722" s="6"/>
    </row>
    <row r="723" spans="1:53" ht="12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10"/>
      <c r="AV723" s="10"/>
      <c r="AW723" s="10"/>
      <c r="AX723" s="90"/>
      <c r="AY723" s="6"/>
      <c r="AZ723" s="6"/>
      <c r="BA723" s="6"/>
    </row>
    <row r="724" spans="1:53" ht="12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10"/>
      <c r="AV724" s="10"/>
      <c r="AW724" s="10"/>
      <c r="AX724" s="90"/>
      <c r="AY724" s="6"/>
      <c r="AZ724" s="6"/>
      <c r="BA724" s="6"/>
    </row>
    <row r="725" spans="1:53" ht="12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10"/>
      <c r="AV725" s="10"/>
      <c r="AW725" s="10"/>
      <c r="AX725" s="90"/>
      <c r="AY725" s="6"/>
      <c r="AZ725" s="6"/>
      <c r="BA725" s="6"/>
    </row>
    <row r="726" spans="1:53" ht="12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10"/>
      <c r="AV726" s="10"/>
      <c r="AW726" s="10"/>
      <c r="AX726" s="90"/>
      <c r="AY726" s="6"/>
      <c r="AZ726" s="6"/>
      <c r="BA726" s="6"/>
    </row>
    <row r="727" spans="1:53" ht="12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10"/>
      <c r="AV727" s="10"/>
      <c r="AW727" s="10"/>
      <c r="AX727" s="90"/>
      <c r="AY727" s="6"/>
      <c r="AZ727" s="6"/>
      <c r="BA727" s="6"/>
    </row>
    <row r="728" spans="1:53" ht="12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10"/>
      <c r="AV728" s="10"/>
      <c r="AW728" s="10"/>
      <c r="AX728" s="90"/>
      <c r="AY728" s="6"/>
      <c r="AZ728" s="6"/>
      <c r="BA728" s="6"/>
    </row>
    <row r="729" spans="1:53" ht="12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10"/>
      <c r="AV729" s="10"/>
      <c r="AW729" s="10"/>
      <c r="AX729" s="90"/>
      <c r="AY729" s="6"/>
      <c r="AZ729" s="6"/>
      <c r="BA729" s="6"/>
    </row>
    <row r="730" spans="1:53" ht="12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10"/>
      <c r="AV730" s="10"/>
      <c r="AW730" s="10"/>
      <c r="AX730" s="90"/>
      <c r="AY730" s="6"/>
      <c r="AZ730" s="6"/>
      <c r="BA730" s="6"/>
    </row>
    <row r="731" spans="1:53" ht="12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10"/>
      <c r="AV731" s="10"/>
      <c r="AW731" s="10"/>
      <c r="AX731" s="90"/>
      <c r="AY731" s="6"/>
      <c r="AZ731" s="6"/>
      <c r="BA731" s="6"/>
    </row>
    <row r="732" spans="1:53" ht="12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10"/>
      <c r="AV732" s="10"/>
      <c r="AW732" s="10"/>
      <c r="AX732" s="90"/>
      <c r="AY732" s="6"/>
      <c r="AZ732" s="6"/>
      <c r="BA732" s="6"/>
    </row>
    <row r="733" spans="1:53" ht="12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10"/>
      <c r="AV733" s="10"/>
      <c r="AW733" s="10"/>
      <c r="AX733" s="90"/>
      <c r="AY733" s="6"/>
      <c r="AZ733" s="6"/>
      <c r="BA733" s="6"/>
    </row>
    <row r="734" spans="1:53" ht="12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10"/>
      <c r="AV734" s="10"/>
      <c r="AW734" s="10"/>
      <c r="AX734" s="90"/>
      <c r="AY734" s="6"/>
      <c r="AZ734" s="6"/>
      <c r="BA734" s="6"/>
    </row>
    <row r="735" spans="1:53" ht="12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10"/>
      <c r="AV735" s="10"/>
      <c r="AW735" s="10"/>
      <c r="AX735" s="90"/>
      <c r="AY735" s="6"/>
      <c r="AZ735" s="6"/>
      <c r="BA735" s="6"/>
    </row>
    <row r="736" spans="1:53" ht="12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10"/>
      <c r="AV736" s="10"/>
      <c r="AW736" s="10"/>
      <c r="AX736" s="90"/>
      <c r="AY736" s="6"/>
      <c r="AZ736" s="6"/>
      <c r="BA736" s="6"/>
    </row>
    <row r="737" spans="1:53" ht="12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10"/>
      <c r="AV737" s="10"/>
      <c r="AW737" s="10"/>
      <c r="AX737" s="90"/>
      <c r="AY737" s="6"/>
      <c r="AZ737" s="6"/>
      <c r="BA737" s="6"/>
    </row>
    <row r="738" spans="1:53" ht="12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10"/>
      <c r="AV738" s="10"/>
      <c r="AW738" s="10"/>
      <c r="AX738" s="90"/>
      <c r="AY738" s="6"/>
      <c r="AZ738" s="6"/>
      <c r="BA738" s="6"/>
    </row>
    <row r="739" spans="1:53" ht="12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10"/>
      <c r="AV739" s="10"/>
      <c r="AW739" s="10"/>
      <c r="AX739" s="90"/>
      <c r="AY739" s="6"/>
      <c r="AZ739" s="6"/>
      <c r="BA739" s="6"/>
    </row>
    <row r="740" spans="1:53" ht="12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10"/>
      <c r="AV740" s="10"/>
      <c r="AW740" s="10"/>
      <c r="AX740" s="90"/>
      <c r="AY740" s="6"/>
      <c r="AZ740" s="6"/>
      <c r="BA740" s="6"/>
    </row>
    <row r="741" spans="1:53" ht="12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10"/>
      <c r="AV741" s="10"/>
      <c r="AW741" s="10"/>
      <c r="AX741" s="90"/>
      <c r="AY741" s="6"/>
      <c r="AZ741" s="6"/>
      <c r="BA741" s="6"/>
    </row>
    <row r="742" spans="1:53" ht="12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10"/>
      <c r="AV742" s="10"/>
      <c r="AW742" s="10"/>
      <c r="AX742" s="90"/>
      <c r="AY742" s="6"/>
      <c r="AZ742" s="6"/>
      <c r="BA742" s="6"/>
    </row>
    <row r="743" spans="1:53" ht="12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10"/>
      <c r="AV743" s="10"/>
      <c r="AW743" s="10"/>
      <c r="AX743" s="90"/>
      <c r="AY743" s="6"/>
      <c r="AZ743" s="6"/>
      <c r="BA743" s="6"/>
    </row>
    <row r="744" spans="1:53" ht="12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10"/>
      <c r="AV744" s="10"/>
      <c r="AW744" s="10"/>
      <c r="AX744" s="90"/>
      <c r="AY744" s="6"/>
      <c r="AZ744" s="6"/>
      <c r="BA744" s="6"/>
    </row>
    <row r="745" spans="1:53" ht="12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10"/>
      <c r="AV745" s="10"/>
      <c r="AW745" s="10"/>
      <c r="AX745" s="90"/>
      <c r="AY745" s="6"/>
      <c r="AZ745" s="6"/>
      <c r="BA745" s="6"/>
    </row>
    <row r="746" spans="1:53" ht="12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10"/>
      <c r="AV746" s="10"/>
      <c r="AW746" s="10"/>
      <c r="AX746" s="90"/>
      <c r="AY746" s="6"/>
      <c r="AZ746" s="6"/>
      <c r="BA746" s="6"/>
    </row>
    <row r="747" spans="1:53" ht="12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10"/>
      <c r="AV747" s="10"/>
      <c r="AW747" s="10"/>
      <c r="AX747" s="90"/>
      <c r="AY747" s="6"/>
      <c r="AZ747" s="6"/>
      <c r="BA747" s="6"/>
    </row>
    <row r="748" spans="1:53" ht="12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10"/>
      <c r="AV748" s="10"/>
      <c r="AW748" s="10"/>
      <c r="AX748" s="90"/>
      <c r="AY748" s="6"/>
      <c r="AZ748" s="6"/>
      <c r="BA748" s="6"/>
    </row>
    <row r="749" spans="1:53" ht="12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10"/>
      <c r="AV749" s="10"/>
      <c r="AW749" s="10"/>
      <c r="AX749" s="90"/>
      <c r="AY749" s="6"/>
      <c r="AZ749" s="6"/>
      <c r="BA749" s="6"/>
    </row>
    <row r="750" spans="1:53" ht="12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10"/>
      <c r="AV750" s="10"/>
      <c r="AW750" s="10"/>
      <c r="AX750" s="90"/>
      <c r="AY750" s="6"/>
      <c r="AZ750" s="6"/>
      <c r="BA750" s="6"/>
    </row>
    <row r="751" spans="1:53" ht="12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10"/>
      <c r="AV751" s="10"/>
      <c r="AW751" s="10"/>
      <c r="AX751" s="90"/>
      <c r="AY751" s="6"/>
      <c r="AZ751" s="6"/>
      <c r="BA751" s="6"/>
    </row>
    <row r="752" spans="1:53" ht="12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10"/>
      <c r="AV752" s="10"/>
      <c r="AW752" s="10"/>
      <c r="AX752" s="90"/>
      <c r="AY752" s="6"/>
      <c r="AZ752" s="6"/>
      <c r="BA752" s="6"/>
    </row>
    <row r="753" spans="1:53" ht="12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10"/>
      <c r="AV753" s="10"/>
      <c r="AW753" s="10"/>
      <c r="AX753" s="90"/>
      <c r="AY753" s="6"/>
      <c r="AZ753" s="6"/>
      <c r="BA753" s="6"/>
    </row>
    <row r="754" spans="1:53" ht="12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10"/>
      <c r="AV754" s="10"/>
      <c r="AW754" s="10"/>
      <c r="AX754" s="90"/>
      <c r="AY754" s="6"/>
      <c r="AZ754" s="6"/>
      <c r="BA754" s="6"/>
    </row>
    <row r="755" spans="1:53" ht="12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10"/>
      <c r="AV755" s="10"/>
      <c r="AW755" s="10"/>
      <c r="AX755" s="90"/>
      <c r="AY755" s="6"/>
      <c r="AZ755" s="6"/>
      <c r="BA755" s="6"/>
    </row>
    <row r="756" spans="1:53" ht="12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10"/>
      <c r="AV756" s="10"/>
      <c r="AW756" s="10"/>
      <c r="AX756" s="90"/>
      <c r="AY756" s="6"/>
      <c r="AZ756" s="6"/>
      <c r="BA756" s="6"/>
    </row>
    <row r="757" spans="1:53" ht="12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10"/>
      <c r="AV757" s="10"/>
      <c r="AW757" s="10"/>
      <c r="AX757" s="90"/>
      <c r="AY757" s="6"/>
      <c r="AZ757" s="6"/>
      <c r="BA757" s="6"/>
    </row>
    <row r="758" spans="1:53" ht="12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10"/>
      <c r="AV758" s="10"/>
      <c r="AW758" s="10"/>
      <c r="AX758" s="90"/>
      <c r="AY758" s="6"/>
      <c r="AZ758" s="6"/>
      <c r="BA758" s="6"/>
    </row>
    <row r="759" spans="1:53" ht="12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10"/>
      <c r="AV759" s="10"/>
      <c r="AW759" s="10"/>
      <c r="AX759" s="90"/>
      <c r="AY759" s="6"/>
      <c r="AZ759" s="6"/>
      <c r="BA759" s="6"/>
    </row>
    <row r="760" spans="1:53" ht="12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10"/>
      <c r="AV760" s="10"/>
      <c r="AW760" s="10"/>
      <c r="AX760" s="90"/>
      <c r="AY760" s="6"/>
      <c r="AZ760" s="6"/>
      <c r="BA760" s="6"/>
    </row>
    <row r="761" spans="1:53" ht="12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10"/>
      <c r="AV761" s="10"/>
      <c r="AW761" s="10"/>
      <c r="AX761" s="90"/>
      <c r="AY761" s="6"/>
      <c r="AZ761" s="6"/>
      <c r="BA761" s="6"/>
    </row>
    <row r="762" spans="1:53" ht="12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10"/>
      <c r="AV762" s="10"/>
      <c r="AW762" s="10"/>
      <c r="AX762" s="90"/>
      <c r="AY762" s="6"/>
      <c r="AZ762" s="6"/>
      <c r="BA762" s="6"/>
    </row>
    <row r="763" spans="1:53" ht="12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10"/>
      <c r="AV763" s="10"/>
      <c r="AW763" s="10"/>
      <c r="AX763" s="90"/>
      <c r="AY763" s="6"/>
      <c r="AZ763" s="6"/>
      <c r="BA763" s="6"/>
    </row>
    <row r="764" spans="1:53" ht="12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10"/>
      <c r="AV764" s="10"/>
      <c r="AW764" s="10"/>
      <c r="AX764" s="90"/>
      <c r="AY764" s="6"/>
      <c r="AZ764" s="6"/>
      <c r="BA764" s="6"/>
    </row>
    <row r="765" spans="1:53" ht="12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10"/>
      <c r="AV765" s="10"/>
      <c r="AW765" s="10"/>
      <c r="AX765" s="90"/>
      <c r="AY765" s="6"/>
      <c r="AZ765" s="6"/>
      <c r="BA765" s="6"/>
    </row>
    <row r="766" spans="1:53" ht="12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10"/>
      <c r="AV766" s="10"/>
      <c r="AW766" s="10"/>
      <c r="AX766" s="90"/>
      <c r="AY766" s="6"/>
      <c r="AZ766" s="6"/>
      <c r="BA766" s="6"/>
    </row>
    <row r="767" spans="1:53" ht="12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10"/>
      <c r="AV767" s="10"/>
      <c r="AW767" s="10"/>
      <c r="AX767" s="90"/>
      <c r="AY767" s="6"/>
      <c r="AZ767" s="6"/>
      <c r="BA767" s="6"/>
    </row>
    <row r="768" spans="1:53" ht="12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10"/>
      <c r="AV768" s="10"/>
      <c r="AW768" s="10"/>
      <c r="AX768" s="90"/>
      <c r="AY768" s="6"/>
      <c r="AZ768" s="6"/>
      <c r="BA768" s="6"/>
    </row>
    <row r="769" spans="1:53" ht="12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10"/>
      <c r="AV769" s="10"/>
      <c r="AW769" s="10"/>
      <c r="AX769" s="90"/>
      <c r="AY769" s="6"/>
      <c r="AZ769" s="6"/>
      <c r="BA769" s="6"/>
    </row>
    <row r="770" spans="1:53" ht="12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10"/>
      <c r="AV770" s="10"/>
      <c r="AW770" s="10"/>
      <c r="AX770" s="90"/>
      <c r="AY770" s="6"/>
      <c r="AZ770" s="6"/>
      <c r="BA770" s="6"/>
    </row>
    <row r="771" spans="1:53" ht="12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10"/>
      <c r="AV771" s="10"/>
      <c r="AW771" s="10"/>
      <c r="AX771" s="90"/>
      <c r="AY771" s="6"/>
      <c r="AZ771" s="6"/>
      <c r="BA771" s="6"/>
    </row>
    <row r="772" spans="1:53" ht="12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10"/>
      <c r="AV772" s="10"/>
      <c r="AW772" s="10"/>
      <c r="AX772" s="90"/>
      <c r="AY772" s="6"/>
      <c r="AZ772" s="6"/>
      <c r="BA772" s="6"/>
    </row>
    <row r="773" spans="1:53" ht="12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10"/>
      <c r="AV773" s="10"/>
      <c r="AW773" s="10"/>
      <c r="AX773" s="90"/>
      <c r="AY773" s="6"/>
      <c r="AZ773" s="6"/>
      <c r="BA773" s="6"/>
    </row>
    <row r="774" spans="1:53" ht="12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10"/>
      <c r="AV774" s="10"/>
      <c r="AW774" s="10"/>
      <c r="AX774" s="90"/>
      <c r="AY774" s="6"/>
      <c r="AZ774" s="6"/>
      <c r="BA774" s="6"/>
    </row>
    <row r="775" spans="1:53" ht="12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10"/>
      <c r="AV775" s="10"/>
      <c r="AW775" s="10"/>
      <c r="AX775" s="90"/>
      <c r="AY775" s="6"/>
      <c r="AZ775" s="6"/>
      <c r="BA775" s="6"/>
    </row>
    <row r="776" spans="1:53" ht="12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10"/>
      <c r="AV776" s="10"/>
      <c r="AW776" s="10"/>
      <c r="AX776" s="90"/>
      <c r="AY776" s="6"/>
      <c r="AZ776" s="6"/>
      <c r="BA776" s="6"/>
    </row>
    <row r="777" spans="1:53" ht="12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10"/>
      <c r="AV777" s="10"/>
      <c r="AW777" s="10"/>
      <c r="AX777" s="90"/>
      <c r="AY777" s="6"/>
      <c r="AZ777" s="6"/>
      <c r="BA777" s="6"/>
    </row>
    <row r="778" spans="1:53" ht="12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10"/>
      <c r="AV778" s="10"/>
      <c r="AW778" s="10"/>
      <c r="AX778" s="90"/>
      <c r="AY778" s="6"/>
      <c r="AZ778" s="6"/>
      <c r="BA778" s="6"/>
    </row>
    <row r="779" spans="1:53" ht="12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10"/>
      <c r="AV779" s="10"/>
      <c r="AW779" s="10"/>
      <c r="AX779" s="90"/>
      <c r="AY779" s="6"/>
      <c r="AZ779" s="6"/>
      <c r="BA779" s="6"/>
    </row>
    <row r="780" spans="1:53" ht="12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10"/>
      <c r="AV780" s="10"/>
      <c r="AW780" s="10"/>
      <c r="AX780" s="90"/>
      <c r="AY780" s="6"/>
      <c r="AZ780" s="6"/>
      <c r="BA780" s="6"/>
    </row>
    <row r="781" spans="1:53" ht="12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10"/>
      <c r="AV781" s="10"/>
      <c r="AW781" s="10"/>
      <c r="AX781" s="90"/>
      <c r="AY781" s="6"/>
      <c r="AZ781" s="6"/>
      <c r="BA781" s="6"/>
    </row>
    <row r="782" spans="1:53" ht="12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10"/>
      <c r="AV782" s="10"/>
      <c r="AW782" s="10"/>
      <c r="AX782" s="90"/>
      <c r="AY782" s="6"/>
      <c r="AZ782" s="6"/>
      <c r="BA782" s="6"/>
    </row>
    <row r="783" spans="1:53" ht="12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10"/>
      <c r="AV783" s="10"/>
      <c r="AW783" s="10"/>
      <c r="AX783" s="90"/>
      <c r="AY783" s="6"/>
      <c r="AZ783" s="6"/>
      <c r="BA783" s="6"/>
    </row>
    <row r="784" spans="1:53" ht="12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10"/>
      <c r="AV784" s="10"/>
      <c r="AW784" s="10"/>
      <c r="AX784" s="90"/>
      <c r="AY784" s="6"/>
      <c r="AZ784" s="6"/>
      <c r="BA784" s="6"/>
    </row>
    <row r="785" spans="1:53" ht="12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10"/>
      <c r="AV785" s="10"/>
      <c r="AW785" s="10"/>
      <c r="AX785" s="90"/>
      <c r="AY785" s="6"/>
      <c r="AZ785" s="6"/>
      <c r="BA785" s="6"/>
    </row>
    <row r="786" spans="1:53" ht="12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10"/>
      <c r="AV786" s="10"/>
      <c r="AW786" s="10"/>
      <c r="AX786" s="90"/>
      <c r="AY786" s="6"/>
      <c r="AZ786" s="6"/>
      <c r="BA786" s="6"/>
    </row>
    <row r="787" spans="1:53" ht="12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10"/>
      <c r="AV787" s="10"/>
      <c r="AW787" s="10"/>
      <c r="AX787" s="90"/>
      <c r="AY787" s="6"/>
      <c r="AZ787" s="6"/>
      <c r="BA787" s="6"/>
    </row>
    <row r="788" spans="1:53" ht="12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10"/>
      <c r="AV788" s="10"/>
      <c r="AW788" s="10"/>
      <c r="AX788" s="90"/>
      <c r="AY788" s="6"/>
      <c r="AZ788" s="6"/>
      <c r="BA788" s="6"/>
    </row>
    <row r="789" spans="1:53" ht="12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10"/>
      <c r="AV789" s="10"/>
      <c r="AW789" s="10"/>
      <c r="AX789" s="90"/>
      <c r="AY789" s="6"/>
      <c r="AZ789" s="6"/>
      <c r="BA789" s="6"/>
    </row>
    <row r="790" spans="1:53" ht="12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10"/>
      <c r="AV790" s="10"/>
      <c r="AW790" s="10"/>
      <c r="AX790" s="90"/>
      <c r="AY790" s="6"/>
      <c r="AZ790" s="6"/>
      <c r="BA790" s="6"/>
    </row>
    <row r="791" spans="1:53" ht="12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10"/>
      <c r="AV791" s="10"/>
      <c r="AW791" s="10"/>
      <c r="AX791" s="90"/>
      <c r="AY791" s="6"/>
      <c r="AZ791" s="6"/>
      <c r="BA791" s="6"/>
    </row>
    <row r="792" spans="1:53" ht="12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10"/>
      <c r="AV792" s="10"/>
      <c r="AW792" s="10"/>
      <c r="AX792" s="90"/>
      <c r="AY792" s="6"/>
      <c r="AZ792" s="6"/>
      <c r="BA792" s="6"/>
    </row>
    <row r="793" spans="1:53" ht="12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10"/>
      <c r="AV793" s="10"/>
      <c r="AW793" s="10"/>
      <c r="AX793" s="90"/>
      <c r="AY793" s="6"/>
      <c r="AZ793" s="6"/>
      <c r="BA793" s="6"/>
    </row>
    <row r="794" spans="1:53" ht="12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10"/>
      <c r="AV794" s="10"/>
      <c r="AW794" s="10"/>
      <c r="AX794" s="90"/>
      <c r="AY794" s="6"/>
      <c r="AZ794" s="6"/>
      <c r="BA794" s="6"/>
    </row>
    <row r="795" spans="1:53" ht="12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10"/>
      <c r="AV795" s="10"/>
      <c r="AW795" s="10"/>
      <c r="AX795" s="90"/>
      <c r="AY795" s="6"/>
      <c r="AZ795" s="6"/>
      <c r="BA795" s="6"/>
    </row>
    <row r="796" spans="1:53" ht="12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10"/>
      <c r="AV796" s="10"/>
      <c r="AW796" s="10"/>
      <c r="AX796" s="90"/>
      <c r="AY796" s="6"/>
      <c r="AZ796" s="6"/>
      <c r="BA796" s="6"/>
    </row>
    <row r="797" spans="1:53" ht="12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10"/>
      <c r="AV797" s="10"/>
      <c r="AW797" s="10"/>
      <c r="AX797" s="90"/>
      <c r="AY797" s="6"/>
      <c r="AZ797" s="6"/>
      <c r="BA797" s="6"/>
    </row>
    <row r="798" spans="1:53" ht="12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10"/>
      <c r="AV798" s="10"/>
      <c r="AW798" s="10"/>
      <c r="AX798" s="90"/>
      <c r="AY798" s="6"/>
      <c r="AZ798" s="6"/>
      <c r="BA798" s="6"/>
    </row>
    <row r="799" spans="1:53" ht="12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10"/>
      <c r="AV799" s="10"/>
      <c r="AW799" s="10"/>
      <c r="AX799" s="90"/>
      <c r="AY799" s="6"/>
      <c r="AZ799" s="6"/>
      <c r="BA799" s="6"/>
    </row>
    <row r="800" spans="1:53" ht="12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10"/>
      <c r="AV800" s="10"/>
      <c r="AW800" s="10"/>
      <c r="AX800" s="90"/>
      <c r="AY800" s="6"/>
      <c r="AZ800" s="6"/>
      <c r="BA800" s="6"/>
    </row>
    <row r="801" spans="1:53" ht="12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10"/>
      <c r="AV801" s="10"/>
      <c r="AW801" s="10"/>
      <c r="AX801" s="90"/>
      <c r="AY801" s="6"/>
      <c r="AZ801" s="6"/>
      <c r="BA801" s="6"/>
    </row>
    <row r="802" spans="1:53" ht="12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10"/>
      <c r="AV802" s="10"/>
      <c r="AW802" s="10"/>
      <c r="AX802" s="90"/>
      <c r="AY802" s="6"/>
      <c r="AZ802" s="6"/>
      <c r="BA802" s="6"/>
    </row>
    <row r="803" spans="1:53" ht="12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10"/>
      <c r="AV803" s="10"/>
      <c r="AW803" s="10"/>
      <c r="AX803" s="90"/>
      <c r="AY803" s="6"/>
      <c r="AZ803" s="6"/>
      <c r="BA803" s="6"/>
    </row>
    <row r="804" spans="1:53" ht="12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10"/>
      <c r="AV804" s="10"/>
      <c r="AW804" s="10"/>
      <c r="AX804" s="90"/>
      <c r="AY804" s="6"/>
      <c r="AZ804" s="6"/>
      <c r="BA804" s="6"/>
    </row>
    <row r="805" spans="1:53" ht="12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10"/>
      <c r="AV805" s="10"/>
      <c r="AW805" s="10"/>
      <c r="AX805" s="90"/>
      <c r="AY805" s="6"/>
      <c r="AZ805" s="6"/>
      <c r="BA805" s="6"/>
    </row>
    <row r="806" spans="1:53" ht="12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10"/>
      <c r="AV806" s="10"/>
      <c r="AW806" s="10"/>
      <c r="AX806" s="90"/>
      <c r="AY806" s="6"/>
      <c r="AZ806" s="6"/>
      <c r="BA806" s="6"/>
    </row>
    <row r="807" spans="1:53" ht="12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10"/>
      <c r="AV807" s="10"/>
      <c r="AW807" s="10"/>
      <c r="AX807" s="90"/>
      <c r="AY807" s="6"/>
      <c r="AZ807" s="6"/>
      <c r="BA807" s="6"/>
    </row>
    <row r="808" spans="1:53" ht="12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10"/>
      <c r="AV808" s="10"/>
      <c r="AW808" s="10"/>
      <c r="AX808" s="90"/>
      <c r="AY808" s="6"/>
      <c r="AZ808" s="6"/>
      <c r="BA808" s="6"/>
    </row>
    <row r="809" spans="1:53" ht="12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10"/>
      <c r="AV809" s="10"/>
      <c r="AW809" s="10"/>
      <c r="AX809" s="90"/>
      <c r="AY809" s="6"/>
      <c r="AZ809" s="6"/>
      <c r="BA809" s="6"/>
    </row>
    <row r="810" spans="1:53" ht="12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10"/>
      <c r="AV810" s="10"/>
      <c r="AW810" s="10"/>
      <c r="AX810" s="90"/>
      <c r="AY810" s="6"/>
      <c r="AZ810" s="6"/>
      <c r="BA810" s="6"/>
    </row>
    <row r="811" spans="1:53" ht="12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10"/>
      <c r="AV811" s="10"/>
      <c r="AW811" s="10"/>
      <c r="AX811" s="90"/>
      <c r="AY811" s="6"/>
      <c r="AZ811" s="6"/>
      <c r="BA811" s="6"/>
    </row>
    <row r="812" spans="1:53" ht="12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10"/>
      <c r="AV812" s="10"/>
      <c r="AW812" s="10"/>
      <c r="AX812" s="90"/>
      <c r="AY812" s="6"/>
      <c r="AZ812" s="6"/>
      <c r="BA812" s="6"/>
    </row>
    <row r="813" spans="1:53" ht="12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10"/>
      <c r="AV813" s="10"/>
      <c r="AW813" s="10"/>
      <c r="AX813" s="90"/>
      <c r="AY813" s="6"/>
      <c r="AZ813" s="6"/>
      <c r="BA813" s="6"/>
    </row>
    <row r="814" spans="1:53" ht="12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10"/>
      <c r="AV814" s="10"/>
      <c r="AW814" s="10"/>
      <c r="AX814" s="90"/>
      <c r="AY814" s="6"/>
      <c r="AZ814" s="6"/>
      <c r="BA814" s="6"/>
    </row>
    <row r="815" spans="1:53" ht="12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10"/>
      <c r="AV815" s="10"/>
      <c r="AW815" s="10"/>
      <c r="AX815" s="90"/>
      <c r="AY815" s="6"/>
      <c r="AZ815" s="6"/>
      <c r="BA815" s="6"/>
    </row>
    <row r="816" spans="1:53" ht="12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10"/>
      <c r="AV816" s="10"/>
      <c r="AW816" s="10"/>
      <c r="AX816" s="90"/>
      <c r="AY816" s="6"/>
      <c r="AZ816" s="6"/>
      <c r="BA816" s="6"/>
    </row>
    <row r="817" spans="1:53" ht="12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10"/>
      <c r="AV817" s="10"/>
      <c r="AW817" s="10"/>
      <c r="AX817" s="90"/>
      <c r="AY817" s="6"/>
      <c r="AZ817" s="6"/>
      <c r="BA817" s="6"/>
    </row>
    <row r="818" spans="1:53" ht="12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10"/>
      <c r="AV818" s="10"/>
      <c r="AW818" s="10"/>
      <c r="AX818" s="90"/>
      <c r="AY818" s="6"/>
      <c r="AZ818" s="6"/>
      <c r="BA818" s="6"/>
    </row>
    <row r="819" spans="1:53" ht="12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10"/>
      <c r="AV819" s="10"/>
      <c r="AW819" s="10"/>
      <c r="AX819" s="90"/>
      <c r="AY819" s="6"/>
      <c r="AZ819" s="6"/>
      <c r="BA819" s="6"/>
    </row>
    <row r="820" spans="1:53" ht="12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10"/>
      <c r="AV820" s="10"/>
      <c r="AW820" s="10"/>
      <c r="AX820" s="90"/>
      <c r="AY820" s="6"/>
      <c r="AZ820" s="6"/>
      <c r="BA820" s="6"/>
    </row>
    <row r="821" spans="1:53" ht="12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10"/>
      <c r="AV821" s="10"/>
      <c r="AW821" s="10"/>
      <c r="AX821" s="90"/>
      <c r="AY821" s="6"/>
      <c r="AZ821" s="6"/>
      <c r="BA821" s="6"/>
    </row>
    <row r="822" spans="1:53" ht="12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10"/>
      <c r="AV822" s="10"/>
      <c r="AW822" s="10"/>
      <c r="AX822" s="90"/>
      <c r="AY822" s="6"/>
      <c r="AZ822" s="6"/>
      <c r="BA822" s="6"/>
    </row>
    <row r="823" spans="1:53" ht="12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10"/>
      <c r="AV823" s="10"/>
      <c r="AW823" s="10"/>
      <c r="AX823" s="90"/>
      <c r="AY823" s="6"/>
      <c r="AZ823" s="6"/>
      <c r="BA823" s="6"/>
    </row>
    <row r="824" spans="1:53" ht="12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10"/>
      <c r="AV824" s="10"/>
      <c r="AW824" s="10"/>
      <c r="AX824" s="90"/>
      <c r="AY824" s="6"/>
      <c r="AZ824" s="6"/>
      <c r="BA824" s="6"/>
    </row>
    <row r="825" spans="1:53" ht="12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10"/>
      <c r="AV825" s="10"/>
      <c r="AW825" s="10"/>
      <c r="AX825" s="90"/>
      <c r="AY825" s="6"/>
      <c r="AZ825" s="6"/>
      <c r="BA825" s="6"/>
    </row>
    <row r="826" spans="1:53" ht="12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10"/>
      <c r="AV826" s="10"/>
      <c r="AW826" s="10"/>
      <c r="AX826" s="90"/>
      <c r="AY826" s="6"/>
      <c r="AZ826" s="6"/>
      <c r="BA826" s="6"/>
    </row>
    <row r="827" spans="1:53" ht="12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10"/>
      <c r="AV827" s="10"/>
      <c r="AW827" s="10"/>
      <c r="AX827" s="90"/>
      <c r="AY827" s="6"/>
      <c r="AZ827" s="6"/>
      <c r="BA827" s="6"/>
    </row>
    <row r="828" spans="1:53" ht="12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10"/>
      <c r="AV828" s="10"/>
      <c r="AW828" s="10"/>
      <c r="AX828" s="90"/>
      <c r="AY828" s="6"/>
      <c r="AZ828" s="6"/>
      <c r="BA828" s="6"/>
    </row>
    <row r="829" spans="1:53" ht="12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10"/>
      <c r="AV829" s="10"/>
      <c r="AW829" s="10"/>
      <c r="AX829" s="90"/>
      <c r="AY829" s="6"/>
      <c r="AZ829" s="6"/>
      <c r="BA829" s="6"/>
    </row>
    <row r="830" spans="1:53" ht="12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10"/>
      <c r="AV830" s="10"/>
      <c r="AW830" s="10"/>
      <c r="AX830" s="90"/>
      <c r="AY830" s="6"/>
      <c r="AZ830" s="6"/>
      <c r="BA830" s="6"/>
    </row>
    <row r="831" spans="1:53" ht="12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10"/>
      <c r="AV831" s="10"/>
      <c r="AW831" s="10"/>
      <c r="AX831" s="90"/>
      <c r="AY831" s="6"/>
      <c r="AZ831" s="6"/>
      <c r="BA831" s="6"/>
    </row>
    <row r="832" spans="1:53" ht="12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10"/>
      <c r="AV832" s="10"/>
      <c r="AW832" s="10"/>
      <c r="AX832" s="90"/>
      <c r="AY832" s="6"/>
      <c r="AZ832" s="6"/>
      <c r="BA832" s="6"/>
    </row>
    <row r="833" spans="1:53" ht="12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10"/>
      <c r="AV833" s="10"/>
      <c r="AW833" s="10"/>
      <c r="AX833" s="90"/>
      <c r="AY833" s="6"/>
      <c r="AZ833" s="6"/>
      <c r="BA833" s="6"/>
    </row>
    <row r="834" spans="1:53" ht="12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10"/>
      <c r="AV834" s="10"/>
      <c r="AW834" s="10"/>
      <c r="AX834" s="90"/>
      <c r="AY834" s="6"/>
      <c r="AZ834" s="6"/>
      <c r="BA834" s="6"/>
    </row>
    <row r="835" spans="1:53" ht="12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10"/>
      <c r="AV835" s="10"/>
      <c r="AW835" s="10"/>
      <c r="AX835" s="90"/>
      <c r="AY835" s="6"/>
      <c r="AZ835" s="6"/>
      <c r="BA835" s="6"/>
    </row>
    <row r="836" spans="1:53" ht="12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10"/>
      <c r="AV836" s="10"/>
      <c r="AW836" s="10"/>
      <c r="AX836" s="90"/>
      <c r="AY836" s="6"/>
      <c r="AZ836" s="6"/>
      <c r="BA836" s="6"/>
    </row>
    <row r="837" spans="1:53" ht="12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10"/>
      <c r="AV837" s="10"/>
      <c r="AW837" s="10"/>
      <c r="AX837" s="90"/>
      <c r="AY837" s="6"/>
      <c r="AZ837" s="6"/>
      <c r="BA837" s="6"/>
    </row>
    <row r="838" spans="1:53" ht="12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10"/>
      <c r="AV838" s="10"/>
      <c r="AW838" s="10"/>
      <c r="AX838" s="90"/>
      <c r="AY838" s="6"/>
      <c r="AZ838" s="6"/>
      <c r="BA838" s="6"/>
    </row>
    <row r="839" spans="1:53" ht="12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10"/>
      <c r="AV839" s="10"/>
      <c r="AW839" s="10"/>
      <c r="AX839" s="90"/>
      <c r="AY839" s="6"/>
      <c r="AZ839" s="6"/>
      <c r="BA839" s="6"/>
    </row>
    <row r="840" spans="1:53" ht="12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10"/>
      <c r="AV840" s="10"/>
      <c r="AW840" s="10"/>
      <c r="AX840" s="90"/>
      <c r="AY840" s="6"/>
      <c r="AZ840" s="6"/>
      <c r="BA840" s="6"/>
    </row>
    <row r="841" spans="1:53" ht="12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10"/>
      <c r="AV841" s="10"/>
      <c r="AW841" s="10"/>
      <c r="AX841" s="90"/>
      <c r="AY841" s="6"/>
      <c r="AZ841" s="6"/>
      <c r="BA841" s="6"/>
    </row>
    <row r="842" spans="1:53" ht="12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10"/>
      <c r="AV842" s="10"/>
      <c r="AW842" s="10"/>
      <c r="AX842" s="90"/>
      <c r="AY842" s="6"/>
      <c r="AZ842" s="6"/>
      <c r="BA842" s="6"/>
    </row>
    <row r="843" spans="1:53" ht="12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10"/>
      <c r="AV843" s="10"/>
      <c r="AW843" s="10"/>
      <c r="AX843" s="90"/>
      <c r="AY843" s="6"/>
      <c r="AZ843" s="6"/>
      <c r="BA843" s="6"/>
    </row>
    <row r="844" spans="1:53" ht="12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10"/>
      <c r="AV844" s="10"/>
      <c r="AW844" s="10"/>
      <c r="AX844" s="90"/>
      <c r="AY844" s="6"/>
      <c r="AZ844" s="6"/>
      <c r="BA844" s="6"/>
    </row>
    <row r="845" spans="1:53" ht="12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10"/>
      <c r="AV845" s="10"/>
      <c r="AW845" s="10"/>
      <c r="AX845" s="90"/>
      <c r="AY845" s="6"/>
      <c r="AZ845" s="6"/>
      <c r="BA845" s="6"/>
    </row>
    <row r="846" spans="1:53" ht="12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10"/>
      <c r="AV846" s="10"/>
      <c r="AW846" s="10"/>
      <c r="AX846" s="90"/>
      <c r="AY846" s="6"/>
      <c r="AZ846" s="6"/>
      <c r="BA846" s="6"/>
    </row>
    <row r="847" spans="1:53" ht="12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10"/>
      <c r="AV847" s="10"/>
      <c r="AW847" s="10"/>
      <c r="AX847" s="90"/>
      <c r="AY847" s="6"/>
      <c r="AZ847" s="6"/>
      <c r="BA847" s="6"/>
    </row>
    <row r="848" spans="1:53" ht="12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10"/>
      <c r="AV848" s="10"/>
      <c r="AW848" s="10"/>
      <c r="AX848" s="90"/>
      <c r="AY848" s="6"/>
      <c r="AZ848" s="6"/>
      <c r="BA848" s="6"/>
    </row>
    <row r="849" spans="1:53" ht="12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10"/>
      <c r="AV849" s="10"/>
      <c r="AW849" s="10"/>
      <c r="AX849" s="90"/>
      <c r="AY849" s="6"/>
      <c r="AZ849" s="6"/>
      <c r="BA849" s="6"/>
    </row>
    <row r="850" spans="1:53" ht="12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10"/>
      <c r="AV850" s="10"/>
      <c r="AW850" s="10"/>
      <c r="AX850" s="90"/>
      <c r="AY850" s="6"/>
      <c r="AZ850" s="6"/>
      <c r="BA850" s="6"/>
    </row>
    <row r="851" spans="1:53" ht="12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10"/>
      <c r="AV851" s="10"/>
      <c r="AW851" s="10"/>
      <c r="AX851" s="90"/>
      <c r="AY851" s="6"/>
      <c r="AZ851" s="6"/>
      <c r="BA851" s="6"/>
    </row>
    <row r="852" spans="1:53" ht="12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10"/>
      <c r="AV852" s="10"/>
      <c r="AW852" s="10"/>
      <c r="AX852" s="90"/>
      <c r="AY852" s="6"/>
      <c r="AZ852" s="6"/>
      <c r="BA852" s="6"/>
    </row>
    <row r="853" spans="1:53" ht="12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10"/>
      <c r="AV853" s="10"/>
      <c r="AW853" s="10"/>
      <c r="AX853" s="90"/>
      <c r="AY853" s="6"/>
      <c r="AZ853" s="6"/>
      <c r="BA853" s="6"/>
    </row>
    <row r="854" spans="1:53" ht="12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10"/>
      <c r="AV854" s="10"/>
      <c r="AW854" s="10"/>
      <c r="AX854" s="90"/>
      <c r="AY854" s="6"/>
      <c r="AZ854" s="6"/>
      <c r="BA854" s="6"/>
    </row>
    <row r="855" spans="1:53" ht="12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10"/>
      <c r="AV855" s="10"/>
      <c r="AW855" s="10"/>
      <c r="AX855" s="90"/>
      <c r="AY855" s="6"/>
      <c r="AZ855" s="6"/>
      <c r="BA855" s="6"/>
    </row>
    <row r="856" spans="1:53" ht="12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10"/>
      <c r="AV856" s="10"/>
      <c r="AW856" s="10"/>
      <c r="AX856" s="90"/>
      <c r="AY856" s="6"/>
      <c r="AZ856" s="6"/>
      <c r="BA856" s="6"/>
    </row>
    <row r="857" spans="1:53" ht="12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10"/>
      <c r="AV857" s="10"/>
      <c r="AW857" s="10"/>
      <c r="AX857" s="90"/>
      <c r="AY857" s="6"/>
      <c r="AZ857" s="6"/>
      <c r="BA857" s="6"/>
    </row>
    <row r="858" spans="1:53" ht="12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10"/>
      <c r="AV858" s="10"/>
      <c r="AW858" s="10"/>
      <c r="AX858" s="90"/>
      <c r="AY858" s="6"/>
      <c r="AZ858" s="6"/>
      <c r="BA858" s="6"/>
    </row>
    <row r="859" spans="1:53" ht="12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10"/>
      <c r="AV859" s="10"/>
      <c r="AW859" s="10"/>
      <c r="AX859" s="90"/>
      <c r="AY859" s="6"/>
      <c r="AZ859" s="6"/>
      <c r="BA859" s="6"/>
    </row>
    <row r="860" spans="1:53" ht="12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10"/>
      <c r="AV860" s="10"/>
      <c r="AW860" s="10"/>
      <c r="AX860" s="90"/>
      <c r="AY860" s="6"/>
      <c r="AZ860" s="6"/>
      <c r="BA860" s="6"/>
    </row>
    <row r="861" spans="1:53" ht="12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10"/>
      <c r="AV861" s="10"/>
      <c r="AW861" s="10"/>
      <c r="AX861" s="90"/>
      <c r="AY861" s="6"/>
      <c r="AZ861" s="6"/>
      <c r="BA861" s="6"/>
    </row>
    <row r="862" spans="1:53" ht="12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10"/>
      <c r="AV862" s="10"/>
      <c r="AW862" s="10"/>
      <c r="AX862" s="90"/>
      <c r="AY862" s="6"/>
      <c r="AZ862" s="6"/>
      <c r="BA862" s="6"/>
    </row>
    <row r="863" spans="1:53" ht="12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10"/>
      <c r="AV863" s="10"/>
      <c r="AW863" s="10"/>
      <c r="AX863" s="90"/>
      <c r="AY863" s="6"/>
      <c r="AZ863" s="6"/>
      <c r="BA863" s="6"/>
    </row>
    <row r="864" spans="1:53" ht="12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10"/>
      <c r="AV864" s="10"/>
      <c r="AW864" s="10"/>
      <c r="AX864" s="90"/>
      <c r="AY864" s="6"/>
      <c r="AZ864" s="6"/>
      <c r="BA864" s="6"/>
    </row>
    <row r="865" spans="1:53" ht="12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10"/>
      <c r="AV865" s="10"/>
      <c r="AW865" s="10"/>
      <c r="AX865" s="90"/>
      <c r="AY865" s="6"/>
      <c r="AZ865" s="6"/>
      <c r="BA865" s="6"/>
    </row>
    <row r="866" spans="1:53" ht="12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10"/>
      <c r="AV866" s="10"/>
      <c r="AW866" s="10"/>
      <c r="AX866" s="90"/>
      <c r="AY866" s="6"/>
      <c r="AZ866" s="6"/>
      <c r="BA866" s="6"/>
    </row>
    <row r="867" spans="1:53" ht="12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10"/>
      <c r="AV867" s="10"/>
      <c r="AW867" s="10"/>
      <c r="AX867" s="90"/>
      <c r="AY867" s="6"/>
      <c r="AZ867" s="6"/>
      <c r="BA867" s="6"/>
    </row>
    <row r="868" spans="1:53" ht="12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10"/>
      <c r="AV868" s="10"/>
      <c r="AW868" s="10"/>
      <c r="AX868" s="90"/>
      <c r="AY868" s="6"/>
      <c r="AZ868" s="6"/>
      <c r="BA868" s="6"/>
    </row>
    <row r="869" spans="1:53" ht="12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10"/>
      <c r="AV869" s="10"/>
      <c r="AW869" s="10"/>
      <c r="AX869" s="90"/>
      <c r="AY869" s="6"/>
      <c r="AZ869" s="6"/>
      <c r="BA869" s="6"/>
    </row>
    <row r="870" spans="1:53" ht="12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10"/>
      <c r="AV870" s="10"/>
      <c r="AW870" s="10"/>
      <c r="AX870" s="90"/>
      <c r="AY870" s="6"/>
      <c r="AZ870" s="6"/>
      <c r="BA870" s="6"/>
    </row>
    <row r="871" spans="1:53" ht="12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10"/>
      <c r="AV871" s="10"/>
      <c r="AW871" s="10"/>
      <c r="AX871" s="90"/>
      <c r="AY871" s="6"/>
      <c r="AZ871" s="6"/>
      <c r="BA871" s="6"/>
    </row>
    <row r="872" spans="1:53" ht="12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10"/>
      <c r="AV872" s="10"/>
      <c r="AW872" s="10"/>
      <c r="AX872" s="90"/>
      <c r="AY872" s="6"/>
      <c r="AZ872" s="6"/>
      <c r="BA872" s="6"/>
    </row>
    <row r="873" spans="1:53" ht="12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10"/>
      <c r="AV873" s="10"/>
      <c r="AW873" s="10"/>
      <c r="AX873" s="90"/>
      <c r="AY873" s="6"/>
      <c r="AZ873" s="6"/>
      <c r="BA873" s="6"/>
    </row>
    <row r="874" spans="1:53" ht="12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10"/>
      <c r="AV874" s="10"/>
      <c r="AW874" s="10"/>
      <c r="AX874" s="90"/>
      <c r="AY874" s="6"/>
      <c r="AZ874" s="6"/>
      <c r="BA874" s="6"/>
    </row>
    <row r="875" spans="1:53" ht="12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10"/>
      <c r="AV875" s="10"/>
      <c r="AW875" s="10"/>
      <c r="AX875" s="90"/>
      <c r="AY875" s="6"/>
      <c r="AZ875" s="6"/>
      <c r="BA875" s="6"/>
    </row>
    <row r="876" spans="1:53" ht="12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10"/>
      <c r="AV876" s="10"/>
      <c r="AW876" s="10"/>
      <c r="AX876" s="90"/>
      <c r="AY876" s="6"/>
      <c r="AZ876" s="6"/>
      <c r="BA876" s="6"/>
    </row>
    <row r="877" spans="1:53" ht="12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10"/>
      <c r="AV877" s="10"/>
      <c r="AW877" s="10"/>
      <c r="AX877" s="90"/>
      <c r="AY877" s="6"/>
      <c r="AZ877" s="6"/>
      <c r="BA877" s="6"/>
    </row>
    <row r="878" spans="1:53" ht="12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10"/>
      <c r="AV878" s="10"/>
      <c r="AW878" s="10"/>
      <c r="AX878" s="90"/>
      <c r="AY878" s="6"/>
      <c r="AZ878" s="6"/>
      <c r="BA878" s="6"/>
    </row>
    <row r="879" spans="1:53" ht="12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10"/>
      <c r="AV879" s="10"/>
      <c r="AW879" s="10"/>
      <c r="AX879" s="90"/>
      <c r="AY879" s="6"/>
      <c r="AZ879" s="6"/>
      <c r="BA879" s="6"/>
    </row>
    <row r="880" spans="1:53" ht="12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10"/>
      <c r="AV880" s="10"/>
      <c r="AW880" s="10"/>
      <c r="AX880" s="90"/>
      <c r="AY880" s="6"/>
      <c r="AZ880" s="6"/>
      <c r="BA880" s="6"/>
    </row>
    <row r="881" spans="1:53" ht="12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10"/>
      <c r="AV881" s="10"/>
      <c r="AW881" s="10"/>
      <c r="AX881" s="90"/>
      <c r="AY881" s="6"/>
      <c r="AZ881" s="6"/>
      <c r="BA881" s="6"/>
    </row>
    <row r="882" spans="1:53" ht="12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10"/>
      <c r="AV882" s="10"/>
      <c r="AW882" s="10"/>
      <c r="AX882" s="90"/>
      <c r="AY882" s="6"/>
      <c r="AZ882" s="6"/>
      <c r="BA882" s="6"/>
    </row>
    <row r="883" spans="1:53" ht="12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10"/>
      <c r="AV883" s="10"/>
      <c r="AW883" s="10"/>
      <c r="AX883" s="90"/>
      <c r="AY883" s="6"/>
      <c r="AZ883" s="6"/>
      <c r="BA883" s="6"/>
    </row>
    <row r="884" spans="1:53" ht="12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10"/>
      <c r="AV884" s="10"/>
      <c r="AW884" s="10"/>
      <c r="AX884" s="90"/>
      <c r="AY884" s="6"/>
      <c r="AZ884" s="6"/>
      <c r="BA884" s="6"/>
    </row>
    <row r="885" spans="1:53" ht="12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10"/>
      <c r="AV885" s="10"/>
      <c r="AW885" s="10"/>
      <c r="AX885" s="90"/>
      <c r="AY885" s="6"/>
      <c r="AZ885" s="6"/>
      <c r="BA885" s="6"/>
    </row>
    <row r="886" spans="1:53" ht="12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10"/>
      <c r="AV886" s="10"/>
      <c r="AW886" s="10"/>
      <c r="AX886" s="90"/>
      <c r="AY886" s="6"/>
      <c r="AZ886" s="6"/>
      <c r="BA886" s="6"/>
    </row>
    <row r="887" spans="1:53" ht="12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10"/>
      <c r="AV887" s="10"/>
      <c r="AW887" s="10"/>
      <c r="AX887" s="90"/>
      <c r="AY887" s="6"/>
      <c r="AZ887" s="6"/>
      <c r="BA887" s="6"/>
    </row>
    <row r="888" spans="1:53" ht="12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10"/>
      <c r="AV888" s="10"/>
      <c r="AW888" s="10"/>
      <c r="AX888" s="90"/>
      <c r="AY888" s="6"/>
      <c r="AZ888" s="6"/>
      <c r="BA888" s="6"/>
    </row>
    <row r="889" spans="1:53" ht="12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10"/>
      <c r="AV889" s="10"/>
      <c r="AW889" s="10"/>
      <c r="AX889" s="90"/>
      <c r="AY889" s="6"/>
      <c r="AZ889" s="6"/>
      <c r="BA889" s="6"/>
    </row>
    <row r="890" spans="1:53" ht="12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10"/>
      <c r="AV890" s="10"/>
      <c r="AW890" s="10"/>
      <c r="AX890" s="90"/>
      <c r="AY890" s="6"/>
      <c r="AZ890" s="6"/>
      <c r="BA890" s="6"/>
    </row>
    <row r="891" spans="1:53" ht="12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10"/>
      <c r="AV891" s="10"/>
      <c r="AW891" s="10"/>
      <c r="AX891" s="90"/>
      <c r="AY891" s="6"/>
      <c r="AZ891" s="6"/>
      <c r="BA891" s="6"/>
    </row>
    <row r="892" spans="1:53" ht="12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10"/>
      <c r="AV892" s="10"/>
      <c r="AW892" s="10"/>
      <c r="AX892" s="90"/>
      <c r="AY892" s="6"/>
      <c r="AZ892" s="6"/>
      <c r="BA892" s="6"/>
    </row>
    <row r="893" spans="1:53" ht="12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10"/>
      <c r="AV893" s="10"/>
      <c r="AW893" s="10"/>
      <c r="AX893" s="90"/>
      <c r="AY893" s="6"/>
      <c r="AZ893" s="6"/>
      <c r="BA893" s="6"/>
    </row>
    <row r="894" spans="1:53" ht="12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10"/>
      <c r="AV894" s="10"/>
      <c r="AW894" s="10"/>
      <c r="AX894" s="90"/>
      <c r="AY894" s="6"/>
      <c r="AZ894" s="6"/>
      <c r="BA894" s="6"/>
    </row>
    <row r="895" spans="1:53" ht="12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10"/>
      <c r="AV895" s="10"/>
      <c r="AW895" s="10"/>
      <c r="AX895" s="90"/>
      <c r="AY895" s="6"/>
      <c r="AZ895" s="6"/>
      <c r="BA895" s="6"/>
    </row>
    <row r="896" spans="1:53" ht="12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10"/>
      <c r="AV896" s="10"/>
      <c r="AW896" s="10"/>
      <c r="AX896" s="90"/>
      <c r="AY896" s="6"/>
      <c r="AZ896" s="6"/>
      <c r="BA896" s="6"/>
    </row>
    <row r="897" spans="1:53" ht="12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10"/>
      <c r="AV897" s="10"/>
      <c r="AW897" s="10"/>
      <c r="AX897" s="90"/>
      <c r="AY897" s="6"/>
      <c r="AZ897" s="6"/>
      <c r="BA897" s="6"/>
    </row>
    <row r="898" spans="1:53" ht="12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10"/>
      <c r="AV898" s="10"/>
      <c r="AW898" s="10"/>
      <c r="AX898" s="90"/>
      <c r="AY898" s="6"/>
      <c r="AZ898" s="6"/>
      <c r="BA898" s="6"/>
    </row>
    <row r="899" spans="1:53" ht="12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10"/>
      <c r="AV899" s="10"/>
      <c r="AW899" s="10"/>
      <c r="AX899" s="90"/>
      <c r="AY899" s="6"/>
      <c r="AZ899" s="6"/>
      <c r="BA899" s="6"/>
    </row>
    <row r="900" spans="1:53" ht="12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10"/>
      <c r="AV900" s="10"/>
      <c r="AW900" s="10"/>
      <c r="AX900" s="90"/>
      <c r="AY900" s="6"/>
      <c r="AZ900" s="6"/>
      <c r="BA900" s="6"/>
    </row>
    <row r="901" spans="1:53" ht="12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10"/>
      <c r="AV901" s="10"/>
      <c r="AW901" s="10"/>
      <c r="AX901" s="90"/>
      <c r="AY901" s="6"/>
      <c r="AZ901" s="6"/>
      <c r="BA901" s="6"/>
    </row>
    <row r="902" spans="1:53" ht="12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10"/>
      <c r="AV902" s="10"/>
      <c r="AW902" s="10"/>
      <c r="AX902" s="90"/>
      <c r="AY902" s="6"/>
      <c r="AZ902" s="6"/>
      <c r="BA902" s="6"/>
    </row>
    <row r="903" spans="1:53" ht="12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10"/>
      <c r="AV903" s="10"/>
      <c r="AW903" s="10"/>
      <c r="AX903" s="90"/>
      <c r="AY903" s="6"/>
      <c r="AZ903" s="6"/>
      <c r="BA903" s="6"/>
    </row>
    <row r="904" spans="1:53" ht="12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10"/>
      <c r="AV904" s="10"/>
      <c r="AW904" s="10"/>
      <c r="AX904" s="90"/>
      <c r="AY904" s="6"/>
      <c r="AZ904" s="6"/>
      <c r="BA904" s="6"/>
    </row>
    <row r="905" spans="1:53" ht="12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10"/>
      <c r="AV905" s="10"/>
      <c r="AW905" s="10"/>
      <c r="AX905" s="90"/>
      <c r="AY905" s="6"/>
      <c r="AZ905" s="6"/>
      <c r="BA905" s="6"/>
    </row>
    <row r="906" spans="1:53" ht="12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10"/>
      <c r="AV906" s="10"/>
      <c r="AW906" s="10"/>
      <c r="AX906" s="90"/>
      <c r="AY906" s="6"/>
      <c r="AZ906" s="6"/>
      <c r="BA906" s="6"/>
    </row>
    <row r="907" spans="1:53" ht="12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10"/>
      <c r="AV907" s="10"/>
      <c r="AW907" s="10"/>
      <c r="AX907" s="90"/>
      <c r="AY907" s="6"/>
      <c r="AZ907" s="6"/>
      <c r="BA907" s="6"/>
    </row>
    <row r="908" spans="1:53" ht="12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10"/>
      <c r="AV908" s="10"/>
      <c r="AW908" s="10"/>
      <c r="AX908" s="90"/>
      <c r="AY908" s="6"/>
      <c r="AZ908" s="6"/>
      <c r="BA908" s="6"/>
    </row>
    <row r="909" spans="1:53" ht="12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10"/>
      <c r="AV909" s="10"/>
      <c r="AW909" s="10"/>
      <c r="AX909" s="90"/>
      <c r="AY909" s="6"/>
      <c r="AZ909" s="6"/>
      <c r="BA909" s="6"/>
    </row>
    <row r="910" spans="1:53" ht="12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10"/>
      <c r="AV910" s="10"/>
      <c r="AW910" s="10"/>
      <c r="AX910" s="90"/>
      <c r="AY910" s="6"/>
      <c r="AZ910" s="6"/>
      <c r="BA910" s="6"/>
    </row>
    <row r="911" spans="1:53" ht="12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10"/>
      <c r="AV911" s="10"/>
      <c r="AW911" s="10"/>
      <c r="AX911" s="90"/>
      <c r="AY911" s="6"/>
      <c r="AZ911" s="6"/>
      <c r="BA911" s="6"/>
    </row>
    <row r="912" spans="1:53" ht="12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10"/>
      <c r="AV912" s="10"/>
      <c r="AW912" s="10"/>
      <c r="AX912" s="90"/>
      <c r="AY912" s="6"/>
      <c r="AZ912" s="6"/>
      <c r="BA912" s="6"/>
    </row>
    <row r="913" spans="1:53" ht="12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10"/>
      <c r="AV913" s="10"/>
      <c r="AW913" s="10"/>
      <c r="AX913" s="90"/>
      <c r="AY913" s="6"/>
      <c r="AZ913" s="6"/>
      <c r="BA913" s="6"/>
    </row>
    <row r="914" spans="1:53" ht="12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10"/>
      <c r="AV914" s="10"/>
      <c r="AW914" s="10"/>
      <c r="AX914" s="90"/>
      <c r="AY914" s="6"/>
      <c r="AZ914" s="6"/>
      <c r="BA914" s="6"/>
    </row>
    <row r="915" spans="1:53" ht="12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10"/>
      <c r="AV915" s="10"/>
      <c r="AW915" s="10"/>
      <c r="AX915" s="90"/>
      <c r="AY915" s="6"/>
      <c r="AZ915" s="6"/>
      <c r="BA915" s="6"/>
    </row>
    <row r="916" spans="1:53" ht="12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10"/>
      <c r="AV916" s="10"/>
      <c r="AW916" s="10"/>
      <c r="AX916" s="90"/>
      <c r="AY916" s="6"/>
      <c r="AZ916" s="6"/>
      <c r="BA916" s="6"/>
    </row>
    <row r="917" spans="1:53" ht="12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10"/>
      <c r="AV917" s="10"/>
      <c r="AW917" s="10"/>
      <c r="AX917" s="90"/>
      <c r="AY917" s="6"/>
      <c r="AZ917" s="6"/>
      <c r="BA917" s="6"/>
    </row>
    <row r="918" spans="1:53" ht="12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10"/>
      <c r="AV918" s="10"/>
      <c r="AW918" s="10"/>
      <c r="AX918" s="90"/>
      <c r="AY918" s="6"/>
      <c r="AZ918" s="6"/>
      <c r="BA918" s="6"/>
    </row>
    <row r="919" spans="1:53" ht="12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10"/>
      <c r="AV919" s="10"/>
      <c r="AW919" s="10"/>
      <c r="AX919" s="90"/>
      <c r="AY919" s="6"/>
      <c r="AZ919" s="6"/>
      <c r="BA919" s="6"/>
    </row>
    <row r="920" spans="1:53" ht="12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10"/>
      <c r="AV920" s="10"/>
      <c r="AW920" s="10"/>
      <c r="AX920" s="90"/>
      <c r="AY920" s="6"/>
      <c r="AZ920" s="6"/>
      <c r="BA920" s="6"/>
    </row>
    <row r="921" spans="1:53" ht="12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10"/>
      <c r="AV921" s="10"/>
      <c r="AW921" s="10"/>
      <c r="AX921" s="90"/>
      <c r="AY921" s="6"/>
      <c r="AZ921" s="6"/>
      <c r="BA921" s="6"/>
    </row>
    <row r="922" spans="1:53" ht="12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10"/>
      <c r="AV922" s="10"/>
      <c r="AW922" s="10"/>
      <c r="AX922" s="90"/>
      <c r="AY922" s="6"/>
      <c r="AZ922" s="6"/>
      <c r="BA922" s="6"/>
    </row>
    <row r="923" spans="1:53" ht="12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10"/>
      <c r="AV923" s="10"/>
      <c r="AW923" s="10"/>
      <c r="AX923" s="90"/>
      <c r="AY923" s="6"/>
      <c r="AZ923" s="6"/>
      <c r="BA923" s="6"/>
    </row>
    <row r="924" spans="1:53" ht="12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10"/>
      <c r="AV924" s="10"/>
      <c r="AW924" s="10"/>
      <c r="AX924" s="90"/>
      <c r="AY924" s="6"/>
      <c r="AZ924" s="6"/>
      <c r="BA924" s="6"/>
    </row>
    <row r="925" spans="1:53" ht="12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10"/>
      <c r="AV925" s="10"/>
      <c r="AW925" s="10"/>
      <c r="AX925" s="90"/>
      <c r="AY925" s="6"/>
      <c r="AZ925" s="6"/>
      <c r="BA925" s="6"/>
    </row>
    <row r="926" spans="1:53" ht="12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10"/>
      <c r="AV926" s="10"/>
      <c r="AW926" s="10"/>
      <c r="AX926" s="90"/>
      <c r="AY926" s="6"/>
      <c r="AZ926" s="6"/>
      <c r="BA926" s="6"/>
    </row>
    <row r="927" spans="1:53" ht="12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10"/>
      <c r="AV927" s="10"/>
      <c r="AW927" s="10"/>
      <c r="AX927" s="90"/>
      <c r="AY927" s="6"/>
      <c r="AZ927" s="6"/>
      <c r="BA927" s="6"/>
    </row>
    <row r="928" spans="1:53" ht="12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10"/>
      <c r="AV928" s="10"/>
      <c r="AW928" s="10"/>
      <c r="AX928" s="90"/>
      <c r="AY928" s="6"/>
      <c r="AZ928" s="6"/>
      <c r="BA928" s="6"/>
    </row>
    <row r="929" spans="1:53" ht="12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10"/>
      <c r="AV929" s="10"/>
      <c r="AW929" s="10"/>
      <c r="AX929" s="90"/>
      <c r="AY929" s="6"/>
      <c r="AZ929" s="6"/>
      <c r="BA929" s="6"/>
    </row>
    <row r="930" spans="1:53" ht="12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10"/>
      <c r="AV930" s="10"/>
      <c r="AW930" s="10"/>
      <c r="AX930" s="90"/>
      <c r="AY930" s="6"/>
      <c r="AZ930" s="6"/>
      <c r="BA930" s="6"/>
    </row>
    <row r="931" spans="1:53" ht="12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10"/>
      <c r="AV931" s="10"/>
      <c r="AW931" s="10"/>
      <c r="AX931" s="90"/>
      <c r="AY931" s="6"/>
      <c r="AZ931" s="6"/>
      <c r="BA931" s="6"/>
    </row>
    <row r="932" spans="1:53" ht="12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10"/>
      <c r="AV932" s="10"/>
      <c r="AW932" s="10"/>
      <c r="AX932" s="90"/>
      <c r="AY932" s="6"/>
      <c r="AZ932" s="6"/>
      <c r="BA932" s="6"/>
    </row>
    <row r="933" spans="1:53" ht="12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10"/>
      <c r="AV933" s="10"/>
      <c r="AW933" s="10"/>
      <c r="AX933" s="90"/>
      <c r="AY933" s="6"/>
      <c r="AZ933" s="6"/>
      <c r="BA933" s="6"/>
    </row>
    <row r="934" spans="1:53" ht="12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10"/>
      <c r="AV934" s="10"/>
      <c r="AW934" s="10"/>
      <c r="AX934" s="90"/>
      <c r="AY934" s="6"/>
      <c r="AZ934" s="6"/>
      <c r="BA934" s="6"/>
    </row>
    <row r="935" spans="1:53" ht="12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10"/>
      <c r="AV935" s="10"/>
      <c r="AW935" s="10"/>
      <c r="AX935" s="90"/>
      <c r="AY935" s="6"/>
      <c r="AZ935" s="6"/>
      <c r="BA935" s="6"/>
    </row>
    <row r="936" spans="1:53" ht="12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10"/>
      <c r="AV936" s="10"/>
      <c r="AW936" s="10"/>
      <c r="AX936" s="90"/>
      <c r="AY936" s="6"/>
      <c r="AZ936" s="6"/>
      <c r="BA936" s="6"/>
    </row>
    <row r="937" spans="1:53" ht="12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10"/>
      <c r="AV937" s="10"/>
      <c r="AW937" s="10"/>
      <c r="AX937" s="90"/>
      <c r="AY937" s="6"/>
      <c r="AZ937" s="6"/>
      <c r="BA937" s="6"/>
    </row>
    <row r="938" spans="1:53" ht="12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10"/>
      <c r="AV938" s="10"/>
      <c r="AW938" s="10"/>
      <c r="AX938" s="90"/>
      <c r="AY938" s="6"/>
      <c r="AZ938" s="6"/>
      <c r="BA938" s="6"/>
    </row>
    <row r="939" spans="1:53" ht="12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10"/>
      <c r="AV939" s="10"/>
      <c r="AW939" s="10"/>
      <c r="AX939" s="90"/>
      <c r="AY939" s="6"/>
      <c r="AZ939" s="6"/>
      <c r="BA939" s="6"/>
    </row>
    <row r="940" spans="1:53" ht="12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10"/>
      <c r="AV940" s="10"/>
      <c r="AW940" s="10"/>
      <c r="AX940" s="90"/>
      <c r="AY940" s="6"/>
      <c r="AZ940" s="6"/>
      <c r="BA940" s="6"/>
    </row>
    <row r="941" spans="1:53" ht="12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10"/>
      <c r="AV941" s="10"/>
      <c r="AW941" s="10"/>
      <c r="AX941" s="90"/>
      <c r="AY941" s="6"/>
      <c r="AZ941" s="6"/>
      <c r="BA941" s="6"/>
    </row>
    <row r="942" spans="1:53" ht="12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10"/>
      <c r="AV942" s="10"/>
      <c r="AW942" s="10"/>
      <c r="AX942" s="90"/>
      <c r="AY942" s="6"/>
      <c r="AZ942" s="6"/>
      <c r="BA942" s="6"/>
    </row>
    <row r="943" spans="1:53" ht="12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10"/>
      <c r="AV943" s="10"/>
      <c r="AW943" s="10"/>
      <c r="AX943" s="90"/>
      <c r="AY943" s="6"/>
      <c r="AZ943" s="6"/>
      <c r="BA943" s="6"/>
    </row>
    <row r="944" spans="1:53" ht="12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10"/>
      <c r="AV944" s="10"/>
      <c r="AW944" s="10"/>
      <c r="AX944" s="90"/>
      <c r="AY944" s="6"/>
      <c r="AZ944" s="6"/>
      <c r="BA944" s="6"/>
    </row>
    <row r="945" spans="1:53" ht="12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10"/>
      <c r="AV945" s="10"/>
      <c r="AW945" s="10"/>
      <c r="AX945" s="90"/>
      <c r="AY945" s="6"/>
      <c r="AZ945" s="6"/>
      <c r="BA945" s="6"/>
    </row>
    <row r="946" spans="1:53" ht="12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10"/>
      <c r="AV946" s="10"/>
      <c r="AW946" s="10"/>
      <c r="AX946" s="90"/>
      <c r="AY946" s="6"/>
      <c r="AZ946" s="6"/>
      <c r="BA946" s="6"/>
    </row>
    <row r="947" spans="1:53" ht="12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10"/>
      <c r="AV947" s="10"/>
      <c r="AW947" s="10"/>
      <c r="AX947" s="90"/>
      <c r="AY947" s="6"/>
      <c r="AZ947" s="6"/>
      <c r="BA947" s="6"/>
    </row>
    <row r="948" spans="1:53" ht="12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10"/>
      <c r="AV948" s="10"/>
      <c r="AW948" s="10"/>
      <c r="AX948" s="90"/>
      <c r="AY948" s="6"/>
      <c r="AZ948" s="6"/>
      <c r="BA948" s="6"/>
    </row>
    <row r="949" spans="1:53" ht="12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10"/>
      <c r="AV949" s="10"/>
      <c r="AW949" s="10"/>
      <c r="AX949" s="90"/>
      <c r="AY949" s="6"/>
      <c r="AZ949" s="6"/>
      <c r="BA949" s="6"/>
    </row>
    <row r="950" spans="1:53" ht="12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10"/>
      <c r="AV950" s="10"/>
      <c r="AW950" s="10"/>
      <c r="AX950" s="90"/>
      <c r="AY950" s="6"/>
      <c r="AZ950" s="6"/>
      <c r="BA950" s="6"/>
    </row>
    <row r="951" spans="1:53" ht="12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10"/>
      <c r="AV951" s="10"/>
      <c r="AW951" s="10"/>
      <c r="AX951" s="90"/>
      <c r="AY951" s="6"/>
      <c r="AZ951" s="6"/>
      <c r="BA951" s="6"/>
    </row>
    <row r="952" spans="1:53" ht="12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10"/>
      <c r="AV952" s="10"/>
      <c r="AW952" s="10"/>
      <c r="AX952" s="90"/>
      <c r="AY952" s="6"/>
      <c r="AZ952" s="6"/>
      <c r="BA952" s="6"/>
    </row>
    <row r="953" spans="1:53" ht="12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10"/>
      <c r="AV953" s="10"/>
      <c r="AW953" s="10"/>
      <c r="AX953" s="90"/>
      <c r="AY953" s="6"/>
      <c r="AZ953" s="6"/>
      <c r="BA953" s="6"/>
    </row>
    <row r="954" spans="1:53" ht="12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10"/>
      <c r="AV954" s="10"/>
      <c r="AW954" s="10"/>
      <c r="AX954" s="90"/>
      <c r="AY954" s="6"/>
      <c r="AZ954" s="6"/>
      <c r="BA954" s="6"/>
    </row>
    <row r="955" spans="1:53" ht="12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10"/>
      <c r="AV955" s="10"/>
      <c r="AW955" s="10"/>
      <c r="AX955" s="90"/>
      <c r="AY955" s="6"/>
      <c r="AZ955" s="6"/>
      <c r="BA955" s="6"/>
    </row>
    <row r="956" spans="1:53" ht="12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10"/>
      <c r="AV956" s="10"/>
      <c r="AW956" s="10"/>
      <c r="AX956" s="90"/>
      <c r="AY956" s="6"/>
      <c r="AZ956" s="6"/>
      <c r="BA956" s="6"/>
    </row>
    <row r="957" spans="1:53" ht="12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10"/>
      <c r="AV957" s="10"/>
      <c r="AW957" s="10"/>
      <c r="AX957" s="90"/>
      <c r="AY957" s="6"/>
      <c r="AZ957" s="6"/>
      <c r="BA957" s="6"/>
    </row>
    <row r="958" spans="1:53" ht="12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10"/>
      <c r="AV958" s="10"/>
      <c r="AW958" s="10"/>
      <c r="AX958" s="90"/>
      <c r="AY958" s="6"/>
      <c r="AZ958" s="6"/>
      <c r="BA958" s="6"/>
    </row>
    <row r="959" spans="1:53" ht="12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10"/>
      <c r="AV959" s="10"/>
      <c r="AW959" s="10"/>
      <c r="AX959" s="90"/>
      <c r="AY959" s="6"/>
      <c r="AZ959" s="6"/>
      <c r="BA959" s="6"/>
    </row>
    <row r="960" spans="1:53" ht="12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10"/>
      <c r="AV960" s="10"/>
      <c r="AW960" s="10"/>
      <c r="AX960" s="90"/>
      <c r="AY960" s="6"/>
      <c r="AZ960" s="6"/>
      <c r="BA960" s="6"/>
    </row>
    <row r="961" spans="1:53" ht="12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10"/>
      <c r="AV961" s="10"/>
      <c r="AW961" s="10"/>
      <c r="AX961" s="90"/>
      <c r="AY961" s="6"/>
      <c r="AZ961" s="6"/>
      <c r="BA961" s="6"/>
    </row>
    <row r="962" spans="1:53" ht="12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10"/>
      <c r="AV962" s="10"/>
      <c r="AW962" s="10"/>
      <c r="AX962" s="90"/>
      <c r="AY962" s="6"/>
      <c r="AZ962" s="6"/>
      <c r="BA962" s="6"/>
    </row>
    <row r="963" spans="1:53" ht="12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10"/>
      <c r="AV963" s="10"/>
      <c r="AW963" s="10"/>
      <c r="AX963" s="90"/>
      <c r="AY963" s="6"/>
      <c r="AZ963" s="6"/>
      <c r="BA963" s="6"/>
    </row>
    <row r="964" spans="1:53" ht="12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10"/>
      <c r="AV964" s="10"/>
      <c r="AW964" s="10"/>
      <c r="AX964" s="90"/>
      <c r="AY964" s="6"/>
      <c r="AZ964" s="6"/>
      <c r="BA964" s="6"/>
    </row>
    <row r="965" spans="1:53" ht="12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10"/>
      <c r="AV965" s="10"/>
      <c r="AW965" s="10"/>
      <c r="AX965" s="90"/>
      <c r="AY965" s="6"/>
      <c r="AZ965" s="6"/>
      <c r="BA965" s="6"/>
    </row>
    <row r="966" spans="1:53" ht="12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10"/>
      <c r="AV966" s="10"/>
      <c r="AW966" s="10"/>
      <c r="AX966" s="90"/>
      <c r="AY966" s="6"/>
      <c r="AZ966" s="6"/>
      <c r="BA966" s="6"/>
    </row>
    <row r="967" spans="1:53" ht="12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10"/>
      <c r="AV967" s="10"/>
      <c r="AW967" s="10"/>
      <c r="AX967" s="90"/>
      <c r="AY967" s="6"/>
      <c r="AZ967" s="6"/>
      <c r="BA967" s="6"/>
    </row>
    <row r="968" spans="1:53" ht="12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10"/>
      <c r="AV968" s="10"/>
      <c r="AW968" s="10"/>
      <c r="AX968" s="90"/>
      <c r="AY968" s="6"/>
      <c r="AZ968" s="6"/>
      <c r="BA968" s="6"/>
    </row>
    <row r="969" spans="1:53" ht="12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10"/>
      <c r="AV969" s="10"/>
      <c r="AW969" s="10"/>
      <c r="AX969" s="90"/>
      <c r="AY969" s="6"/>
      <c r="AZ969" s="6"/>
      <c r="BA969" s="6"/>
    </row>
    <row r="970" spans="1:53" ht="12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10"/>
      <c r="AV970" s="10"/>
      <c r="AW970" s="10"/>
      <c r="AX970" s="90"/>
      <c r="AY970" s="6"/>
      <c r="AZ970" s="6"/>
      <c r="BA970" s="6"/>
    </row>
    <row r="971" spans="1:53" ht="12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10"/>
      <c r="AV971" s="10"/>
      <c r="AW971" s="10"/>
      <c r="AX971" s="90"/>
      <c r="AY971" s="6"/>
      <c r="AZ971" s="6"/>
      <c r="BA971" s="6"/>
    </row>
    <row r="972" spans="1:53" ht="12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10"/>
      <c r="AV972" s="10"/>
      <c r="AW972" s="10"/>
      <c r="AX972" s="90"/>
      <c r="AY972" s="6"/>
      <c r="AZ972" s="6"/>
      <c r="BA972" s="6"/>
    </row>
    <row r="973" spans="1:53" ht="12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10"/>
      <c r="AV973" s="10"/>
      <c r="AW973" s="10"/>
      <c r="AX973" s="90"/>
      <c r="AY973" s="6"/>
      <c r="AZ973" s="6"/>
      <c r="BA973" s="6"/>
    </row>
    <row r="974" spans="1:53" ht="12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10"/>
      <c r="AV974" s="10"/>
      <c r="AW974" s="10"/>
      <c r="AX974" s="90"/>
      <c r="AY974" s="6"/>
      <c r="AZ974" s="6"/>
      <c r="BA974" s="6"/>
    </row>
    <row r="975" spans="1:53" ht="12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10"/>
      <c r="AV975" s="10"/>
      <c r="AW975" s="10"/>
      <c r="AX975" s="90"/>
      <c r="AY975" s="6"/>
      <c r="AZ975" s="6"/>
      <c r="BA975" s="6"/>
    </row>
    <row r="976" spans="1:53" ht="12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10"/>
      <c r="AV976" s="10"/>
      <c r="AW976" s="10"/>
      <c r="AX976" s="90"/>
      <c r="AY976" s="6"/>
      <c r="AZ976" s="6"/>
      <c r="BA976" s="6"/>
    </row>
    <row r="977" spans="1:53" ht="12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10"/>
      <c r="AV977" s="10"/>
      <c r="AW977" s="10"/>
      <c r="AX977" s="90"/>
      <c r="AY977" s="6"/>
      <c r="AZ977" s="6"/>
      <c r="BA977" s="6"/>
    </row>
    <row r="978" spans="1:53" ht="12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10"/>
      <c r="AV978" s="10"/>
      <c r="AW978" s="10"/>
      <c r="AX978" s="90"/>
      <c r="AY978" s="6"/>
      <c r="AZ978" s="6"/>
      <c r="BA978" s="6"/>
    </row>
    <row r="979" spans="1:53" ht="12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10"/>
      <c r="AV979" s="10"/>
      <c r="AW979" s="10"/>
      <c r="AX979" s="90"/>
      <c r="AY979" s="6"/>
      <c r="AZ979" s="6"/>
      <c r="BA979" s="6"/>
    </row>
    <row r="980" spans="1:53" ht="12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10"/>
      <c r="AV980" s="10"/>
      <c r="AW980" s="10"/>
      <c r="AX980" s="90"/>
      <c r="AY980" s="6"/>
      <c r="AZ980" s="6"/>
      <c r="BA980" s="6"/>
    </row>
    <row r="981" spans="1:53" ht="12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10"/>
      <c r="AV981" s="10"/>
      <c r="AW981" s="10"/>
      <c r="AX981" s="90"/>
      <c r="AY981" s="6"/>
      <c r="AZ981" s="6"/>
      <c r="BA981" s="6"/>
    </row>
    <row r="982" spans="1:53" ht="12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10"/>
      <c r="AV982" s="10"/>
      <c r="AW982" s="10"/>
      <c r="AX982" s="90"/>
      <c r="AY982" s="6"/>
      <c r="AZ982" s="6"/>
      <c r="BA982" s="6"/>
    </row>
    <row r="983" spans="1:53" ht="12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10"/>
      <c r="AV983" s="10"/>
      <c r="AW983" s="10"/>
      <c r="AX983" s="90"/>
      <c r="AY983" s="6"/>
      <c r="AZ983" s="6"/>
      <c r="BA983" s="6"/>
    </row>
    <row r="984" spans="1:53" ht="12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10"/>
      <c r="AV984" s="10"/>
      <c r="AW984" s="10"/>
      <c r="AX984" s="90"/>
      <c r="AY984" s="6"/>
      <c r="AZ984" s="6"/>
      <c r="BA984" s="6"/>
    </row>
    <row r="985" spans="1:53" ht="12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10"/>
      <c r="AV985" s="10"/>
      <c r="AW985" s="10"/>
      <c r="AX985" s="90"/>
      <c r="AY985" s="6"/>
      <c r="AZ985" s="6"/>
      <c r="BA985" s="6"/>
    </row>
    <row r="986" spans="1:53" ht="12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10"/>
      <c r="AV986" s="10"/>
      <c r="AW986" s="10"/>
      <c r="AX986" s="90"/>
      <c r="AY986" s="6"/>
      <c r="AZ986" s="6"/>
      <c r="BA986" s="6"/>
    </row>
    <row r="987" spans="1:53" ht="12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10"/>
      <c r="AV987" s="10"/>
      <c r="AW987" s="10"/>
      <c r="AX987" s="90"/>
      <c r="AY987" s="6"/>
      <c r="AZ987" s="6"/>
      <c r="BA987" s="6"/>
    </row>
    <row r="988" spans="1:53" ht="12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10"/>
      <c r="AV988" s="10"/>
      <c r="AW988" s="10"/>
      <c r="AX988" s="90"/>
      <c r="AY988" s="6"/>
      <c r="AZ988" s="6"/>
      <c r="BA988" s="6"/>
    </row>
    <row r="989" spans="1:53" ht="12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10"/>
      <c r="AV989" s="10"/>
      <c r="AW989" s="10"/>
      <c r="AX989" s="90"/>
      <c r="AY989" s="6"/>
      <c r="AZ989" s="6"/>
      <c r="BA989" s="6"/>
    </row>
    <row r="990" spans="1:53" ht="12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10"/>
      <c r="AV990" s="10"/>
      <c r="AW990" s="10"/>
      <c r="AX990" s="90"/>
      <c r="AY990" s="6"/>
      <c r="AZ990" s="6"/>
      <c r="BA990" s="6"/>
    </row>
    <row r="991" spans="1:53" ht="12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10"/>
      <c r="AV991" s="10"/>
      <c r="AW991" s="10"/>
      <c r="AX991" s="90"/>
      <c r="AY991" s="6"/>
      <c r="AZ991" s="6"/>
      <c r="BA991" s="6"/>
    </row>
    <row r="992" spans="1:53" ht="12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10"/>
      <c r="AV992" s="10"/>
      <c r="AW992" s="10"/>
      <c r="AX992" s="90"/>
      <c r="AY992" s="6"/>
      <c r="AZ992" s="6"/>
      <c r="BA992" s="6"/>
    </row>
    <row r="993" spans="1:53" ht="12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10"/>
      <c r="AV993" s="10"/>
      <c r="AW993" s="10"/>
      <c r="AX993" s="90"/>
      <c r="AY993" s="6"/>
      <c r="AZ993" s="6"/>
      <c r="BA993" s="6"/>
    </row>
    <row r="994" spans="1:53" ht="12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10"/>
      <c r="AV994" s="10"/>
      <c r="AW994" s="10"/>
      <c r="AX994" s="90"/>
      <c r="AY994" s="6"/>
      <c r="AZ994" s="6"/>
      <c r="BA994" s="6"/>
    </row>
    <row r="995" spans="1:53" ht="12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10"/>
      <c r="AV995" s="10"/>
      <c r="AW995" s="10"/>
      <c r="AX995" s="90"/>
      <c r="AY995" s="6"/>
      <c r="AZ995" s="6"/>
      <c r="BA995" s="6"/>
    </row>
    <row r="996" spans="1:53" ht="12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10"/>
      <c r="AV996" s="10"/>
      <c r="AW996" s="10"/>
      <c r="AX996" s="90"/>
      <c r="AY996" s="6"/>
      <c r="AZ996" s="6"/>
      <c r="BA996" s="6"/>
    </row>
    <row r="997" spans="1:53" ht="12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10"/>
      <c r="AV997" s="10"/>
      <c r="AW997" s="10"/>
      <c r="AX997" s="90"/>
      <c r="AY997" s="6"/>
      <c r="AZ997" s="6"/>
      <c r="BA997" s="6"/>
    </row>
    <row r="998" spans="1:53" ht="12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10"/>
      <c r="AV998" s="10"/>
      <c r="AW998" s="10"/>
      <c r="AX998" s="90"/>
      <c r="AY998" s="6"/>
      <c r="AZ998" s="6"/>
      <c r="BA998" s="6"/>
    </row>
    <row r="999" spans="1:53" ht="12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10"/>
      <c r="AV999" s="10"/>
      <c r="AW999" s="10"/>
      <c r="AX999" s="90"/>
      <c r="AY999" s="6"/>
      <c r="AZ999" s="6"/>
      <c r="BA999" s="6"/>
    </row>
    <row r="1000" spans="1:53" ht="12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10"/>
      <c r="AV1000" s="10"/>
      <c r="AW1000" s="10"/>
      <c r="AX1000" s="90"/>
      <c r="AY1000" s="6"/>
      <c r="AZ1000" s="6"/>
      <c r="BA1000" s="6"/>
    </row>
  </sheetData>
  <mergeCells count="6">
    <mergeCell ref="A154:A155"/>
    <mergeCell ref="A3:AX3"/>
    <mergeCell ref="A4:AX4"/>
    <mergeCell ref="A5:AU5"/>
    <mergeCell ref="A6:AX6"/>
    <mergeCell ref="A8:AX8"/>
  </mergeCells>
  <printOptions horizontalCentered="1"/>
  <pageMargins left="1.61" right="0.7" top="0.5" bottom="0.25" header="0" footer="0"/>
  <pageSetup paperSize="5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LAPU-LAPU 2021 -2023</vt:lpstr>
      <vt:lpstr>COMMULATIVE JAN-DEC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Czarina C. Morandarte</dc:creator>
  <cp:lastModifiedBy>Lapu-Lapu City Tourism Cultural</cp:lastModifiedBy>
  <cp:lastPrinted>2024-08-22T03:32:01Z</cp:lastPrinted>
  <dcterms:created xsi:type="dcterms:W3CDTF">2024-07-22T04:06:08Z</dcterms:created>
  <dcterms:modified xsi:type="dcterms:W3CDTF">2024-08-22T03:34:52Z</dcterms:modified>
</cp:coreProperties>
</file>