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8D686DFD-9DC2-4EB0-855F-9200E2547B4B}" xr6:coauthVersionLast="47" xr6:coauthVersionMax="47" xr10:uidLastSave="{00000000-0000-0000-0000-000000000000}"/>
  <bookViews>
    <workbookView xWindow="3105" yWindow="3405" windowWidth="15375" windowHeight="7995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B173" i="1"/>
  <c r="B160" i="1"/>
  <c r="B159" i="1"/>
  <c r="B142" i="1"/>
  <c r="B141" i="1"/>
  <c r="B127" i="1"/>
  <c r="B126" i="1"/>
  <c r="B167" i="1"/>
  <c r="B29" i="1"/>
  <c r="B20" i="1"/>
</calcChain>
</file>

<file path=xl/sharedStrings.xml><?xml version="1.0" encoding="utf-8"?>
<sst xmlns="http://schemas.openxmlformats.org/spreadsheetml/2006/main" count="541" uniqueCount="308">
  <si>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</si>
  <si>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</si>
  <si>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</si>
  <si>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</si>
  <si>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</si>
  <si>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</si>
  <si>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</si>
  <si>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</si>
  <si>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</si>
  <si>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</si>
  <si>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</si>
  <si>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</si>
  <si>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CSVLA</t>
  </si>
  <si>
    <t>Date</t>
  </si>
  <si>
    <t>Amendment</t>
  </si>
  <si>
    <t>Amendement  1</t>
  </si>
  <si>
    <t>Airloads_flag</t>
  </si>
  <si>
    <t>OPEN VSP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</si>
  <si>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</si>
  <si>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</si>
  <si>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</si>
  <si>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</si>
  <si>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</si>
  <si>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</si>
  <si>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</si>
  <si>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</si>
  <si>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</si>
  <si>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</si>
  <si>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</si>
  <si>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</si>
  <si>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</si>
  <si>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</si>
  <si>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</si>
  <si>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</si>
  <si>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</si>
  <si>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</si>
  <si>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</si>
  <si>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</si>
  <si>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</si>
  <si>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</si>
  <si>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</si>
  <si>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</si>
  <si>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</si>
  <si>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</si>
  <si>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</si>
  <si>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</si>
  <si>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</si>
  <si>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</si>
  <si>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</si>
  <si>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</si>
  <si>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</si>
  <si>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</si>
  <si>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</si>
  <si>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</si>
  <si>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</si>
  <si>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</si>
  <si>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</si>
  <si>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</si>
  <si>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</si>
  <si>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</si>
  <si>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</si>
  <si>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</si>
  <si>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</si>
  <si>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</si>
  <si>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</si>
  <si>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</si>
  <si>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</si>
  <si>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</si>
  <si>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</si>
  <si>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</si>
  <si>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</si>
  <si>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</si>
  <si>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</si>
  <si>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</si>
  <si>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</si>
  <si>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</si>
  <si>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</si>
  <si>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</si>
  <si>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</si>
  <si>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</si>
  <si>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</si>
  <si>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</si>
  <si>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</si>
  <si>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</si>
  <si>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</si>
  <si>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</si>
  <si>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</si>
  <si>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</si>
  <si>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</si>
  <si>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</si>
  <si>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</si>
  <si>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</si>
  <si>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</si>
  <si>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</si>
  <si>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</si>
  <si>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</si>
  <si>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</si>
  <si>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</si>
  <si>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</si>
  <si>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</si>
  <si>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</si>
  <si>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</si>
  <si>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</si>
  <si>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</si>
  <si>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</si>
  <si>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</si>
  <si>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</si>
  <si>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</si>
  <si>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</si>
  <si>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</si>
  <si>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</si>
  <si>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</si>
  <si>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</si>
  <si>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</si>
  <si>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</si>
  <si>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</si>
  <si>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</si>
  <si>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</si>
  <si>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</si>
  <si>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</si>
  <si>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</si>
  <si>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</si>
  <si>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</si>
  <si>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</si>
  <si>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</si>
  <si>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</si>
  <si>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</si>
  <si>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</si>
  <si>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</si>
  <si>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</si>
  <si>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</si>
  <si>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</si>
  <si>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</si>
  <si>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</si>
  <si>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</si>
  <si>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</si>
  <si>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</si>
  <si>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</si>
  <si>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</si>
  <si>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</si>
  <si>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</si>
  <si>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</si>
  <si>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</si>
  <si>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</si>
  <si>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</si>
  <si>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</si>
  <si>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</si>
  <si>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</si>
  <si>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</si>
  <si>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</si>
  <si>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</si>
  <si>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</t>
  </si>
  <si>
    <t>ycg</t>
  </si>
  <si>
    <t xml:space="preserve">zcg </t>
  </si>
  <si>
    <t>wing_xac</t>
  </si>
  <si>
    <t>Aerodynamic centre position</t>
  </si>
  <si>
    <t>ailerons_surface</t>
  </si>
  <si>
    <t>Aileron characteristics</t>
  </si>
  <si>
    <t>ailerons_span</t>
  </si>
  <si>
    <t>ailerons_y_inner</t>
  </si>
  <si>
    <t>ailerons_y_outer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</si>
  <si>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</si>
  <si>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</si>
  <si>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</si>
  <si>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</si>
  <si>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</si>
  <si>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</si>
  <si>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ca_root_ailerons</t>
  </si>
  <si>
    <t>ca_tip_ailerons</t>
  </si>
  <si>
    <t>ailerons_moment_arm</t>
  </si>
  <si>
    <t>cf_ailerons</t>
  </si>
  <si>
    <t>elevator_surface</t>
  </si>
  <si>
    <t>Elevator characteristics</t>
  </si>
  <si>
    <t>elevator_span</t>
  </si>
  <si>
    <t>elevator_y_inner</t>
  </si>
  <si>
    <t>elevator_y_outer</t>
  </si>
  <si>
    <t>elevator_eta_inner</t>
  </si>
  <si>
    <t>elevator_eta_outer</t>
  </si>
  <si>
    <t>elevator_ca</t>
  </si>
  <si>
    <t>elevator_cb</t>
  </si>
  <si>
    <t>elevator_type</t>
  </si>
  <si>
    <t>ce_c_root_elevator</t>
  </si>
  <si>
    <t>ce_c_tip_elevator</t>
  </si>
  <si>
    <t>ce_root_elevator</t>
  </si>
  <si>
    <t>ce_tip_elevator</t>
  </si>
  <si>
    <t>elevator_moment_arm</t>
  </si>
  <si>
    <t>cf_elevator</t>
  </si>
  <si>
    <t>rudder_surface</t>
  </si>
  <si>
    <t>Rudder characteristics</t>
  </si>
  <si>
    <t>rudder_span</t>
  </si>
  <si>
    <t>rudder_y_inner</t>
  </si>
  <si>
    <t>rudder_y_outer</t>
  </si>
  <si>
    <t>rudder_eta_inner</t>
  </si>
  <si>
    <t>rudder_eta_outer</t>
  </si>
  <si>
    <t>rudder_ca</t>
  </si>
  <si>
    <t>rudder_cb</t>
  </si>
  <si>
    <t>cr_c_root_rudder</t>
  </si>
  <si>
    <t>cr_c_tip_rudder</t>
  </si>
  <si>
    <t>cr_root_rudder</t>
  </si>
  <si>
    <t>cr_tip_rudder</t>
  </si>
  <si>
    <t>rudder_moment_arm</t>
  </si>
  <si>
    <t>cf_rudder</t>
  </si>
  <si>
    <t>flaps_surface</t>
  </si>
  <si>
    <t>Flaps data</t>
  </si>
  <si>
    <t>flaps_span</t>
  </si>
  <si>
    <t>flaps_y_inner</t>
  </si>
  <si>
    <t>flaps_y_outer</t>
  </si>
  <si>
    <t>flaps_eta_inner</t>
  </si>
  <si>
    <t>flaps_eta_outer</t>
  </si>
  <si>
    <t>flaps_ca</t>
  </si>
  <si>
    <t>flaps_cb</t>
  </si>
  <si>
    <t>cf_c_root_flaps</t>
  </si>
  <si>
    <t>cf_c_tip_flaps</t>
  </si>
  <si>
    <t>cf_root_flaps</t>
  </si>
  <si>
    <t>cf_tip_flaps</t>
  </si>
  <si>
    <t>flaps_moment_arm</t>
  </si>
  <si>
    <t>cf_flaps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</si>
  <si>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</si>
  <si>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</si>
  <si>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</si>
  <si>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</si>
  <si>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</si>
  <si>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</si>
  <si>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</si>
  <si>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</si>
  <si>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</si>
  <si>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</si>
  <si>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</si>
  <si>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</si>
  <si>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</si>
  <si>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</si>
  <si>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</si>
  <si>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</si>
  <si>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</si>
  <si>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</si>
  <si>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</si>
  <si>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</si>
  <si>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</si>
  <si>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</si>
  <si>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</si>
  <si>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</si>
  <si>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</si>
  <si>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</si>
  <si>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</si>
  <si>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</si>
  <si>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</si>
  <si>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</si>
  <si>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</si>
  <si>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</si>
  <si>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</si>
  <si>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</si>
  <si>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</si>
  <si>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</si>
  <si>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</si>
  <si>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</si>
  <si>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</si>
  <si>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</si>
  <si>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</si>
  <si>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</si>
  <si>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</si>
  <si>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</si>
  <si>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</si>
  <si>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</si>
  <si>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</si>
  <si>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</si>
  <si>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</si>
  <si>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</si>
  <si>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</si>
  <si>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</si>
  <si>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</si>
  <si>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</si>
  <si>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</si>
  <si>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</si>
  <si>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</si>
  <si>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</si>
  <si>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</si>
  <si>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</si>
  <si>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</si>
  <si>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</si>
  <si>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</si>
  <si>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</si>
  <si>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</si>
  <si>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Normal_force_coeff_slope_deg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</si>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</sst>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2" borderId="4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5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6" xfId="0" applyFill="1" applyBorder="1"/>
    <xf numFmtId="0" fontId="4" fillId="2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41"/>
  <sheetViews>
    <sheetView tabSelected="1" topLeftCell="A76" zoomScale="78" zoomScaleNormal="78" workbookViewId="0">
      <selection activeCell="B88" sqref="B88"/>
    </sheetView>
  </sheetViews>
  <sheetFormatPr defaultRowHeight="15" x14ac:dyDescent="0.25"/>
  <cols>
    <col min="1" max="1" width="28.28515625" customWidth="1"/>
    <col min="2" max="2" width="30.140625" customWidth="1"/>
    <col min="3" max="3" width="26.710937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12</v>
      </c>
      <c r="C5" s="7" t="s">
        <v>9</v>
      </c>
      <c r="D5" s="8"/>
    </row>
    <row r="6" spans="1:4" x14ac:dyDescent="0.25">
      <c r="A6" s="3" t="s">
        <v>13</v>
      </c>
      <c r="B6" s="9">
        <v>43427</v>
      </c>
      <c r="C6" s="4" t="s">
        <v>5</v>
      </c>
      <c r="D6" s="8"/>
    </row>
    <row r="7" spans="1:4" x14ac:dyDescent="0.25">
      <c r="A7" s="3" t="s">
        <v>14</v>
      </c>
      <c r="B7" s="5" t="s">
        <v>15</v>
      </c>
      <c r="C7" s="4" t="s">
        <v>5</v>
      </c>
      <c r="D7" s="8"/>
    </row>
    <row r="8" spans="1:4" x14ac:dyDescent="0.25">
      <c r="A8" s="3" t="s">
        <v>16</v>
      </c>
      <c r="B8" s="5" t="s">
        <v>17</v>
      </c>
      <c r="C8" s="3" t="s">
        <v>9</v>
      </c>
      <c r="D8" s="8"/>
    </row>
    <row r="9" spans="1:4" x14ac:dyDescent="0.25">
      <c r="A9" s="10" t="s">
        <v>18</v>
      </c>
      <c r="B9" s="11" t="s">
        <v>19</v>
      </c>
      <c r="C9" s="10" t="s">
        <v>9</v>
      </c>
      <c r="D9" s="8"/>
    </row>
    <row r="10" spans="1:4" x14ac:dyDescent="0.25">
      <c r="A10" s="12" t="s">
        <v>20</v>
      </c>
      <c r="B10" s="13">
        <v>100</v>
      </c>
      <c r="C10" s="12" t="s">
        <v>21</v>
      </c>
      <c r="D10" s="6" t="s">
        <v>22</v>
      </c>
    </row>
    <row r="11" spans="1:4" x14ac:dyDescent="0.25">
      <c r="A11" s="12" t="s">
        <v>23</v>
      </c>
      <c r="B11" s="14" t="s">
        <v>24</v>
      </c>
      <c r="C11" s="12" t="s">
        <v>21</v>
      </c>
      <c r="D11" s="15"/>
    </row>
    <row r="12" spans="1:4" x14ac:dyDescent="0.25">
      <c r="A12" s="12" t="s">
        <v>25</v>
      </c>
      <c r="B12" s="14" t="s">
        <v>24</v>
      </c>
      <c r="C12" s="12" t="s">
        <v>21</v>
      </c>
      <c r="D12" s="15"/>
    </row>
    <row r="13" spans="1:4" x14ac:dyDescent="0.25">
      <c r="A13" s="12" t="s">
        <v>26</v>
      </c>
      <c r="B13" s="14" t="s">
        <v>24</v>
      </c>
      <c r="C13" s="12" t="s">
        <v>21</v>
      </c>
      <c r="D13" s="15"/>
    </row>
    <row r="14" spans="1:4" x14ac:dyDescent="0.25">
      <c r="A14" s="12" t="s">
        <v>27</v>
      </c>
      <c r="B14" s="14" t="s">
        <v>24</v>
      </c>
      <c r="C14" s="12" t="s">
        <v>21</v>
      </c>
      <c r="D14" s="15"/>
    </row>
    <row r="15" spans="1:4" x14ac:dyDescent="0.25">
      <c r="A15" s="16" t="s">
        <v>28</v>
      </c>
      <c r="B15" s="17" t="s">
        <v>24</v>
      </c>
      <c r="C15" s="16" t="s">
        <v>21</v>
      </c>
      <c r="D15" s="15"/>
    </row>
    <row r="16" spans="1:4" x14ac:dyDescent="0.25">
      <c r="A16" s="18" t="s">
        <v>29</v>
      </c>
      <c r="B16" s="19" t="s">
        <v>30</v>
      </c>
      <c r="C16" s="18" t="s">
        <v>9</v>
      </c>
      <c r="D16" s="20" t="s">
        <v>31</v>
      </c>
    </row>
    <row r="17" spans="1:4" x14ac:dyDescent="0.25">
      <c r="A17" s="18" t="s">
        <v>32</v>
      </c>
      <c r="B17" s="19">
        <v>2.589</v>
      </c>
      <c r="C17" s="18" t="s">
        <v>33</v>
      </c>
      <c r="D17" s="21"/>
    </row>
    <row r="18" spans="1:4" x14ac:dyDescent="0.25">
      <c r="A18" s="18" t="s">
        <v>34</v>
      </c>
      <c r="B18" s="19">
        <v>5.2</v>
      </c>
      <c r="C18" s="18" t="s">
        <v>35</v>
      </c>
      <c r="D18" s="21"/>
    </row>
    <row r="19" spans="1:4" x14ac:dyDescent="0.25">
      <c r="A19" s="18" t="s">
        <v>37</v>
      </c>
      <c r="B19" s="19">
        <v>1.5</v>
      </c>
      <c r="C19" s="18" t="s">
        <v>38</v>
      </c>
      <c r="D19" s="21"/>
    </row>
    <row r="20" spans="1:4" x14ac:dyDescent="0.25">
      <c r="A20" s="18" t="s">
        <v>39</v>
      </c>
      <c r="B20" s="19">
        <f>B10/B17</f>
        <v>38.624951718810351</v>
      </c>
      <c r="C20" s="18" t="s">
        <v>40</v>
      </c>
      <c r="D20" s="21"/>
    </row>
    <row r="21" spans="1:4" x14ac:dyDescent="0.25">
      <c r="A21" s="18" t="s">
        <v>41</v>
      </c>
      <c r="B21" s="19">
        <v>0.25</v>
      </c>
      <c r="C21" s="18" t="s">
        <v>42</v>
      </c>
      <c r="D21" s="21"/>
    </row>
    <row r="22" spans="1:4" x14ac:dyDescent="0.25">
      <c r="A22" s="18" t="s">
        <v>43</v>
      </c>
      <c r="B22" s="19">
        <v>0.33</v>
      </c>
      <c r="C22" s="18" t="s">
        <v>44</v>
      </c>
      <c r="D22" s="21"/>
    </row>
    <row r="23" spans="1:4" x14ac:dyDescent="0.25">
      <c r="A23" s="18" t="s">
        <v>45</v>
      </c>
      <c r="B23" s="19">
        <v>0.33</v>
      </c>
      <c r="C23" s="18" t="s">
        <v>44</v>
      </c>
      <c r="D23" s="21"/>
    </row>
    <row r="24" spans="1:4" x14ac:dyDescent="0.25">
      <c r="A24" s="18" t="s">
        <v>46</v>
      </c>
      <c r="B24" s="19">
        <v>0.33</v>
      </c>
      <c r="C24" s="18" t="s">
        <v>44</v>
      </c>
      <c r="D24" s="21"/>
    </row>
    <row r="25" spans="1:4" x14ac:dyDescent="0.25">
      <c r="A25" s="18" t="s">
        <v>47</v>
      </c>
      <c r="B25" s="22" t="s">
        <v>48</v>
      </c>
      <c r="C25" s="18" t="s">
        <v>24</v>
      </c>
      <c r="D25" s="21"/>
    </row>
    <row r="26" spans="1:4" x14ac:dyDescent="0.25">
      <c r="A26" s="18" t="s">
        <v>49</v>
      </c>
      <c r="B26" s="22" t="s">
        <v>48</v>
      </c>
      <c r="C26" s="18" t="s">
        <v>24</v>
      </c>
      <c r="D26" s="21"/>
    </row>
    <row r="27" spans="1:4" x14ac:dyDescent="0.25">
      <c r="A27" s="18" t="s">
        <v>50</v>
      </c>
      <c r="B27" s="22" t="s">
        <v>48</v>
      </c>
      <c r="C27" s="18" t="s">
        <v>24</v>
      </c>
      <c r="D27" s="21"/>
    </row>
    <row r="28" spans="1:4" x14ac:dyDescent="0.25">
      <c r="A28" s="18" t="s">
        <v>51</v>
      </c>
      <c r="B28" s="22" t="s">
        <v>48</v>
      </c>
      <c r="C28" s="18" t="s">
        <v>24</v>
      </c>
      <c r="D28" s="21"/>
    </row>
    <row r="29" spans="1:4" x14ac:dyDescent="0.25">
      <c r="A29" s="18" t="s">
        <v>52</v>
      </c>
      <c r="B29" s="22">
        <f>(B18^2)/B17</f>
        <v>10.44418694476632</v>
      </c>
      <c r="C29" s="18" t="s">
        <v>36</v>
      </c>
      <c r="D29" s="21"/>
    </row>
    <row r="30" spans="1:4" x14ac:dyDescent="0.25">
      <c r="A30" s="18" t="s">
        <v>53</v>
      </c>
      <c r="B30" s="22">
        <v>0</v>
      </c>
      <c r="C30" s="18" t="s">
        <v>38</v>
      </c>
      <c r="D30" s="21"/>
    </row>
    <row r="31" spans="1:4" x14ac:dyDescent="0.25">
      <c r="A31" s="18" t="s">
        <v>54</v>
      </c>
      <c r="B31" s="22">
        <v>0</v>
      </c>
      <c r="C31" s="18" t="s">
        <v>38</v>
      </c>
      <c r="D31" s="21"/>
    </row>
    <row r="32" spans="1:4" x14ac:dyDescent="0.25">
      <c r="A32" s="18" t="s">
        <v>55</v>
      </c>
      <c r="B32" s="22">
        <v>0</v>
      </c>
      <c r="C32" s="18" t="s">
        <v>38</v>
      </c>
      <c r="D32" s="21"/>
    </row>
    <row r="33" spans="1:4" x14ac:dyDescent="0.25">
      <c r="A33" s="22" t="s">
        <v>56</v>
      </c>
      <c r="B33" s="22">
        <v>0</v>
      </c>
      <c r="C33" s="22" t="s">
        <v>38</v>
      </c>
      <c r="D33" s="21"/>
    </row>
    <row r="34" spans="1:4" x14ac:dyDescent="0.25">
      <c r="A34" s="22" t="s">
        <v>57</v>
      </c>
      <c r="B34" s="22">
        <v>0</v>
      </c>
      <c r="C34" s="22" t="s">
        <v>38</v>
      </c>
      <c r="D34" s="21"/>
    </row>
    <row r="35" spans="1:4" x14ac:dyDescent="0.25">
      <c r="A35" s="22" t="s">
        <v>58</v>
      </c>
      <c r="B35" s="22">
        <v>0</v>
      </c>
      <c r="C35" s="22" t="s">
        <v>38</v>
      </c>
      <c r="D35" s="21"/>
    </row>
    <row r="36" spans="1:4" x14ac:dyDescent="0.25">
      <c r="A36" s="22" t="s">
        <v>59</v>
      </c>
      <c r="B36" s="22">
        <v>-1.5</v>
      </c>
      <c r="C36" s="22" t="s">
        <v>38</v>
      </c>
      <c r="D36" s="21"/>
    </row>
    <row r="37" spans="1:4" x14ac:dyDescent="0.25">
      <c r="A37" s="22" t="s">
        <v>60</v>
      </c>
      <c r="B37" s="22">
        <v>-1.5</v>
      </c>
      <c r="C37" s="22" t="s">
        <v>38</v>
      </c>
      <c r="D37" s="21"/>
    </row>
    <row r="38" spans="1:4" x14ac:dyDescent="0.25">
      <c r="A38" s="22" t="s">
        <v>61</v>
      </c>
      <c r="B38" s="22">
        <v>-1.5</v>
      </c>
      <c r="C38" s="22" t="s">
        <v>38</v>
      </c>
      <c r="D38" s="21"/>
    </row>
    <row r="39" spans="1:4" x14ac:dyDescent="0.25">
      <c r="A39" s="22" t="s">
        <v>62</v>
      </c>
      <c r="B39" s="22">
        <v>-1.5</v>
      </c>
      <c r="C39" s="22" t="s">
        <v>38</v>
      </c>
      <c r="D39" s="21"/>
    </row>
    <row r="40" spans="1:4" x14ac:dyDescent="0.25">
      <c r="A40" s="22" t="s">
        <v>278</v>
      </c>
      <c r="B40" s="22">
        <v>0.25</v>
      </c>
      <c r="C40" s="22" t="s">
        <v>67</v>
      </c>
      <c r="D40" s="21"/>
    </row>
    <row r="41" spans="1:4" x14ac:dyDescent="0.25">
      <c r="A41" s="22" t="s">
        <v>63</v>
      </c>
      <c r="B41" s="22">
        <v>0.48899999999999999</v>
      </c>
      <c r="C41" s="22" t="s">
        <v>35</v>
      </c>
      <c r="D41" s="21"/>
    </row>
    <row r="42" spans="1:4" x14ac:dyDescent="0.25">
      <c r="A42" s="22" t="s">
        <v>64</v>
      </c>
      <c r="B42" s="22">
        <v>0.48899999999999999</v>
      </c>
      <c r="C42" s="22" t="s">
        <v>35</v>
      </c>
      <c r="D42" s="21"/>
    </row>
    <row r="43" spans="1:4" x14ac:dyDescent="0.25">
      <c r="A43" s="22" t="s">
        <v>65</v>
      </c>
      <c r="B43" s="22">
        <v>0.48899999999999999</v>
      </c>
      <c r="C43" s="22" t="s">
        <v>35</v>
      </c>
      <c r="D43" s="21"/>
    </row>
    <row r="44" spans="1:4" x14ac:dyDescent="0.25">
      <c r="A44" s="22" t="s">
        <v>66</v>
      </c>
      <c r="B44" s="22">
        <v>0.48899999999999999</v>
      </c>
      <c r="C44" s="22" t="s">
        <v>35</v>
      </c>
      <c r="D44" s="21"/>
    </row>
    <row r="45" spans="1:4" x14ac:dyDescent="0.25">
      <c r="A45" s="22" t="s">
        <v>284</v>
      </c>
      <c r="B45" s="22">
        <v>0</v>
      </c>
      <c r="C45" s="22" t="s">
        <v>67</v>
      </c>
      <c r="D45" s="21"/>
    </row>
    <row r="46" spans="1:4" x14ac:dyDescent="0.25">
      <c r="A46" s="22" t="s">
        <v>285</v>
      </c>
      <c r="B46" s="22">
        <v>0.2</v>
      </c>
      <c r="C46" s="22" t="s">
        <v>67</v>
      </c>
      <c r="D46" s="21"/>
    </row>
    <row r="47" spans="1:4" x14ac:dyDescent="0.25">
      <c r="A47" s="22" t="s">
        <v>68</v>
      </c>
      <c r="B47" s="22">
        <v>0.12</v>
      </c>
      <c r="C47" s="22" t="s">
        <v>67</v>
      </c>
      <c r="D47" s="21"/>
    </row>
    <row r="48" spans="1:4" x14ac:dyDescent="0.25">
      <c r="A48" s="22" t="s">
        <v>69</v>
      </c>
      <c r="B48" s="22">
        <v>0</v>
      </c>
      <c r="C48" s="22" t="s">
        <v>70</v>
      </c>
      <c r="D48" s="21"/>
    </row>
    <row r="49" spans="1:4" x14ac:dyDescent="0.25">
      <c r="A49" s="22" t="s">
        <v>71</v>
      </c>
      <c r="B49" s="22">
        <v>0</v>
      </c>
      <c r="C49" s="22" t="s">
        <v>70</v>
      </c>
      <c r="D49" s="21"/>
    </row>
    <row r="50" spans="1:4" x14ac:dyDescent="0.25">
      <c r="A50" s="22" t="s">
        <v>72</v>
      </c>
      <c r="B50" s="22">
        <v>1.6379999999999999</v>
      </c>
      <c r="C50" s="22" t="s">
        <v>35</v>
      </c>
      <c r="D50" s="21"/>
    </row>
    <row r="51" spans="1:4" x14ac:dyDescent="0.25">
      <c r="A51" s="22" t="s">
        <v>73</v>
      </c>
      <c r="B51" s="22">
        <v>0</v>
      </c>
      <c r="C51" s="22" t="s">
        <v>35</v>
      </c>
      <c r="D51" s="21"/>
    </row>
    <row r="52" spans="1:4" x14ac:dyDescent="0.25">
      <c r="A52" s="23" t="s">
        <v>74</v>
      </c>
      <c r="B52" s="23">
        <v>0.16500000000000001</v>
      </c>
      <c r="C52" s="24" t="s">
        <v>35</v>
      </c>
      <c r="D52" s="21"/>
    </row>
    <row r="53" spans="1:4" x14ac:dyDescent="0.25">
      <c r="A53" s="25" t="s">
        <v>75</v>
      </c>
      <c r="B53" s="26" t="s">
        <v>76</v>
      </c>
      <c r="C53" s="25" t="s">
        <v>9</v>
      </c>
      <c r="D53" s="6" t="s">
        <v>77</v>
      </c>
    </row>
    <row r="54" spans="1:4" x14ac:dyDescent="0.25">
      <c r="A54" s="25" t="s">
        <v>78</v>
      </c>
      <c r="B54" s="26">
        <v>4</v>
      </c>
      <c r="C54" s="25" t="s">
        <v>79</v>
      </c>
      <c r="D54" s="27"/>
    </row>
    <row r="55" spans="1:4" x14ac:dyDescent="0.25">
      <c r="A55" s="26" t="s">
        <v>80</v>
      </c>
      <c r="B55" s="28">
        <v>11.185499999999999</v>
      </c>
      <c r="C55" s="26" t="s">
        <v>81</v>
      </c>
      <c r="D55" s="27"/>
    </row>
    <row r="56" spans="1:4" x14ac:dyDescent="0.25">
      <c r="A56" s="26" t="s">
        <v>82</v>
      </c>
      <c r="B56" s="26">
        <v>5800</v>
      </c>
      <c r="C56" s="26" t="s">
        <v>83</v>
      </c>
      <c r="D56" s="27"/>
    </row>
    <row r="57" spans="1:4" x14ac:dyDescent="0.25">
      <c r="A57" s="26" t="s">
        <v>307</v>
      </c>
      <c r="B57" s="28">
        <v>2.4285999999999999</v>
      </c>
      <c r="C57" s="26" t="s">
        <v>36</v>
      </c>
      <c r="D57" s="27"/>
    </row>
    <row r="58" spans="1:4" x14ac:dyDescent="0.25">
      <c r="A58" s="26" t="s">
        <v>84</v>
      </c>
      <c r="B58" s="28">
        <v>9.3212480000000006</v>
      </c>
      <c r="C58" s="26" t="s">
        <v>81</v>
      </c>
      <c r="D58" s="27"/>
    </row>
    <row r="59" spans="1:4" x14ac:dyDescent="0.25">
      <c r="A59" s="26" t="s">
        <v>85</v>
      </c>
      <c r="B59" s="26">
        <v>5500</v>
      </c>
      <c r="C59" s="26" t="s">
        <v>83</v>
      </c>
      <c r="D59" s="29"/>
    </row>
    <row r="60" spans="1:4" x14ac:dyDescent="0.25">
      <c r="A60" s="26" t="s">
        <v>86</v>
      </c>
      <c r="B60" s="26">
        <v>1.33</v>
      </c>
      <c r="C60" s="26" t="s">
        <v>87</v>
      </c>
      <c r="D60" s="29"/>
    </row>
    <row r="61" spans="1:4" x14ac:dyDescent="0.25">
      <c r="A61" s="26" t="s">
        <v>88</v>
      </c>
      <c r="B61" s="28">
        <v>1.4</v>
      </c>
      <c r="C61" s="26" t="s">
        <v>21</v>
      </c>
      <c r="D61" s="29"/>
    </row>
    <row r="62" spans="1:4" x14ac:dyDescent="0.25">
      <c r="A62" s="26" t="s">
        <v>89</v>
      </c>
      <c r="B62" s="28">
        <v>18.5</v>
      </c>
      <c r="C62" s="26" t="s">
        <v>21</v>
      </c>
      <c r="D62" s="29"/>
    </row>
    <row r="63" spans="1:4" x14ac:dyDescent="0.25">
      <c r="A63" s="26" t="s">
        <v>90</v>
      </c>
      <c r="B63" s="26">
        <v>1</v>
      </c>
      <c r="C63" s="26" t="s">
        <v>91</v>
      </c>
      <c r="D63" s="29"/>
    </row>
    <row r="64" spans="1:4" x14ac:dyDescent="0.25">
      <c r="A64" s="26" t="s">
        <v>92</v>
      </c>
      <c r="B64" s="26">
        <v>2.5</v>
      </c>
      <c r="C64" s="26" t="s">
        <v>91</v>
      </c>
      <c r="D64" s="29"/>
    </row>
    <row r="65" spans="1:4" x14ac:dyDescent="0.25">
      <c r="A65" s="26" t="s">
        <v>93</v>
      </c>
      <c r="B65" s="26">
        <v>2.5</v>
      </c>
      <c r="C65" s="26" t="s">
        <v>87</v>
      </c>
      <c r="D65" s="29"/>
    </row>
    <row r="66" spans="1:4" x14ac:dyDescent="0.25">
      <c r="A66" s="26" t="s">
        <v>94</v>
      </c>
      <c r="B66" s="26">
        <v>0</v>
      </c>
      <c r="C66" s="26" t="s">
        <v>35</v>
      </c>
      <c r="D66" s="29"/>
    </row>
    <row r="67" spans="1:4" x14ac:dyDescent="0.25">
      <c r="A67" s="26" t="s">
        <v>95</v>
      </c>
      <c r="B67" s="26" t="s">
        <v>24</v>
      </c>
      <c r="C67" s="26" t="s">
        <v>96</v>
      </c>
      <c r="D67" s="29"/>
    </row>
    <row r="68" spans="1:4" x14ac:dyDescent="0.25">
      <c r="A68" s="26" t="s">
        <v>97</v>
      </c>
      <c r="B68" s="26" t="s">
        <v>24</v>
      </c>
      <c r="C68" s="26" t="s">
        <v>96</v>
      </c>
      <c r="D68" s="29"/>
    </row>
    <row r="69" spans="1:4" x14ac:dyDescent="0.25">
      <c r="A69" s="26" t="s">
        <v>98</v>
      </c>
      <c r="B69" s="26" t="s">
        <v>24</v>
      </c>
      <c r="C69" s="26" t="s">
        <v>96</v>
      </c>
      <c r="D69" s="29"/>
    </row>
    <row r="70" spans="1:4" x14ac:dyDescent="0.25">
      <c r="A70" s="30" t="s">
        <v>99</v>
      </c>
      <c r="B70" s="30">
        <v>11</v>
      </c>
      <c r="C70" s="30" t="s">
        <v>21</v>
      </c>
      <c r="D70" s="29"/>
    </row>
    <row r="71" spans="1:4" x14ac:dyDescent="0.25">
      <c r="A71" s="31" t="s">
        <v>100</v>
      </c>
      <c r="B71" s="31">
        <v>1</v>
      </c>
      <c r="C71" s="31" t="s">
        <v>35</v>
      </c>
      <c r="D71" s="32" t="s">
        <v>101</v>
      </c>
    </row>
    <row r="72" spans="1:4" x14ac:dyDescent="0.25">
      <c r="A72" s="31" t="s">
        <v>102</v>
      </c>
      <c r="B72" s="31">
        <v>2</v>
      </c>
      <c r="C72" s="31" t="s">
        <v>103</v>
      </c>
      <c r="D72" s="33"/>
    </row>
    <row r="73" spans="1:4" x14ac:dyDescent="0.25">
      <c r="A73" s="31" t="s">
        <v>104</v>
      </c>
      <c r="B73" s="31">
        <v>2.2000000000000002</v>
      </c>
      <c r="C73" s="31" t="s">
        <v>21</v>
      </c>
      <c r="D73" s="33"/>
    </row>
    <row r="74" spans="1:4" x14ac:dyDescent="0.25">
      <c r="A74" s="31" t="s">
        <v>105</v>
      </c>
      <c r="B74" s="34" t="s">
        <v>24</v>
      </c>
      <c r="C74" s="31" t="s">
        <v>106</v>
      </c>
      <c r="D74" s="33"/>
    </row>
    <row r="75" spans="1:4" x14ac:dyDescent="0.25">
      <c r="A75" s="31" t="s">
        <v>107</v>
      </c>
      <c r="B75" s="31">
        <v>0.37</v>
      </c>
      <c r="C75" s="31" t="s">
        <v>108</v>
      </c>
      <c r="D75" s="33"/>
    </row>
    <row r="76" spans="1:4" x14ac:dyDescent="0.25">
      <c r="A76" s="35" t="s">
        <v>109</v>
      </c>
      <c r="B76" s="35">
        <v>4.5</v>
      </c>
      <c r="C76" s="35" t="s">
        <v>21</v>
      </c>
      <c r="D76" s="33"/>
    </row>
    <row r="77" spans="1:4" x14ac:dyDescent="0.25">
      <c r="A77" s="36" t="s">
        <v>110</v>
      </c>
      <c r="B77" s="36">
        <v>1.5883</v>
      </c>
      <c r="C77" s="36" t="s">
        <v>36</v>
      </c>
      <c r="D77" s="32" t="s">
        <v>111</v>
      </c>
    </row>
    <row r="78" spans="1:4" x14ac:dyDescent="0.25">
      <c r="A78" s="36" t="s">
        <v>112</v>
      </c>
      <c r="B78" s="36">
        <v>1.9</v>
      </c>
      <c r="C78" s="36" t="s">
        <v>36</v>
      </c>
      <c r="D78" s="37"/>
    </row>
    <row r="79" spans="1:4" x14ac:dyDescent="0.25">
      <c r="A79" s="36" t="s">
        <v>113</v>
      </c>
      <c r="B79" s="36">
        <v>2.1</v>
      </c>
      <c r="C79" s="36" t="s">
        <v>36</v>
      </c>
      <c r="D79" s="37"/>
    </row>
    <row r="80" spans="1:4" x14ac:dyDescent="0.25">
      <c r="A80" s="36" t="s">
        <v>114</v>
      </c>
      <c r="B80" s="36">
        <v>-1</v>
      </c>
      <c r="C80" s="36" t="s">
        <v>36</v>
      </c>
      <c r="D80" s="37"/>
    </row>
    <row r="81" spans="1:4" x14ac:dyDescent="0.25">
      <c r="A81" s="36" t="s">
        <v>282</v>
      </c>
      <c r="B81" s="36">
        <v>9.1300000000000006E-2</v>
      </c>
      <c r="C81" s="36" t="s">
        <v>270</v>
      </c>
      <c r="D81" s="37"/>
    </row>
    <row r="82" spans="1:4" x14ac:dyDescent="0.25">
      <c r="A82" s="36" t="s">
        <v>115</v>
      </c>
      <c r="B82" s="36">
        <v>5.2339000000000002</v>
      </c>
      <c r="C82" s="36" t="s">
        <v>116</v>
      </c>
      <c r="D82" s="37"/>
    </row>
    <row r="83" spans="1:4" x14ac:dyDescent="0.25">
      <c r="A83" s="36" t="s">
        <v>117</v>
      </c>
      <c r="B83" s="36">
        <v>0</v>
      </c>
      <c r="C83" s="36" t="s">
        <v>35</v>
      </c>
      <c r="D83" s="37"/>
    </row>
    <row r="84" spans="1:4" x14ac:dyDescent="0.25">
      <c r="A84" s="36" t="s">
        <v>118</v>
      </c>
      <c r="B84" s="36">
        <v>0.05</v>
      </c>
      <c r="C84" s="36" t="s">
        <v>36</v>
      </c>
      <c r="D84" s="37"/>
    </row>
    <row r="85" spans="1:4" x14ac:dyDescent="0.25">
      <c r="A85" s="36" t="s">
        <v>119</v>
      </c>
      <c r="B85" s="36">
        <v>4.0000000000000001E-3</v>
      </c>
      <c r="C85" s="36" t="s">
        <v>36</v>
      </c>
      <c r="D85" s="37"/>
    </row>
    <row r="86" spans="1:4" x14ac:dyDescent="0.25">
      <c r="A86" s="36" t="s">
        <v>120</v>
      </c>
      <c r="B86" s="36">
        <v>0.8</v>
      </c>
      <c r="C86" s="36" t="s">
        <v>36</v>
      </c>
      <c r="D86" s="37"/>
    </row>
    <row r="87" spans="1:4" x14ac:dyDescent="0.25">
      <c r="A87" s="36" t="s">
        <v>121</v>
      </c>
      <c r="B87" s="36">
        <v>0.82199999999999995</v>
      </c>
      <c r="C87" s="36" t="s">
        <v>36</v>
      </c>
      <c r="D87" s="37"/>
    </row>
    <row r="88" spans="1:4" x14ac:dyDescent="0.25">
      <c r="A88" s="36" t="s">
        <v>122</v>
      </c>
      <c r="B88" s="36">
        <v>1.532</v>
      </c>
      <c r="C88" s="36" t="s">
        <v>36</v>
      </c>
      <c r="D88" s="37"/>
    </row>
    <row r="89" spans="1:4" x14ac:dyDescent="0.25">
      <c r="A89" s="36" t="s">
        <v>123</v>
      </c>
      <c r="B89" s="36">
        <v>-0.261519</v>
      </c>
      <c r="C89" s="36" t="s">
        <v>36</v>
      </c>
      <c r="D89" s="37"/>
    </row>
    <row r="90" spans="1:4" x14ac:dyDescent="0.25">
      <c r="A90" s="36" t="s">
        <v>124</v>
      </c>
      <c r="B90" s="36">
        <v>0</v>
      </c>
      <c r="C90" s="36" t="s">
        <v>36</v>
      </c>
      <c r="D90" s="37"/>
    </row>
    <row r="91" spans="1:4" x14ac:dyDescent="0.25">
      <c r="A91" s="36" t="s">
        <v>125</v>
      </c>
      <c r="B91" s="36">
        <v>6.6000000000000003E-2</v>
      </c>
      <c r="C91" s="36" t="s">
        <v>36</v>
      </c>
      <c r="D91" s="37"/>
    </row>
    <row r="92" spans="1:4" x14ac:dyDescent="0.25">
      <c r="A92" s="36" t="s">
        <v>126</v>
      </c>
      <c r="B92" s="36">
        <v>-6.0999999999999999E-2</v>
      </c>
      <c r="C92" s="36" t="s">
        <v>116</v>
      </c>
      <c r="D92" s="37"/>
    </row>
    <row r="93" spans="1:4" x14ac:dyDescent="0.25">
      <c r="A93" s="36" t="s">
        <v>127</v>
      </c>
      <c r="B93" s="36">
        <v>-0.41</v>
      </c>
      <c r="C93" s="36" t="s">
        <v>116</v>
      </c>
      <c r="D93" s="37"/>
    </row>
    <row r="94" spans="1:4" x14ac:dyDescent="0.25">
      <c r="A94" s="36" t="s">
        <v>128</v>
      </c>
      <c r="B94" s="36">
        <v>-0.46100000000000002</v>
      </c>
      <c r="C94" s="36" t="s">
        <v>116</v>
      </c>
      <c r="D94" s="37"/>
    </row>
    <row r="95" spans="1:4" x14ac:dyDescent="0.25">
      <c r="A95" s="36" t="s">
        <v>129</v>
      </c>
      <c r="B95" s="36">
        <v>-0.26900000000000002</v>
      </c>
      <c r="C95" s="36" t="s">
        <v>116</v>
      </c>
      <c r="D95" s="37"/>
    </row>
    <row r="96" spans="1:4" x14ac:dyDescent="0.25">
      <c r="A96" s="36" t="s">
        <v>130</v>
      </c>
      <c r="B96" s="36">
        <v>-0.45</v>
      </c>
      <c r="C96" s="36" t="s">
        <v>116</v>
      </c>
      <c r="D96" s="37"/>
    </row>
    <row r="97" spans="1:4" x14ac:dyDescent="0.25">
      <c r="A97" s="36" t="s">
        <v>131</v>
      </c>
      <c r="B97" s="36">
        <v>-2.3999999999999998E-3</v>
      </c>
      <c r="C97" s="36" t="s">
        <v>116</v>
      </c>
      <c r="D97" s="37"/>
    </row>
    <row r="98" spans="1:4" x14ac:dyDescent="0.25">
      <c r="A98" s="36" t="s">
        <v>132</v>
      </c>
      <c r="B98" s="36">
        <v>30</v>
      </c>
      <c r="C98" s="36" t="s">
        <v>38</v>
      </c>
      <c r="D98" s="37"/>
    </row>
    <row r="99" spans="1:4" x14ac:dyDescent="0.25">
      <c r="A99" s="36" t="s">
        <v>133</v>
      </c>
      <c r="B99" s="36">
        <v>25</v>
      </c>
      <c r="C99" s="36" t="s">
        <v>38</v>
      </c>
      <c r="D99" s="37"/>
    </row>
    <row r="100" spans="1:4" x14ac:dyDescent="0.25">
      <c r="A100" s="36" t="s">
        <v>134</v>
      </c>
      <c r="B100" s="36">
        <v>25</v>
      </c>
      <c r="C100" s="36" t="s">
        <v>38</v>
      </c>
      <c r="D100" s="37"/>
    </row>
    <row r="101" spans="1:4" ht="15" customHeight="1" x14ac:dyDescent="0.25">
      <c r="A101" s="36" t="s">
        <v>135</v>
      </c>
      <c r="B101" s="36">
        <v>25</v>
      </c>
      <c r="C101" s="36" t="s">
        <v>38</v>
      </c>
      <c r="D101" s="37"/>
    </row>
    <row r="102" spans="1:4" x14ac:dyDescent="0.25">
      <c r="A102" s="36" t="s">
        <v>136</v>
      </c>
      <c r="B102" s="38" t="s">
        <v>137</v>
      </c>
      <c r="C102" s="36" t="s">
        <v>38</v>
      </c>
      <c r="D102" s="37"/>
    </row>
    <row r="103" spans="1:4" x14ac:dyDescent="0.25">
      <c r="A103" s="36" t="s">
        <v>138</v>
      </c>
      <c r="B103" s="39" t="s">
        <v>139</v>
      </c>
      <c r="C103" s="36" t="s">
        <v>36</v>
      </c>
      <c r="D103" s="37"/>
    </row>
    <row r="104" spans="1:4" x14ac:dyDescent="0.25">
      <c r="A104" s="36" t="s">
        <v>140</v>
      </c>
      <c r="B104" s="40" t="s">
        <v>141</v>
      </c>
      <c r="C104" s="36" t="s">
        <v>36</v>
      </c>
      <c r="D104" s="37"/>
    </row>
    <row r="105" spans="1:4" x14ac:dyDescent="0.25">
      <c r="A105" s="41" t="s">
        <v>142</v>
      </c>
      <c r="B105" s="42" t="s">
        <v>143</v>
      </c>
      <c r="C105" s="43" t="s">
        <v>36</v>
      </c>
      <c r="D105" s="36"/>
    </row>
    <row r="106" spans="1:4" x14ac:dyDescent="0.25">
      <c r="A106" s="44" t="s">
        <v>144</v>
      </c>
      <c r="B106" s="44">
        <v>0</v>
      </c>
      <c r="C106" s="44" t="s">
        <v>35</v>
      </c>
      <c r="D106" s="32" t="s">
        <v>145</v>
      </c>
    </row>
    <row r="107" spans="1:4" x14ac:dyDescent="0.25">
      <c r="A107" s="44" t="s">
        <v>146</v>
      </c>
      <c r="B107" s="44">
        <v>1300</v>
      </c>
      <c r="C107" s="44" t="s">
        <v>35</v>
      </c>
      <c r="D107" s="45"/>
    </row>
    <row r="108" spans="1:4" x14ac:dyDescent="0.25">
      <c r="A108" s="46" t="s">
        <v>147</v>
      </c>
      <c r="B108" s="46">
        <v>3500</v>
      </c>
      <c r="C108" s="47" t="s">
        <v>35</v>
      </c>
      <c r="D108" s="45"/>
    </row>
    <row r="109" spans="1:4" x14ac:dyDescent="0.25">
      <c r="A109" s="48" t="s">
        <v>148</v>
      </c>
      <c r="B109" s="48">
        <v>0.23</v>
      </c>
      <c r="C109" s="48" t="s">
        <v>42</v>
      </c>
      <c r="D109" s="32" t="s">
        <v>149</v>
      </c>
    </row>
    <row r="110" spans="1:4" x14ac:dyDescent="0.25">
      <c r="A110" s="48" t="s">
        <v>150</v>
      </c>
      <c r="B110" s="48">
        <v>0.26</v>
      </c>
      <c r="C110" s="48" t="s">
        <v>42</v>
      </c>
      <c r="D110" s="49"/>
    </row>
    <row r="111" spans="1:4" x14ac:dyDescent="0.25">
      <c r="A111" s="48" t="s">
        <v>276</v>
      </c>
      <c r="B111" s="48">
        <v>0.25</v>
      </c>
      <c r="C111" s="48" t="s">
        <v>42</v>
      </c>
      <c r="D111" s="49"/>
    </row>
    <row r="112" spans="1:4" x14ac:dyDescent="0.25">
      <c r="A112" s="48" t="s">
        <v>151</v>
      </c>
      <c r="B112" s="48">
        <v>2.8839999999999999</v>
      </c>
      <c r="C112" s="48" t="s">
        <v>35</v>
      </c>
      <c r="D112" s="49"/>
    </row>
    <row r="113" spans="1:4" x14ac:dyDescent="0.25">
      <c r="A113" s="48" t="s">
        <v>152</v>
      </c>
      <c r="B113" s="48">
        <v>0</v>
      </c>
      <c r="C113" s="48" t="s">
        <v>35</v>
      </c>
      <c r="D113" s="49"/>
    </row>
    <row r="114" spans="1:4" x14ac:dyDescent="0.25">
      <c r="A114" s="50" t="s">
        <v>153</v>
      </c>
      <c r="B114" s="50">
        <v>0.33</v>
      </c>
      <c r="C114" s="51" t="s">
        <v>35</v>
      </c>
      <c r="D114" s="49"/>
    </row>
    <row r="115" spans="1:4" x14ac:dyDescent="0.25">
      <c r="A115" s="52" t="s">
        <v>154</v>
      </c>
      <c r="B115" s="52">
        <v>0.25</v>
      </c>
      <c r="C115" s="52" t="s">
        <v>42</v>
      </c>
      <c r="D115" s="32" t="s">
        <v>155</v>
      </c>
    </row>
    <row r="116" spans="1:4" x14ac:dyDescent="0.25">
      <c r="A116" s="53" t="s">
        <v>156</v>
      </c>
      <c r="B116" s="53">
        <v>0.14069999999999999</v>
      </c>
      <c r="C116" s="53" t="s">
        <v>33</v>
      </c>
      <c r="D116" s="32" t="s">
        <v>157</v>
      </c>
    </row>
    <row r="117" spans="1:4" x14ac:dyDescent="0.25">
      <c r="A117" s="53" t="s">
        <v>158</v>
      </c>
      <c r="B117" s="53">
        <v>0.90800000000000003</v>
      </c>
      <c r="C117" s="53" t="s">
        <v>35</v>
      </c>
      <c r="D117" s="54"/>
    </row>
    <row r="118" spans="1:4" x14ac:dyDescent="0.25">
      <c r="A118" s="53" t="s">
        <v>159</v>
      </c>
      <c r="B118" s="53">
        <v>1.63</v>
      </c>
      <c r="C118" s="53" t="s">
        <v>35</v>
      </c>
      <c r="D118" s="54"/>
    </row>
    <row r="119" spans="1:4" x14ac:dyDescent="0.25">
      <c r="A119" s="53" t="s">
        <v>160</v>
      </c>
      <c r="B119" s="53">
        <v>2.5379999999999998</v>
      </c>
      <c r="C119" s="53" t="s">
        <v>35</v>
      </c>
      <c r="D119" s="54"/>
    </row>
    <row r="120" spans="1:4" x14ac:dyDescent="0.25">
      <c r="A120" s="53" t="s">
        <v>161</v>
      </c>
      <c r="B120" s="53">
        <v>0.627</v>
      </c>
      <c r="C120" s="53" t="s">
        <v>36</v>
      </c>
      <c r="D120" s="54"/>
    </row>
    <row r="121" spans="1:4" x14ac:dyDescent="0.25">
      <c r="A121" s="53" t="s">
        <v>162</v>
      </c>
      <c r="B121" s="53">
        <v>0.97599999999999998</v>
      </c>
      <c r="C121" s="53" t="s">
        <v>36</v>
      </c>
      <c r="D121" s="54"/>
    </row>
    <row r="122" spans="1:4" x14ac:dyDescent="0.25">
      <c r="A122" s="53" t="s">
        <v>163</v>
      </c>
      <c r="B122" s="53">
        <v>0.154</v>
      </c>
      <c r="C122" s="53" t="s">
        <v>35</v>
      </c>
      <c r="D122" s="54"/>
    </row>
    <row r="123" spans="1:4" x14ac:dyDescent="0.25">
      <c r="A123" s="53" t="s">
        <v>164</v>
      </c>
      <c r="B123" s="53">
        <v>1.9E-2</v>
      </c>
      <c r="C123" s="53" t="s">
        <v>35</v>
      </c>
      <c r="D123" s="54"/>
    </row>
    <row r="124" spans="1:4" x14ac:dyDescent="0.25">
      <c r="A124" s="53" t="s">
        <v>165</v>
      </c>
      <c r="B124" s="53">
        <v>0.3</v>
      </c>
      <c r="C124" s="53" t="s">
        <v>36</v>
      </c>
      <c r="D124" s="54"/>
    </row>
    <row r="125" spans="1:4" x14ac:dyDescent="0.25">
      <c r="A125" s="53" t="s">
        <v>166</v>
      </c>
      <c r="B125" s="53">
        <v>0.3</v>
      </c>
      <c r="C125" s="53" t="s">
        <v>36</v>
      </c>
      <c r="D125" s="54"/>
    </row>
    <row r="126" spans="1:4" x14ac:dyDescent="0.25">
      <c r="A126" s="53" t="s">
        <v>167</v>
      </c>
      <c r="B126" s="53">
        <f>0.3*0.489</f>
        <v>0.1467</v>
      </c>
      <c r="C126" s="53" t="s">
        <v>35</v>
      </c>
      <c r="D126" s="54"/>
    </row>
    <row r="127" spans="1:4" x14ac:dyDescent="0.25">
      <c r="A127" s="53" t="s">
        <v>168</v>
      </c>
      <c r="B127" s="53">
        <f>0.3*0.489</f>
        <v>0.1467</v>
      </c>
      <c r="C127" s="53" t="s">
        <v>35</v>
      </c>
      <c r="D127" s="54"/>
    </row>
    <row r="128" spans="1:4" x14ac:dyDescent="0.25">
      <c r="A128" s="53" t="s">
        <v>169</v>
      </c>
      <c r="B128" s="53" t="s">
        <v>24</v>
      </c>
      <c r="C128" s="53" t="s">
        <v>35</v>
      </c>
      <c r="D128" s="54"/>
    </row>
    <row r="129" spans="1:4" x14ac:dyDescent="0.25">
      <c r="A129" s="55" t="s">
        <v>170</v>
      </c>
      <c r="B129" s="55">
        <v>0.13539999999999999</v>
      </c>
      <c r="C129" s="56" t="s">
        <v>35</v>
      </c>
      <c r="D129" s="54"/>
    </row>
    <row r="130" spans="1:4" x14ac:dyDescent="0.25">
      <c r="A130" s="57" t="s">
        <v>171</v>
      </c>
      <c r="B130" s="57">
        <v>0.14399999999999999</v>
      </c>
      <c r="C130" s="57" t="s">
        <v>33</v>
      </c>
      <c r="D130" s="32" t="s">
        <v>172</v>
      </c>
    </row>
    <row r="131" spans="1:4" x14ac:dyDescent="0.25">
      <c r="A131" s="57" t="s">
        <v>173</v>
      </c>
      <c r="B131" s="57">
        <v>1.1968000000000001</v>
      </c>
      <c r="C131" s="57" t="s">
        <v>35</v>
      </c>
      <c r="D131" s="58"/>
    </row>
    <row r="132" spans="1:4" x14ac:dyDescent="0.25">
      <c r="A132" s="57" t="s">
        <v>174</v>
      </c>
      <c r="B132" s="57">
        <v>0</v>
      </c>
      <c r="C132" s="57" t="s">
        <v>35</v>
      </c>
      <c r="D132" s="58"/>
    </row>
    <row r="133" spans="1:4" x14ac:dyDescent="0.25">
      <c r="A133" s="57" t="s">
        <v>175</v>
      </c>
      <c r="B133" s="57">
        <v>1.5</v>
      </c>
      <c r="C133" s="57" t="s">
        <v>35</v>
      </c>
      <c r="D133" s="58"/>
    </row>
    <row r="134" spans="1:4" x14ac:dyDescent="0.25">
      <c r="A134" s="57" t="s">
        <v>176</v>
      </c>
      <c r="B134" s="57">
        <v>0.1</v>
      </c>
      <c r="C134" s="57" t="s">
        <v>36</v>
      </c>
      <c r="D134" s="58"/>
    </row>
    <row r="135" spans="1:4" x14ac:dyDescent="0.25">
      <c r="A135" s="57" t="s">
        <v>177</v>
      </c>
      <c r="B135" s="57">
        <v>0.9</v>
      </c>
      <c r="C135" s="57" t="s">
        <v>36</v>
      </c>
      <c r="D135" s="58"/>
    </row>
    <row r="136" spans="1:4" x14ac:dyDescent="0.25">
      <c r="A136" s="57" t="s">
        <v>178</v>
      </c>
      <c r="B136" s="57">
        <v>7.4800000000000005E-2</v>
      </c>
      <c r="C136" s="57" t="s">
        <v>35</v>
      </c>
      <c r="D136" s="58"/>
    </row>
    <row r="137" spans="1:4" x14ac:dyDescent="0.25">
      <c r="A137" s="57" t="s">
        <v>179</v>
      </c>
      <c r="B137" s="57">
        <v>0.67320000000000002</v>
      </c>
      <c r="C137" s="57" t="s">
        <v>35</v>
      </c>
      <c r="D137" s="58"/>
    </row>
    <row r="138" spans="1:4" x14ac:dyDescent="0.25">
      <c r="A138" s="57" t="s">
        <v>180</v>
      </c>
      <c r="B138" s="57" t="s">
        <v>277</v>
      </c>
      <c r="C138" s="57" t="s">
        <v>9</v>
      </c>
      <c r="D138" s="58"/>
    </row>
    <row r="139" spans="1:4" x14ac:dyDescent="0.25">
      <c r="A139" s="57" t="s">
        <v>181</v>
      </c>
      <c r="B139" s="57">
        <v>0.34</v>
      </c>
      <c r="C139" s="57" t="s">
        <v>36</v>
      </c>
      <c r="D139" s="58"/>
    </row>
    <row r="140" spans="1:4" x14ac:dyDescent="0.25">
      <c r="A140" s="57" t="s">
        <v>182</v>
      </c>
      <c r="B140" s="57">
        <v>0.36</v>
      </c>
      <c r="C140" s="57" t="s">
        <v>36</v>
      </c>
      <c r="D140" s="58"/>
    </row>
    <row r="141" spans="1:4" x14ac:dyDescent="0.25">
      <c r="A141" s="57" t="s">
        <v>183</v>
      </c>
      <c r="B141" s="57">
        <f>0.489*B139</f>
        <v>0.16626000000000002</v>
      </c>
      <c r="C141" s="57" t="s">
        <v>35</v>
      </c>
      <c r="D141" s="58"/>
    </row>
    <row r="142" spans="1:4" x14ac:dyDescent="0.25">
      <c r="A142" s="57" t="s">
        <v>184</v>
      </c>
      <c r="B142" s="57">
        <f>0.489*B140</f>
        <v>0.17604</v>
      </c>
      <c r="C142" s="57" t="s">
        <v>35</v>
      </c>
      <c r="D142" s="58"/>
    </row>
    <row r="143" spans="1:4" x14ac:dyDescent="0.25">
      <c r="A143" s="57" t="s">
        <v>283</v>
      </c>
      <c r="B143" s="57">
        <v>0.126</v>
      </c>
      <c r="C143" s="57" t="s">
        <v>33</v>
      </c>
      <c r="D143" s="58"/>
    </row>
    <row r="144" spans="1:4" x14ac:dyDescent="0.25">
      <c r="A144" s="57" t="s">
        <v>185</v>
      </c>
      <c r="B144" s="57">
        <v>1.492</v>
      </c>
      <c r="C144" s="57" t="s">
        <v>35</v>
      </c>
      <c r="D144" s="58"/>
    </row>
    <row r="145" spans="1:4" x14ac:dyDescent="0.25">
      <c r="A145" s="59" t="s">
        <v>186</v>
      </c>
      <c r="B145" s="59">
        <v>0.1085</v>
      </c>
      <c r="C145" s="60" t="s">
        <v>35</v>
      </c>
      <c r="D145" s="58"/>
    </row>
    <row r="146" spans="1:4" x14ac:dyDescent="0.25">
      <c r="A146" s="61" t="s">
        <v>187</v>
      </c>
      <c r="B146" s="61">
        <v>3.8100000000000002E-2</v>
      </c>
      <c r="C146" s="61" t="s">
        <v>33</v>
      </c>
      <c r="D146" s="32" t="s">
        <v>188</v>
      </c>
    </row>
    <row r="147" spans="1:4" x14ac:dyDescent="0.25">
      <c r="A147" s="61" t="s">
        <v>189</v>
      </c>
      <c r="B147" s="61">
        <v>1</v>
      </c>
      <c r="C147" s="61" t="s">
        <v>35</v>
      </c>
      <c r="D147" s="62"/>
    </row>
    <row r="148" spans="1:4" x14ac:dyDescent="0.25">
      <c r="A148" s="61" t="s">
        <v>190</v>
      </c>
      <c r="B148" s="61">
        <v>0</v>
      </c>
      <c r="C148" s="61" t="s">
        <v>35</v>
      </c>
      <c r="D148" s="62"/>
    </row>
    <row r="149" spans="1:4" x14ac:dyDescent="0.25">
      <c r="A149" s="61" t="s">
        <v>191</v>
      </c>
      <c r="B149" s="61">
        <v>0.9</v>
      </c>
      <c r="C149" s="61" t="s">
        <v>35</v>
      </c>
      <c r="D149" s="62"/>
    </row>
    <row r="150" spans="1:4" x14ac:dyDescent="0.25">
      <c r="A150" s="61" t="s">
        <v>192</v>
      </c>
      <c r="B150" s="61">
        <v>0.1</v>
      </c>
      <c r="C150" s="61" t="s">
        <v>36</v>
      </c>
      <c r="D150" s="62"/>
    </row>
    <row r="151" spans="1:4" x14ac:dyDescent="0.25">
      <c r="A151" s="61" t="s">
        <v>193</v>
      </c>
      <c r="B151" s="61">
        <v>0.9</v>
      </c>
      <c r="C151" s="61" t="s">
        <v>36</v>
      </c>
      <c r="D151" s="62"/>
    </row>
    <row r="152" spans="1:4" x14ac:dyDescent="0.25">
      <c r="A152" s="61" t="s">
        <v>286</v>
      </c>
      <c r="B152" s="61">
        <v>0.14000000000000001</v>
      </c>
      <c r="C152" s="61" t="s">
        <v>35</v>
      </c>
      <c r="D152" s="62"/>
    </row>
    <row r="153" spans="1:4" x14ac:dyDescent="0.25">
      <c r="A153" s="61" t="s">
        <v>287</v>
      </c>
      <c r="B153" s="61">
        <v>0.35</v>
      </c>
      <c r="C153" s="61" t="s">
        <v>36</v>
      </c>
      <c r="D153" s="62"/>
    </row>
    <row r="154" spans="1:4" x14ac:dyDescent="0.25">
      <c r="A154" s="61" t="s">
        <v>288</v>
      </c>
      <c r="B154" s="61">
        <v>0.8</v>
      </c>
      <c r="C154" s="61" t="s">
        <v>36</v>
      </c>
      <c r="D154" s="62"/>
    </row>
    <row r="155" spans="1:4" x14ac:dyDescent="0.25">
      <c r="A155" s="61" t="s">
        <v>194</v>
      </c>
      <c r="B155" s="61">
        <v>0</v>
      </c>
      <c r="C155" s="61" t="s">
        <v>35</v>
      </c>
      <c r="D155" s="62"/>
    </row>
    <row r="156" spans="1:4" x14ac:dyDescent="0.25">
      <c r="A156" s="61" t="s">
        <v>195</v>
      </c>
      <c r="B156" s="61">
        <v>0</v>
      </c>
      <c r="C156" s="61" t="s">
        <v>35</v>
      </c>
      <c r="D156" s="62"/>
    </row>
    <row r="157" spans="1:4" x14ac:dyDescent="0.25">
      <c r="A157" s="61" t="s">
        <v>196</v>
      </c>
      <c r="B157" s="61">
        <v>0.45</v>
      </c>
      <c r="C157" s="61" t="s">
        <v>36</v>
      </c>
      <c r="D157" s="62"/>
    </row>
    <row r="158" spans="1:4" x14ac:dyDescent="0.25">
      <c r="A158" s="61" t="s">
        <v>197</v>
      </c>
      <c r="B158" s="61">
        <v>0.5</v>
      </c>
      <c r="C158" s="61" t="s">
        <v>36</v>
      </c>
      <c r="D158" s="62"/>
    </row>
    <row r="159" spans="1:4" x14ac:dyDescent="0.25">
      <c r="A159" s="61" t="s">
        <v>198</v>
      </c>
      <c r="B159" s="61">
        <f>0.489*B157</f>
        <v>0.22005</v>
      </c>
      <c r="C159" s="61" t="s">
        <v>35</v>
      </c>
      <c r="D159" s="62"/>
    </row>
    <row r="160" spans="1:4" x14ac:dyDescent="0.25">
      <c r="A160" s="61" t="s">
        <v>199</v>
      </c>
      <c r="B160" s="61">
        <f>0.489*B158</f>
        <v>0.2445</v>
      </c>
      <c r="C160" s="61" t="s">
        <v>35</v>
      </c>
      <c r="D160" s="62"/>
    </row>
    <row r="161" spans="1:4" x14ac:dyDescent="0.25">
      <c r="A161" s="61" t="s">
        <v>200</v>
      </c>
      <c r="B161" s="61">
        <v>1.65</v>
      </c>
      <c r="C161" s="61" t="s">
        <v>35</v>
      </c>
      <c r="D161" s="62"/>
    </row>
    <row r="162" spans="1:4" x14ac:dyDescent="0.25">
      <c r="A162" s="63" t="s">
        <v>201</v>
      </c>
      <c r="B162" s="63">
        <v>0</v>
      </c>
      <c r="C162" s="64" t="s">
        <v>35</v>
      </c>
      <c r="D162" s="62"/>
    </row>
    <row r="163" spans="1:4" x14ac:dyDescent="0.25">
      <c r="A163" s="65" t="s">
        <v>202</v>
      </c>
      <c r="B163" s="65">
        <v>0.21072869999999999</v>
      </c>
      <c r="C163" s="65" t="s">
        <v>33</v>
      </c>
      <c r="D163" s="32" t="s">
        <v>203</v>
      </c>
    </row>
    <row r="164" spans="1:4" x14ac:dyDescent="0.25">
      <c r="A164" s="65" t="s">
        <v>204</v>
      </c>
      <c r="B164" s="65">
        <v>1.365</v>
      </c>
      <c r="C164" s="65" t="s">
        <v>35</v>
      </c>
      <c r="D164" s="66"/>
    </row>
    <row r="165" spans="1:4" x14ac:dyDescent="0.25">
      <c r="A165" s="65" t="s">
        <v>205</v>
      </c>
      <c r="B165" s="65">
        <v>0.26</v>
      </c>
      <c r="C165" s="65" t="s">
        <v>35</v>
      </c>
      <c r="D165" s="66"/>
    </row>
    <row r="166" spans="1:4" x14ac:dyDescent="0.25">
      <c r="A166" s="65" t="s">
        <v>206</v>
      </c>
      <c r="B166" s="65">
        <v>1.625</v>
      </c>
      <c r="C166" s="65" t="s">
        <v>35</v>
      </c>
      <c r="D166" s="66"/>
    </row>
    <row r="167" spans="1:4" x14ac:dyDescent="0.25">
      <c r="A167" s="65" t="s">
        <v>207</v>
      </c>
      <c r="B167" s="65">
        <f>(2*B165/B18)</f>
        <v>0.1</v>
      </c>
      <c r="C167" s="65" t="s">
        <v>36</v>
      </c>
      <c r="D167" s="66"/>
    </row>
    <row r="168" spans="1:4" x14ac:dyDescent="0.25">
      <c r="A168" s="65" t="s">
        <v>208</v>
      </c>
      <c r="B168" s="65">
        <v>0.625</v>
      </c>
      <c r="C168" s="65" t="s">
        <v>36</v>
      </c>
      <c r="D168" s="66"/>
    </row>
    <row r="169" spans="1:4" x14ac:dyDescent="0.25">
      <c r="A169" s="65" t="s">
        <v>209</v>
      </c>
      <c r="B169" s="65" t="s">
        <v>24</v>
      </c>
      <c r="C169" s="65" t="s">
        <v>35</v>
      </c>
      <c r="D169" s="66"/>
    </row>
    <row r="170" spans="1:4" x14ac:dyDescent="0.25">
      <c r="A170" s="65" t="s">
        <v>210</v>
      </c>
      <c r="B170" s="65" t="s">
        <v>24</v>
      </c>
      <c r="C170" s="65" t="s">
        <v>35</v>
      </c>
      <c r="D170" s="66"/>
    </row>
    <row r="171" spans="1:4" x14ac:dyDescent="0.25">
      <c r="A171" s="65" t="s">
        <v>211</v>
      </c>
      <c r="B171" s="65">
        <v>0.31</v>
      </c>
      <c r="C171" s="65" t="s">
        <v>36</v>
      </c>
      <c r="D171" s="66"/>
    </row>
    <row r="172" spans="1:4" x14ac:dyDescent="0.25">
      <c r="A172" s="65" t="s">
        <v>212</v>
      </c>
      <c r="B172" s="65">
        <v>0.31</v>
      </c>
      <c r="C172" s="65" t="s">
        <v>36</v>
      </c>
      <c r="D172" s="66"/>
    </row>
    <row r="173" spans="1:4" x14ac:dyDescent="0.25">
      <c r="A173" s="65" t="s">
        <v>213</v>
      </c>
      <c r="B173" s="65">
        <f>0.489*B171</f>
        <v>0.15159</v>
      </c>
      <c r="C173" s="65" t="s">
        <v>35</v>
      </c>
      <c r="D173" s="66"/>
    </row>
    <row r="174" spans="1:4" x14ac:dyDescent="0.25">
      <c r="A174" s="65" t="s">
        <v>214</v>
      </c>
      <c r="B174" s="65">
        <f>0.489*B172</f>
        <v>0.15159</v>
      </c>
      <c r="C174" s="65" t="s">
        <v>35</v>
      </c>
      <c r="D174" s="66"/>
    </row>
    <row r="175" spans="1:4" x14ac:dyDescent="0.25">
      <c r="A175" s="65" t="s">
        <v>215</v>
      </c>
      <c r="B175" s="65" t="s">
        <v>24</v>
      </c>
      <c r="C175" s="65" t="s">
        <v>35</v>
      </c>
      <c r="D175" s="66"/>
    </row>
    <row r="176" spans="1:4" x14ac:dyDescent="0.25">
      <c r="A176" s="65" t="s">
        <v>216</v>
      </c>
      <c r="B176" s="65">
        <v>0.15440000000000001</v>
      </c>
      <c r="C176" s="65" t="s">
        <v>35</v>
      </c>
      <c r="D176" s="66"/>
    </row>
    <row r="177" spans="1:4" x14ac:dyDescent="0.25">
      <c r="A177" s="67" t="s">
        <v>217</v>
      </c>
      <c r="B177" s="67" t="s">
        <v>218</v>
      </c>
      <c r="C177" s="67" t="s">
        <v>9</v>
      </c>
      <c r="D177" s="66"/>
    </row>
    <row r="178" spans="1:4" x14ac:dyDescent="0.25">
      <c r="A178" s="68" t="s">
        <v>219</v>
      </c>
      <c r="B178" s="68">
        <v>3.64</v>
      </c>
      <c r="C178" s="68" t="s">
        <v>35</v>
      </c>
      <c r="D178" s="32" t="s">
        <v>220</v>
      </c>
    </row>
    <row r="179" spans="1:4" x14ac:dyDescent="0.25">
      <c r="A179" s="68" t="s">
        <v>221</v>
      </c>
      <c r="B179" s="68">
        <v>1.1000000000000001</v>
      </c>
      <c r="C179" s="68" t="s">
        <v>35</v>
      </c>
      <c r="D179" s="69"/>
    </row>
    <row r="180" spans="1:4" x14ac:dyDescent="0.25">
      <c r="A180" s="68" t="s">
        <v>222</v>
      </c>
      <c r="B180" s="68">
        <v>2.5</v>
      </c>
      <c r="C180" s="68" t="s">
        <v>35</v>
      </c>
      <c r="D180" s="69"/>
    </row>
    <row r="181" spans="1:4" x14ac:dyDescent="0.25">
      <c r="A181" s="68" t="s">
        <v>223</v>
      </c>
      <c r="B181" s="68">
        <v>0.42</v>
      </c>
      <c r="C181" s="68" t="s">
        <v>35</v>
      </c>
      <c r="D181" s="69"/>
    </row>
    <row r="182" spans="1:4" x14ac:dyDescent="0.25">
      <c r="A182" s="68" t="s">
        <v>289</v>
      </c>
      <c r="B182" s="68">
        <v>0.34</v>
      </c>
      <c r="C182" s="68" t="s">
        <v>36</v>
      </c>
      <c r="D182" s="69"/>
    </row>
    <row r="183" spans="1:4" x14ac:dyDescent="0.25">
      <c r="A183" s="68" t="s">
        <v>290</v>
      </c>
      <c r="B183" s="68" t="s">
        <v>24</v>
      </c>
      <c r="C183" s="68" t="s">
        <v>35</v>
      </c>
      <c r="D183" s="69"/>
    </row>
    <row r="184" spans="1:4" x14ac:dyDescent="0.25">
      <c r="A184" s="68" t="s">
        <v>300</v>
      </c>
      <c r="B184" s="68" t="s">
        <v>224</v>
      </c>
      <c r="C184" s="68" t="s">
        <v>9</v>
      </c>
      <c r="D184" s="69"/>
    </row>
    <row r="185" spans="1:4" x14ac:dyDescent="0.25">
      <c r="A185" s="70" t="s">
        <v>301</v>
      </c>
      <c r="B185" s="70" t="s">
        <v>225</v>
      </c>
      <c r="C185" s="70" t="s">
        <v>9</v>
      </c>
      <c r="D185" s="69"/>
    </row>
    <row r="186" spans="1:4" x14ac:dyDescent="0.25">
      <c r="A186" s="71" t="s">
        <v>226</v>
      </c>
      <c r="B186" s="71">
        <v>0.52900000000000003</v>
      </c>
      <c r="C186" s="71" t="s">
        <v>33</v>
      </c>
      <c r="D186" s="32" t="s">
        <v>227</v>
      </c>
    </row>
    <row r="187" spans="1:4" x14ac:dyDescent="0.25">
      <c r="A187" s="71" t="s">
        <v>228</v>
      </c>
      <c r="B187" s="71">
        <v>1.496</v>
      </c>
      <c r="C187" s="71" t="s">
        <v>35</v>
      </c>
      <c r="D187" s="72"/>
    </row>
    <row r="188" spans="1:4" x14ac:dyDescent="0.25">
      <c r="A188" s="71" t="s">
        <v>229</v>
      </c>
      <c r="B188" s="71">
        <v>0.39290000000000003</v>
      </c>
      <c r="C188" s="71" t="s">
        <v>35</v>
      </c>
      <c r="D188" s="72"/>
    </row>
    <row r="189" spans="1:4" x14ac:dyDescent="0.25">
      <c r="A189" s="71" t="s">
        <v>230</v>
      </c>
      <c r="B189" s="71">
        <v>0.31359999999999999</v>
      </c>
      <c r="C189" s="71" t="s">
        <v>35</v>
      </c>
      <c r="D189" s="72"/>
    </row>
    <row r="190" spans="1:4" x14ac:dyDescent="0.25">
      <c r="A190" s="71" t="s">
        <v>231</v>
      </c>
      <c r="B190" s="71">
        <v>1.492</v>
      </c>
      <c r="C190" s="71" t="s">
        <v>35</v>
      </c>
      <c r="D190" s="72"/>
    </row>
    <row r="191" spans="1:4" x14ac:dyDescent="0.25">
      <c r="A191" s="71" t="s">
        <v>232</v>
      </c>
      <c r="B191" s="71">
        <v>0</v>
      </c>
      <c r="C191" s="71" t="s">
        <v>67</v>
      </c>
      <c r="D191" s="72"/>
    </row>
    <row r="192" spans="1:4" x14ac:dyDescent="0.25">
      <c r="A192" s="71" t="s">
        <v>233</v>
      </c>
      <c r="B192" s="71">
        <v>0.2</v>
      </c>
      <c r="C192" s="71" t="s">
        <v>67</v>
      </c>
      <c r="D192" s="72"/>
    </row>
    <row r="193" spans="1:4" x14ac:dyDescent="0.25">
      <c r="A193" s="71" t="s">
        <v>234</v>
      </c>
      <c r="B193" s="71">
        <v>0.12</v>
      </c>
      <c r="C193" s="71" t="s">
        <v>67</v>
      </c>
      <c r="D193" s="72"/>
    </row>
    <row r="194" spans="1:4" x14ac:dyDescent="0.25">
      <c r="A194" s="71" t="s">
        <v>235</v>
      </c>
      <c r="B194" s="71">
        <v>0</v>
      </c>
      <c r="C194" s="71" t="s">
        <v>38</v>
      </c>
      <c r="D194" s="72"/>
    </row>
    <row r="195" spans="1:4" x14ac:dyDescent="0.25">
      <c r="A195" s="71" t="s">
        <v>236</v>
      </c>
      <c r="B195" s="71">
        <v>0.25</v>
      </c>
      <c r="C195" s="71" t="s">
        <v>67</v>
      </c>
      <c r="D195" s="72"/>
    </row>
    <row r="196" spans="1:4" x14ac:dyDescent="0.25">
      <c r="A196" s="71" t="s">
        <v>237</v>
      </c>
      <c r="B196" s="71" t="s">
        <v>277</v>
      </c>
      <c r="C196" s="71" t="s">
        <v>9</v>
      </c>
      <c r="D196" s="72"/>
    </row>
    <row r="197" spans="1:4" x14ac:dyDescent="0.25">
      <c r="A197" s="71" t="s">
        <v>238</v>
      </c>
      <c r="B197" s="71">
        <v>3.1280000000000001</v>
      </c>
      <c r="C197" s="71" t="s">
        <v>35</v>
      </c>
      <c r="D197" s="72"/>
    </row>
    <row r="198" spans="1:4" x14ac:dyDescent="0.25">
      <c r="A198" s="71" t="s">
        <v>239</v>
      </c>
      <c r="B198" s="71">
        <v>0</v>
      </c>
      <c r="C198" s="71" t="s">
        <v>35</v>
      </c>
      <c r="D198" s="72"/>
    </row>
    <row r="199" spans="1:4" x14ac:dyDescent="0.25">
      <c r="A199" s="71" t="s">
        <v>240</v>
      </c>
      <c r="B199" s="71">
        <v>0.15</v>
      </c>
      <c r="C199" s="71" t="s">
        <v>35</v>
      </c>
      <c r="D199" s="72"/>
    </row>
    <row r="200" spans="1:4" x14ac:dyDescent="0.25">
      <c r="A200" s="71" t="s">
        <v>291</v>
      </c>
      <c r="B200" s="71">
        <v>1.49</v>
      </c>
      <c r="C200" s="71" t="s">
        <v>35</v>
      </c>
      <c r="D200" s="72"/>
    </row>
    <row r="201" spans="1:4" x14ac:dyDescent="0.25">
      <c r="A201" s="71" t="s">
        <v>306</v>
      </c>
      <c r="B201" s="71">
        <v>0.3</v>
      </c>
      <c r="C201" s="71" t="s">
        <v>36</v>
      </c>
      <c r="D201" s="72"/>
    </row>
    <row r="202" spans="1:4" x14ac:dyDescent="0.25">
      <c r="A202" s="71" t="s">
        <v>241</v>
      </c>
      <c r="B202" s="71">
        <v>15</v>
      </c>
      <c r="C202" s="71" t="s">
        <v>38</v>
      </c>
      <c r="D202" s="72"/>
    </row>
    <row r="203" spans="1:4" x14ac:dyDescent="0.25">
      <c r="A203" s="71" t="s">
        <v>242</v>
      </c>
      <c r="B203" s="71">
        <v>0</v>
      </c>
      <c r="C203" s="71" t="s">
        <v>67</v>
      </c>
      <c r="D203" s="72"/>
    </row>
    <row r="204" spans="1:4" x14ac:dyDescent="0.25">
      <c r="A204" s="71" t="s">
        <v>243</v>
      </c>
      <c r="B204" s="71">
        <v>1</v>
      </c>
      <c r="C204" s="71" t="s">
        <v>67</v>
      </c>
      <c r="D204" s="72"/>
    </row>
    <row r="205" spans="1:4" x14ac:dyDescent="0.25">
      <c r="A205" s="73" t="s">
        <v>244</v>
      </c>
      <c r="B205" s="73">
        <v>0</v>
      </c>
      <c r="C205" s="74" t="s">
        <v>38</v>
      </c>
      <c r="D205" s="72"/>
    </row>
    <row r="206" spans="1:4" x14ac:dyDescent="0.25">
      <c r="A206" s="57" t="s">
        <v>245</v>
      </c>
      <c r="B206" s="57">
        <v>0.1022</v>
      </c>
      <c r="C206" s="75" t="s">
        <v>33</v>
      </c>
      <c r="D206" s="32" t="s">
        <v>246</v>
      </c>
    </row>
    <row r="207" spans="1:4" x14ac:dyDescent="0.25">
      <c r="A207" s="57" t="s">
        <v>247</v>
      </c>
      <c r="B207" s="57">
        <v>0.437502</v>
      </c>
      <c r="C207" s="57" t="s">
        <v>35</v>
      </c>
      <c r="D207" s="58"/>
    </row>
    <row r="208" spans="1:4" x14ac:dyDescent="0.25">
      <c r="A208" s="57" t="s">
        <v>248</v>
      </c>
      <c r="B208" s="57">
        <v>0.31359999999999999</v>
      </c>
      <c r="C208" s="57" t="s">
        <v>35</v>
      </c>
      <c r="D208" s="58"/>
    </row>
    <row r="209" spans="1:4" x14ac:dyDescent="0.25">
      <c r="A209" s="57" t="s">
        <v>249</v>
      </c>
      <c r="B209" s="57">
        <v>0.15347</v>
      </c>
      <c r="C209" s="57" t="s">
        <v>35</v>
      </c>
      <c r="D209" s="58"/>
    </row>
    <row r="210" spans="1:4" x14ac:dyDescent="0.25">
      <c r="A210" s="57" t="s">
        <v>279</v>
      </c>
      <c r="B210" s="57">
        <v>0.31359999999999999</v>
      </c>
      <c r="C210" s="57" t="s">
        <v>35</v>
      </c>
      <c r="D210" s="58"/>
    </row>
    <row r="211" spans="1:4" x14ac:dyDescent="0.25">
      <c r="A211" s="57" t="s">
        <v>250</v>
      </c>
      <c r="B211" s="57">
        <v>1.65</v>
      </c>
      <c r="C211" s="57" t="s">
        <v>35</v>
      </c>
      <c r="D211" s="58"/>
    </row>
    <row r="212" spans="1:4" x14ac:dyDescent="0.25">
      <c r="A212" s="57" t="s">
        <v>251</v>
      </c>
      <c r="B212" s="57">
        <v>0</v>
      </c>
      <c r="C212" s="57" t="s">
        <v>38</v>
      </c>
      <c r="D212" s="58"/>
    </row>
    <row r="213" spans="1:4" x14ac:dyDescent="0.25">
      <c r="A213" s="57" t="s">
        <v>252</v>
      </c>
      <c r="B213" s="57">
        <v>0</v>
      </c>
      <c r="C213" s="57" t="s">
        <v>67</v>
      </c>
      <c r="D213" s="58"/>
    </row>
    <row r="214" spans="1:4" x14ac:dyDescent="0.25">
      <c r="A214" s="57" t="s">
        <v>253</v>
      </c>
      <c r="B214" s="57">
        <v>0</v>
      </c>
      <c r="C214" s="57" t="s">
        <v>38</v>
      </c>
      <c r="D214" s="58"/>
    </row>
    <row r="215" spans="1:4" x14ac:dyDescent="0.25">
      <c r="A215" s="57" t="s">
        <v>292</v>
      </c>
      <c r="B215" s="57">
        <v>0.2335363</v>
      </c>
      <c r="C215" s="57" t="s">
        <v>35</v>
      </c>
      <c r="D215" s="58"/>
    </row>
    <row r="216" spans="1:4" x14ac:dyDescent="0.25">
      <c r="A216" s="57" t="s">
        <v>293</v>
      </c>
      <c r="B216" s="57">
        <v>2</v>
      </c>
      <c r="C216" s="57" t="s">
        <v>9</v>
      </c>
      <c r="D216" s="58"/>
    </row>
    <row r="217" spans="1:4" x14ac:dyDescent="0.25">
      <c r="A217" s="57" t="s">
        <v>254</v>
      </c>
      <c r="B217" s="57">
        <v>0</v>
      </c>
      <c r="C217" s="57" t="s">
        <v>35</v>
      </c>
      <c r="D217" s="58"/>
    </row>
    <row r="218" spans="1:4" x14ac:dyDescent="0.25">
      <c r="A218" s="57" t="s">
        <v>255</v>
      </c>
      <c r="B218" s="57">
        <v>0</v>
      </c>
      <c r="C218" s="57" t="s">
        <v>35</v>
      </c>
      <c r="D218" s="58"/>
    </row>
    <row r="219" spans="1:4" x14ac:dyDescent="0.25">
      <c r="A219" s="57" t="s">
        <v>256</v>
      </c>
      <c r="B219" s="57">
        <v>0</v>
      </c>
      <c r="C219" s="57" t="s">
        <v>35</v>
      </c>
      <c r="D219" s="58"/>
    </row>
    <row r="220" spans="1:4" x14ac:dyDescent="0.25">
      <c r="A220" s="57" t="s">
        <v>302</v>
      </c>
      <c r="B220" s="57">
        <v>0.95</v>
      </c>
      <c r="C220" s="57" t="s">
        <v>280</v>
      </c>
      <c r="D220" s="58"/>
    </row>
    <row r="221" spans="1:4" x14ac:dyDescent="0.25">
      <c r="A221" s="57" t="s">
        <v>303</v>
      </c>
      <c r="B221" s="57">
        <v>0</v>
      </c>
      <c r="C221" s="57" t="s">
        <v>280</v>
      </c>
      <c r="D221" s="58"/>
    </row>
    <row r="222" spans="1:4" x14ac:dyDescent="0.25">
      <c r="A222" s="57" t="s">
        <v>304</v>
      </c>
      <c r="B222" s="57">
        <v>1</v>
      </c>
      <c r="C222" s="57" t="s">
        <v>280</v>
      </c>
      <c r="D222" s="58"/>
    </row>
    <row r="223" spans="1:4" x14ac:dyDescent="0.25">
      <c r="A223" s="57" t="s">
        <v>294</v>
      </c>
      <c r="B223" s="57">
        <v>1</v>
      </c>
      <c r="C223" s="57" t="s">
        <v>35</v>
      </c>
      <c r="D223" s="58"/>
    </row>
    <row r="224" spans="1:4" x14ac:dyDescent="0.25">
      <c r="A224" s="57" t="s">
        <v>281</v>
      </c>
      <c r="B224" s="57">
        <v>15</v>
      </c>
      <c r="C224" s="57" t="s">
        <v>38</v>
      </c>
      <c r="D224" s="58"/>
    </row>
    <row r="225" spans="1:4" x14ac:dyDescent="0.25">
      <c r="A225" s="57" t="s">
        <v>257</v>
      </c>
      <c r="B225" s="57">
        <v>20</v>
      </c>
      <c r="C225" s="57" t="s">
        <v>38</v>
      </c>
      <c r="D225" s="58"/>
    </row>
    <row r="226" spans="1:4" x14ac:dyDescent="0.25">
      <c r="A226" s="57" t="s">
        <v>258</v>
      </c>
      <c r="B226" s="57">
        <v>0</v>
      </c>
      <c r="C226" s="57" t="s">
        <v>67</v>
      </c>
      <c r="D226" s="58"/>
    </row>
    <row r="227" spans="1:4" x14ac:dyDescent="0.25">
      <c r="A227" s="59" t="s">
        <v>259</v>
      </c>
      <c r="B227" s="59">
        <v>0</v>
      </c>
      <c r="C227" s="60" t="s">
        <v>67</v>
      </c>
      <c r="D227" s="58"/>
    </row>
    <row r="228" spans="1:4" x14ac:dyDescent="0.25">
      <c r="A228" s="76" t="s">
        <v>260</v>
      </c>
      <c r="B228" s="76">
        <v>0.12</v>
      </c>
      <c r="C228" s="76" t="s">
        <v>36</v>
      </c>
      <c r="D228" s="32" t="s">
        <v>261</v>
      </c>
    </row>
    <row r="229" spans="1:4" x14ac:dyDescent="0.25">
      <c r="A229" s="77" t="s">
        <v>262</v>
      </c>
      <c r="B229" s="77">
        <v>0.12</v>
      </c>
      <c r="C229" s="78" t="s">
        <v>36</v>
      </c>
      <c r="D229" s="79"/>
    </row>
    <row r="230" spans="1:4" x14ac:dyDescent="0.25">
      <c r="A230" s="80" t="s">
        <v>263</v>
      </c>
      <c r="B230" s="80" t="s">
        <v>264</v>
      </c>
      <c r="C230" s="80" t="s">
        <v>38</v>
      </c>
      <c r="D230" s="32" t="s">
        <v>265</v>
      </c>
    </row>
    <row r="231" spans="1:4" x14ac:dyDescent="0.25">
      <c r="A231" s="80" t="s">
        <v>266</v>
      </c>
      <c r="B231" s="80" t="s">
        <v>267</v>
      </c>
      <c r="C231" s="80" t="s">
        <v>36</v>
      </c>
      <c r="D231" s="81"/>
    </row>
    <row r="232" spans="1:4" x14ac:dyDescent="0.25">
      <c r="A232" s="80" t="s">
        <v>268</v>
      </c>
      <c r="B232" s="82">
        <v>3.6156899999999999E-5</v>
      </c>
      <c r="C232" s="80" t="s">
        <v>36</v>
      </c>
      <c r="D232" s="81"/>
    </row>
    <row r="233" spans="1:4" x14ac:dyDescent="0.25">
      <c r="A233" s="80" t="s">
        <v>269</v>
      </c>
      <c r="B233" s="80">
        <v>6.4400000000000004E-4</v>
      </c>
      <c r="C233" s="80" t="s">
        <v>270</v>
      </c>
      <c r="D233" s="81"/>
    </row>
    <row r="234" spans="1:4" x14ac:dyDescent="0.25">
      <c r="A234" s="80" t="s">
        <v>271</v>
      </c>
      <c r="B234" s="80">
        <v>2.5399999999999999E-2</v>
      </c>
      <c r="C234" s="80" t="s">
        <v>36</v>
      </c>
      <c r="D234" s="81"/>
    </row>
    <row r="235" spans="1:4" x14ac:dyDescent="0.25">
      <c r="A235" s="80" t="s">
        <v>272</v>
      </c>
      <c r="B235" s="80">
        <v>2.3300000000000001E-2</v>
      </c>
      <c r="C235" s="80" t="s">
        <v>36</v>
      </c>
      <c r="D235" s="81"/>
    </row>
    <row r="236" spans="1:4" x14ac:dyDescent="0.25">
      <c r="A236" s="83" t="s">
        <v>273</v>
      </c>
      <c r="B236" s="83">
        <v>0.3</v>
      </c>
      <c r="C236" s="84" t="s">
        <v>35</v>
      </c>
      <c r="D236" s="81"/>
    </row>
    <row r="237" spans="1:4" ht="15.75" x14ac:dyDescent="0.25">
      <c r="A237" s="70" t="s">
        <v>305</v>
      </c>
      <c r="B237" s="70">
        <v>32</v>
      </c>
      <c r="C237" s="70" t="s">
        <v>274</v>
      </c>
      <c r="D237" s="86" t="s">
        <v>275</v>
      </c>
    </row>
    <row r="238" spans="1:4" x14ac:dyDescent="0.25">
      <c r="A238" s="71" t="s">
        <v>296</v>
      </c>
      <c r="B238" s="71">
        <v>3.8</v>
      </c>
      <c r="C238" s="71" t="s">
        <v>87</v>
      </c>
      <c r="D238" s="32" t="s">
        <v>295</v>
      </c>
    </row>
    <row r="239" spans="1:4" x14ac:dyDescent="0.25">
      <c r="A239" s="71" t="s">
        <v>297</v>
      </c>
      <c r="B239" s="71">
        <v>-1.5</v>
      </c>
      <c r="C239" s="71" t="s">
        <v>87</v>
      </c>
      <c r="D239" s="72"/>
    </row>
    <row r="240" spans="1:4" x14ac:dyDescent="0.25">
      <c r="A240" s="71" t="s">
        <v>298</v>
      </c>
      <c r="B240" s="71">
        <v>15.24</v>
      </c>
      <c r="C240" s="71" t="s">
        <v>274</v>
      </c>
      <c r="D240" s="72"/>
    </row>
    <row r="241" spans="1:4" x14ac:dyDescent="0.25">
      <c r="A241" s="73" t="s">
        <v>299</v>
      </c>
      <c r="B241" s="73">
        <v>7.62</v>
      </c>
      <c r="C241" s="73" t="s">
        <v>274</v>
      </c>
      <c r="D241" s="85"/>
    </row>
  </sheetData>
  <dataValidations count="10">
    <dataValidation type="list" allowBlank="1" showInputMessage="1" showErrorMessage="1" sqref="B72" xr:uid="{6DB45F93-AD02-4F6C-B426-609F5B4074C7}">
      <formula1>"2, 3, 4, 6"</formula1>
    </dataValidation>
    <dataValidation type="list" allowBlank="1" showInputMessage="1" showErrorMessage="1" sqref="B54" xr:uid="{AC184092-A99C-4512-90F5-CCFDAA89461F}">
      <formula1>"1, 2, 3, 4, 5, 6, 8, 10, 12"</formula1>
    </dataValidation>
    <dataValidation type="list" allowBlank="1" showInputMessage="1" showErrorMessage="1" sqref="B53" xr:uid="{19406856-8D94-4AEB-9932-80987689E513}">
      <formula1>"FOUR STROKE, TWO STROKE"</formula1>
    </dataValidation>
    <dataValidation type="list" allowBlank="1" showInputMessage="1" showErrorMessage="1" sqref="B16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96 B138" xr:uid="{512F3F13-669D-457F-869A-095CCD8D29AA}">
      <formula1>"Conventional, Full movable, Custom"</formula1>
    </dataValidation>
    <dataValidation type="list" allowBlank="1" showInputMessage="1" showErrorMessage="1" sqref="B177" xr:uid="{577D2CB7-1936-4ED6-85C4-2CC25E9712A7}">
      <formula1>"Split, Plain, Slotted, Double slotted, Fowler"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2022-03-02T15:42:40Z</dcterms:modified>
</cp:coreProperties>
</file>